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202300"/>
  <xr:revisionPtr revIDLastSave="0" documentId="13_ncr:1_{0BAE20E4-DD00-491B-A5D9-06052F8A63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FARB" sheetId="2" r:id="rId1"/>
    <sheet name="BFBAF" sheetId="3" r:id="rId2"/>
    <sheet name="BFBKFIN" sheetId="4" r:id="rId3"/>
    <sheet name="BFBPSU" sheetId="5" r:id="rId4"/>
    <sheet name="BFCON" sheetId="6" r:id="rId5"/>
    <sheet name="BFELSS" sheetId="7" r:id="rId6"/>
    <sheet name="BFEQSF" sheetId="8" r:id="rId7"/>
    <sheet name="BFFLX" sheetId="9" r:id="rId8"/>
    <sheet name="BFGILT" sheetId="10" r:id="rId9"/>
    <sheet name="BFHCARE" sheetId="11" r:id="rId10"/>
    <sheet name="BFL1ETF" sheetId="12" r:id="rId11"/>
    <sheet name="BFLARGE" sheetId="13" r:id="rId12"/>
    <sheet name="BFLIQ" sheetId="14" r:id="rId13"/>
    <sheet name="BFLMC" sheetId="15" r:id="rId14"/>
    <sheet name="BFLOWD" sheetId="16" r:id="rId15"/>
    <sheet name="BFMAF" sheetId="17" r:id="rId16"/>
    <sheet name="BFMM" sheetId="18" r:id="rId17"/>
    <sheet name="BFMUCF" sheetId="19" r:id="rId18"/>
    <sheet name="BFN50IX" sheetId="20" r:id="rId19"/>
    <sheet name="BFNX50IX" sheetId="21" r:id="rId20"/>
    <sheet name="BFON" sheetId="22" r:id="rId21"/>
    <sheet name="BFSMALL" sheetId="23" r:id="rId22"/>
    <sheet name="N50ETF" sheetId="24" r:id="rId23"/>
    <sheet name="NBANKETF" sheetId="25" r:id="rId24"/>
  </sheets>
  <definedNames>
    <definedName name="BajajFinservArbitrageFund">#REF!</definedName>
    <definedName name="BajajFinservBalancedAdvantageFund">#REF!</definedName>
    <definedName name="BajajFinservBankingandFinancialServicesFund">#REF!</definedName>
    <definedName name="BajajFinservBankingandPSUFund">#REF!</definedName>
    <definedName name="BajajFinservConsumptionFund">#REF!</definedName>
    <definedName name="BajajFinservELSSTaxSaverFund">#REF!</definedName>
    <definedName name="BajajFinservEquitySavingsFund">#REF!</definedName>
    <definedName name="BajajFinservFlexiCapFund">#REF!</definedName>
    <definedName name="BajajFinservGiltFund">#REF!</definedName>
    <definedName name="BajajFinservHealthcareFund">#REF!</definedName>
    <definedName name="BajajFinservLargeandMidcapFund">#REF!</definedName>
    <definedName name="BajajFinservLargeCapFund">#REF!</definedName>
    <definedName name="BajajFinservLiquidFund">#REF!</definedName>
    <definedName name="BajajFinservLowDurationFund">#REF!</definedName>
    <definedName name="BajajFinservMoneyMarketFund">#REF!</definedName>
    <definedName name="BajajFinservMultiAssetAllocationFund">#REF!</definedName>
    <definedName name="BajajFinservMultiCapFund">#REF!</definedName>
    <definedName name="BajajFinservNifty1DRateLiquidETFGrowth">#REF!</definedName>
    <definedName name="BajajFinservNifty50ETF">#REF!</definedName>
    <definedName name="BajajFinservNifty50IndexFund">#REF!</definedName>
    <definedName name="BajajFinservNiftyBankETF">#REF!</definedName>
    <definedName name="BajajFinservNiftyNext50IndexFund">#REF!</definedName>
    <definedName name="BajajFinservOvernightFund">#REF!</definedName>
    <definedName name="BajajFinservSmallCapFund">#REF!</definedName>
    <definedName name="Index">NBANKETF!$B$1</definedName>
    <definedName name="JR_PAGE_ANCHOR_0_1">#REF!</definedName>
    <definedName name="JR_PAGE_ANCHOR_0_10">BFGILT!$A$1</definedName>
    <definedName name="JR_PAGE_ANCHOR_0_11">BFHCARE!$A$1</definedName>
    <definedName name="JR_PAGE_ANCHOR_0_12">BFL1ETF!$A$1</definedName>
    <definedName name="JR_PAGE_ANCHOR_0_13">BFLARGE!$A$1</definedName>
    <definedName name="JR_PAGE_ANCHOR_0_14">BFLIQ!$A$1</definedName>
    <definedName name="JR_PAGE_ANCHOR_0_15">BFLMC!$A$1</definedName>
    <definedName name="JR_PAGE_ANCHOR_0_16">BFLOWD!$A$1</definedName>
    <definedName name="JR_PAGE_ANCHOR_0_17">BFMAF!$A$1</definedName>
    <definedName name="JR_PAGE_ANCHOR_0_18">BFMM!$A$1</definedName>
    <definedName name="JR_PAGE_ANCHOR_0_19">BFMUCF!$A$1</definedName>
    <definedName name="JR_PAGE_ANCHOR_0_2">BFARB!$A$1</definedName>
    <definedName name="JR_PAGE_ANCHOR_0_20">BFN50IX!$A$1</definedName>
    <definedName name="JR_PAGE_ANCHOR_0_21">BFNX50IX!$A$1</definedName>
    <definedName name="JR_PAGE_ANCHOR_0_22">BFON!$A$1</definedName>
    <definedName name="JR_PAGE_ANCHOR_0_23">BFSMALL!$A$1</definedName>
    <definedName name="JR_PAGE_ANCHOR_0_24">N50ETF!$A$1</definedName>
    <definedName name="JR_PAGE_ANCHOR_0_25">NBANKETF!$A$1</definedName>
    <definedName name="JR_PAGE_ANCHOR_0_3">BFBAF!$A$1</definedName>
    <definedName name="JR_PAGE_ANCHOR_0_4">BFBKFIN!$A$1</definedName>
    <definedName name="JR_PAGE_ANCHOR_0_5">BFBPSU!$A$1</definedName>
    <definedName name="JR_PAGE_ANCHOR_0_6">BFCON!$A$1</definedName>
    <definedName name="JR_PAGE_ANCHOR_0_7">BFELSS!$A$1</definedName>
    <definedName name="JR_PAGE_ANCHOR_0_8">BFEQSF!$A$1</definedName>
    <definedName name="JR_PAGE_ANCHOR_0_9">BFFLX!$A$1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5" l="1"/>
  <c r="G24" i="25" s="1"/>
  <c r="G26" i="25" s="1"/>
  <c r="G57" i="24"/>
  <c r="G60" i="24" s="1"/>
  <c r="G62" i="24" s="1"/>
  <c r="G94" i="23"/>
  <c r="G95" i="23" s="1"/>
  <c r="G90" i="23"/>
  <c r="G91" i="23" s="1"/>
  <c r="G83" i="23"/>
  <c r="G86" i="23" s="1"/>
  <c r="G17" i="22"/>
  <c r="G18" i="22" s="1"/>
  <c r="G13" i="22"/>
  <c r="G9" i="22"/>
  <c r="G14" i="22" s="1"/>
  <c r="G57" i="21"/>
  <c r="G60" i="21" s="1"/>
  <c r="G62" i="21" s="1"/>
  <c r="G57" i="20"/>
  <c r="G60" i="20" s="1"/>
  <c r="G62" i="20" s="1"/>
  <c r="G98" i="19"/>
  <c r="G99" i="19" s="1"/>
  <c r="G94" i="19"/>
  <c r="G95" i="19" s="1"/>
  <c r="G89" i="19"/>
  <c r="G86" i="19"/>
  <c r="G90" i="19" s="1"/>
  <c r="G79" i="19"/>
  <c r="G82" i="19" s="1"/>
  <c r="G97" i="18"/>
  <c r="G98" i="18" s="1"/>
  <c r="G93" i="18"/>
  <c r="G94" i="18" s="1"/>
  <c r="G88" i="18"/>
  <c r="G81" i="18"/>
  <c r="G58" i="18"/>
  <c r="G10" i="18"/>
  <c r="G13" i="18" s="1"/>
  <c r="G95" i="17"/>
  <c r="G96" i="17" s="1"/>
  <c r="G91" i="17"/>
  <c r="G87" i="17"/>
  <c r="G76" i="17"/>
  <c r="G79" i="17" s="1"/>
  <c r="G70" i="17"/>
  <c r="G67" i="17"/>
  <c r="G59" i="17"/>
  <c r="G62" i="17" s="1"/>
  <c r="G42" i="16"/>
  <c r="G43" i="16" s="1"/>
  <c r="G38" i="16"/>
  <c r="G34" i="16"/>
  <c r="G39" i="16" s="1"/>
  <c r="G17" i="16"/>
  <c r="G20" i="16" s="1"/>
  <c r="G81" i="15"/>
  <c r="G82" i="15" s="1"/>
  <c r="G77" i="15"/>
  <c r="G78" i="15" s="1"/>
  <c r="G69" i="15"/>
  <c r="G72" i="15" s="1"/>
  <c r="G76" i="14"/>
  <c r="G77" i="14" s="1"/>
  <c r="G71" i="14"/>
  <c r="G62" i="14"/>
  <c r="G36" i="14"/>
  <c r="G10" i="14"/>
  <c r="G13" i="14" s="1"/>
  <c r="G48" i="13"/>
  <c r="G49" i="13" s="1"/>
  <c r="G44" i="13"/>
  <c r="G45" i="13" s="1"/>
  <c r="G36" i="13"/>
  <c r="G39" i="13" s="1"/>
  <c r="G12" i="12"/>
  <c r="G13" i="12" s="1"/>
  <c r="G8" i="12"/>
  <c r="G9" i="12" s="1"/>
  <c r="G50" i="11"/>
  <c r="G51" i="11" s="1"/>
  <c r="G46" i="11"/>
  <c r="G47" i="11" s="1"/>
  <c r="G39" i="11"/>
  <c r="G42" i="11" s="1"/>
  <c r="G23" i="10"/>
  <c r="G24" i="10" s="1"/>
  <c r="G19" i="10"/>
  <c r="G20" i="10" s="1"/>
  <c r="G9" i="10"/>
  <c r="G12" i="10" s="1"/>
  <c r="G80" i="9"/>
  <c r="G81" i="9" s="1"/>
  <c r="G76" i="9"/>
  <c r="G77" i="9" s="1"/>
  <c r="G71" i="9"/>
  <c r="G72" i="9" s="1"/>
  <c r="G63" i="9"/>
  <c r="G66" i="9" s="1"/>
  <c r="G101" i="8"/>
  <c r="G102" i="8" s="1"/>
  <c r="G97" i="8"/>
  <c r="G98" i="8" s="1"/>
  <c r="G92" i="8"/>
  <c r="G93" i="8" s="1"/>
  <c r="G58" i="8"/>
  <c r="G61" i="8" s="1"/>
  <c r="G58" i="7"/>
  <c r="G59" i="7" s="1"/>
  <c r="G52" i="7"/>
  <c r="G55" i="7" s="1"/>
  <c r="G71" i="6"/>
  <c r="G72" i="6" s="1"/>
  <c r="G67" i="6"/>
  <c r="G68" i="6" s="1"/>
  <c r="G60" i="6"/>
  <c r="G63" i="6" s="1"/>
  <c r="G41" i="5"/>
  <c r="G42" i="5" s="1"/>
  <c r="G37" i="5"/>
  <c r="G38" i="5" s="1"/>
  <c r="G32" i="5"/>
  <c r="G33" i="5" s="1"/>
  <c r="G22" i="5"/>
  <c r="G25" i="5" s="1"/>
  <c r="G54" i="4"/>
  <c r="G55" i="4" s="1"/>
  <c r="G50" i="4"/>
  <c r="G51" i="4" s="1"/>
  <c r="G45" i="4"/>
  <c r="G46" i="4" s="1"/>
  <c r="G38" i="4"/>
  <c r="G41" i="4" s="1"/>
  <c r="G94" i="3"/>
  <c r="G95" i="3" s="1"/>
  <c r="G90" i="3"/>
  <c r="G91" i="3" s="1"/>
  <c r="G82" i="3"/>
  <c r="G85" i="3" s="1"/>
  <c r="G74" i="3"/>
  <c r="G71" i="3"/>
  <c r="G64" i="3"/>
  <c r="G67" i="3" s="1"/>
  <c r="G330" i="2"/>
  <c r="G331" i="2" s="1"/>
  <c r="G326" i="2"/>
  <c r="G327" i="2" s="1"/>
  <c r="G320" i="2"/>
  <c r="G317" i="2"/>
  <c r="G311" i="2"/>
  <c r="G312" i="2" s="1"/>
  <c r="G117" i="2"/>
  <c r="G120" i="2" s="1"/>
  <c r="G97" i="23" l="1"/>
  <c r="G20" i="22"/>
  <c r="G101" i="19"/>
  <c r="G89" i="18"/>
  <c r="G100" i="18" s="1"/>
  <c r="G92" i="17"/>
  <c r="G71" i="17"/>
  <c r="G98" i="17"/>
  <c r="G45" i="16"/>
  <c r="G84" i="15"/>
  <c r="G72" i="14"/>
  <c r="G79" i="14" s="1"/>
  <c r="G51" i="13"/>
  <c r="G15" i="12"/>
  <c r="G53" i="11"/>
  <c r="G26" i="10"/>
  <c r="G83" i="9"/>
  <c r="G104" i="8"/>
  <c r="G61" i="7"/>
  <c r="G74" i="6"/>
  <c r="G44" i="5"/>
  <c r="G57" i="4"/>
  <c r="G75" i="3"/>
  <c r="G97" i="3" s="1"/>
  <c r="G321" i="2"/>
  <c r="G333" i="2" s="1"/>
</calcChain>
</file>

<file path=xl/sharedStrings.xml><?xml version="1.0" encoding="utf-8"?>
<sst xmlns="http://schemas.openxmlformats.org/spreadsheetml/2006/main" count="6202" uniqueCount="2038">
  <si>
    <t>BFARB</t>
  </si>
  <si>
    <t>Bajaj Finserv Arbitrage Fund</t>
  </si>
  <si>
    <t>BFBAF</t>
  </si>
  <si>
    <t>Bajaj Finserv Balanced Advantage Fund</t>
  </si>
  <si>
    <t>BFBKFIN</t>
  </si>
  <si>
    <t>Bajaj Finserv Banking and Financial Services Fund</t>
  </si>
  <si>
    <t>BFBPSU</t>
  </si>
  <si>
    <t>Bajaj Finserv Banking and PSU Fund</t>
  </si>
  <si>
    <t>BFCON</t>
  </si>
  <si>
    <t>Bajaj Finserv Consumption Fund</t>
  </si>
  <si>
    <t>BFELSS</t>
  </si>
  <si>
    <t>Bajaj Finserv ELSS Tax Saver Fund</t>
  </si>
  <si>
    <t>BFEQSF</t>
  </si>
  <si>
    <t>Bajaj Finserv Equity Savings Fund</t>
  </si>
  <si>
    <t>BFFLX</t>
  </si>
  <si>
    <t>Bajaj Finserv Flexi Cap Fund</t>
  </si>
  <si>
    <t>BFGILT</t>
  </si>
  <si>
    <t>Bajaj Finserv Gilt Fund</t>
  </si>
  <si>
    <t>BFHCARE</t>
  </si>
  <si>
    <t>Bajaj Finserv Healthcare Fund</t>
  </si>
  <si>
    <t>BFL1ETF</t>
  </si>
  <si>
    <t>Bajaj Finserv Nifty 1D Rate Liquid ETF - Growth</t>
  </si>
  <si>
    <t>BFLARGE</t>
  </si>
  <si>
    <t>Bajaj Finserv Large Cap Fund</t>
  </si>
  <si>
    <t>BFLIQ</t>
  </si>
  <si>
    <t>Bajaj Finserv Liquid Fund</t>
  </si>
  <si>
    <t>BFLMC</t>
  </si>
  <si>
    <t>Bajaj Finserv Large and Midcap Fund</t>
  </si>
  <si>
    <t>BFLOWD</t>
  </si>
  <si>
    <t>Bajaj Finserv Low Duration Fund</t>
  </si>
  <si>
    <t>BFMAF</t>
  </si>
  <si>
    <t>Bajaj Finserv Multi Asset Allocation Fund</t>
  </si>
  <si>
    <t>BFMM</t>
  </si>
  <si>
    <t>Bajaj Finserv Money Market Fund</t>
  </si>
  <si>
    <t>BFMUCF</t>
  </si>
  <si>
    <t>Bajaj Finserv Multi Cap Fund</t>
  </si>
  <si>
    <t>BFN50IX</t>
  </si>
  <si>
    <t>Bajaj Finserv Nifty 50 Index Fund</t>
  </si>
  <si>
    <t>BFNX50IX</t>
  </si>
  <si>
    <t>Bajaj Finserv Nifty Next 50 Index Fund</t>
  </si>
  <si>
    <t>BFON</t>
  </si>
  <si>
    <t>Bajaj Finserv Overnight Fund</t>
  </si>
  <si>
    <t>BFSMALL</t>
  </si>
  <si>
    <t>Bajaj Finserv Small Cap Fund</t>
  </si>
  <si>
    <t>N50ETF</t>
  </si>
  <si>
    <t>Bajaj Finserv Nifty 50 ETF</t>
  </si>
  <si>
    <t>NBANKETF</t>
  </si>
  <si>
    <t>Bajaj Finserv Nifty Bank ETF</t>
  </si>
  <si>
    <t xml:space="preserve">
  </t>
  </si>
  <si>
    <t>Monthly Portfolio Statement as on March 31,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</si>
  <si>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</si>
  <si>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</si>
  <si>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</si>
  <si>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</si>
  <si>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</si>
  <si>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</si>
  <si>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</si>
  <si>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</si>
  <si>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Equity &amp; Equity related</t>
  </si>
  <si>
    <t>(a) Listed / awaiting listing on Stock Exchanges</t>
  </si>
  <si>
    <t>HDFB03</t>
  </si>
  <si>
    <t>HDFC Bank Limited</t>
  </si>
  <si>
    <t>INE040A01034</t>
  </si>
  <si>
    <t>Banks</t>
  </si>
  <si>
    <t>RIND01</t>
  </si>
  <si>
    <t>Reliance Industries Limited</t>
  </si>
  <si>
    <t>INE002A01018</t>
  </si>
  <si>
    <t>Petroleum Products</t>
  </si>
  <si>
    <t>RATN01</t>
  </si>
  <si>
    <t>RBL Bank Limited</t>
  </si>
  <si>
    <t>INE976G01028</t>
  </si>
  <si>
    <t>IBCL05</t>
  </si>
  <si>
    <t>ICICI Bank Limited</t>
  </si>
  <si>
    <t>INE090A01021</t>
  </si>
  <si>
    <t>BTAT01</t>
  </si>
  <si>
    <t>Vodafone Idea Limited</t>
  </si>
  <si>
    <t>INE669E01016</t>
  </si>
  <si>
    <t>Telecom - Services</t>
  </si>
  <si>
    <t>ABFS01</t>
  </si>
  <si>
    <t>Aditya Birla Capital Limited</t>
  </si>
  <si>
    <t>INE674K01013</t>
  </si>
  <si>
    <t>Finance</t>
  </si>
  <si>
    <t>SAIL01</t>
  </si>
  <si>
    <t>Steel Authority of India Limited</t>
  </si>
  <si>
    <t>INE114A01011</t>
  </si>
  <si>
    <t>Ferrous Metals</t>
  </si>
  <si>
    <t>IDBK01</t>
  </si>
  <si>
    <t>IDFC First Bank Limited</t>
  </si>
  <si>
    <t>INE092T01019</t>
  </si>
  <si>
    <t>PUBA02</t>
  </si>
  <si>
    <t>Punjab National Bank</t>
  </si>
  <si>
    <t>INE160A01022</t>
  </si>
  <si>
    <t>ITCL02</t>
  </si>
  <si>
    <t>ITC Limited</t>
  </si>
  <si>
    <t>INE154A01025</t>
  </si>
  <si>
    <t>Diversified FMCG</t>
  </si>
  <si>
    <t>MAHI02</t>
  </si>
  <si>
    <t>Mahindra &amp; Mahindra Limited</t>
  </si>
  <si>
    <t>INE101A01026</t>
  </si>
  <si>
    <t>Automobiles</t>
  </si>
  <si>
    <t>HZIN02</t>
  </si>
  <si>
    <t>Hindustan Zinc Limited</t>
  </si>
  <si>
    <t>INE267A01025</t>
  </si>
  <si>
    <t>Non - Ferrous Metals</t>
  </si>
  <si>
    <t>LICH02</t>
  </si>
  <si>
    <t>LIC Housing Finance Limited</t>
  </si>
  <si>
    <t>INE115A01026</t>
  </si>
  <si>
    <t>BAFL03</t>
  </si>
  <si>
    <t>Bajaj Finance Limited</t>
  </si>
  <si>
    <t>INE296A01032</t>
  </si>
  <si>
    <t>RELS01</t>
  </si>
  <si>
    <t>Jio Financial Services Limited</t>
  </si>
  <si>
    <t>INE758E01017</t>
  </si>
  <si>
    <t>IBHF01</t>
  </si>
  <si>
    <t>Sammaan Capital Limited</t>
  </si>
  <si>
    <t>INE148I01020</t>
  </si>
  <si>
    <t>SOEL02</t>
  </si>
  <si>
    <t>Solar Industries India Limited</t>
  </si>
  <si>
    <t>INE343H01029</t>
  </si>
  <si>
    <t>Chemicals &amp; Petrochemicals</t>
  </si>
  <si>
    <t>BTVL02</t>
  </si>
  <si>
    <t>Bharti Airtel Limited</t>
  </si>
  <si>
    <t>INE397D01024</t>
  </si>
  <si>
    <t>SUZE02</t>
  </si>
  <si>
    <t>Suzlon Energy Limited</t>
  </si>
  <si>
    <t>INE040H01021</t>
  </si>
  <si>
    <t>Electrical Equipment</t>
  </si>
  <si>
    <t>BAND01</t>
  </si>
  <si>
    <t>Bandhan Bank Limited</t>
  </si>
  <si>
    <t>INE545U01014</t>
  </si>
  <si>
    <t>ZMPL01</t>
  </si>
  <si>
    <t>Eternal Limited</t>
  </si>
  <si>
    <t>INE758T01015</t>
  </si>
  <si>
    <t>Retailing</t>
  </si>
  <si>
    <t>BHEL02</t>
  </si>
  <si>
    <t>Bharat Electronics Limited</t>
  </si>
  <si>
    <t>INE263A01024</t>
  </si>
  <si>
    <t>Aerospace &amp; Defense</t>
  </si>
  <si>
    <t>BRIT03</t>
  </si>
  <si>
    <t>Britannia Industries Limited</t>
  </si>
  <si>
    <t>INE216A01030</t>
  </si>
  <si>
    <t>Food Products</t>
  </si>
  <si>
    <t>SESA02</t>
  </si>
  <si>
    <t>Vedanta Limited</t>
  </si>
  <si>
    <t>INE205A01025</t>
  </si>
  <si>
    <t>Diversified Metals</t>
  </si>
  <si>
    <t>NMDC01</t>
  </si>
  <si>
    <t>NMDC Limited</t>
  </si>
  <si>
    <t>INE584A01023</t>
  </si>
  <si>
    <t>Minerals &amp; Mining</t>
  </si>
  <si>
    <t>MUND02</t>
  </si>
  <si>
    <t>Adani Ports and Special Economic Zone Limited</t>
  </si>
  <si>
    <t>INE742F01042</t>
  </si>
  <si>
    <t>Transport Infrastructure</t>
  </si>
  <si>
    <t>TWAT02</t>
  </si>
  <si>
    <t>Titan Company Limited</t>
  </si>
  <si>
    <t>INE280A01028</t>
  </si>
  <si>
    <t>Consumer Durables</t>
  </si>
  <si>
    <t>TCSL01</t>
  </si>
  <si>
    <t>Tata Consultancy Services Limited</t>
  </si>
  <si>
    <t>INE467B01029</t>
  </si>
  <si>
    <t>IT - Software</t>
  </si>
  <si>
    <t>NTPC01</t>
  </si>
  <si>
    <t>NTPC Limited</t>
  </si>
  <si>
    <t>INE733E01010</t>
  </si>
  <si>
    <t>Power</t>
  </si>
  <si>
    <t>BFSL02</t>
  </si>
  <si>
    <t>Bajaj Finserv Limited</t>
  </si>
  <si>
    <t>INE918I01026</t>
  </si>
  <si>
    <t>WENE01</t>
  </si>
  <si>
    <t>Waaree Energies Limited</t>
  </si>
  <si>
    <t>INE377N01017</t>
  </si>
  <si>
    <t>SHTR02</t>
  </si>
  <si>
    <t>Shriram Finance Limited</t>
  </si>
  <si>
    <t>INE721A01047</t>
  </si>
  <si>
    <t>HINI02</t>
  </si>
  <si>
    <t>Hindalco Industries Limited</t>
  </si>
  <si>
    <t>INE038A01020</t>
  </si>
  <si>
    <t>BHAH02</t>
  </si>
  <si>
    <t>Bharat Heavy Electricals Limited</t>
  </si>
  <si>
    <t>INE257A01026</t>
  </si>
  <si>
    <t>TISC03</t>
  </si>
  <si>
    <t>Tata Steel Limited</t>
  </si>
  <si>
    <t>INE081A01020</t>
  </si>
  <si>
    <t>TPOW02</t>
  </si>
  <si>
    <t>Tata Power Company Limited</t>
  </si>
  <si>
    <t>INE245A01021</t>
  </si>
  <si>
    <t>UTIB02</t>
  </si>
  <si>
    <t>Axis Bank Limited</t>
  </si>
  <si>
    <t>INE238A01034</t>
  </si>
  <si>
    <t>IHOT02</t>
  </si>
  <si>
    <t>The Indian Hotels Company Limited</t>
  </si>
  <si>
    <t>INE053A01029</t>
  </si>
  <si>
    <t>Leisure Services</t>
  </si>
  <si>
    <t>SLIF01</t>
  </si>
  <si>
    <t>SBI Life Insurance Company Limited</t>
  </si>
  <si>
    <t>INE123W01016</t>
  </si>
  <si>
    <t>Insurance</t>
  </si>
  <si>
    <t>KOMA03</t>
  </si>
  <si>
    <t>Kotak Mahindra Bank Limited</t>
  </si>
  <si>
    <t>INE237A01036</t>
  </si>
  <si>
    <t>RELC01</t>
  </si>
  <si>
    <t>REC Limited</t>
  </si>
  <si>
    <t>INE020B01018</t>
  </si>
  <si>
    <t>FRHL01</t>
  </si>
  <si>
    <t>Fortis Healthcare Limited</t>
  </si>
  <si>
    <t>INE061F01013</t>
  </si>
  <si>
    <t>Healthcare Services</t>
  </si>
  <si>
    <t>MAUD01</t>
  </si>
  <si>
    <t>Maruti Suzuki India Limited</t>
  </si>
  <si>
    <t>INE585B01010</t>
  </si>
  <si>
    <t>ULCC01</t>
  </si>
  <si>
    <t>UltraTech Cement Limited</t>
  </si>
  <si>
    <t>INE481G01011</t>
  </si>
  <si>
    <t>Cement &amp; Cement Products</t>
  </si>
  <si>
    <t>DLFL01</t>
  </si>
  <si>
    <t>DLF Limited</t>
  </si>
  <si>
    <t>INE271C01023</t>
  </si>
  <si>
    <t>Realty</t>
  </si>
  <si>
    <t>HALT02</t>
  </si>
  <si>
    <t>Hindustan Aeronautics Limited</t>
  </si>
  <si>
    <t>INE066F01020</t>
  </si>
  <si>
    <t>YESB03</t>
  </si>
  <si>
    <t>Yes Bank Limited</t>
  </si>
  <si>
    <t>INE528G01035</t>
  </si>
  <si>
    <t>BSEL02</t>
  </si>
  <si>
    <t>BSE Limited</t>
  </si>
  <si>
    <t>INE118H01025</t>
  </si>
  <si>
    <t>Capital Markets</t>
  </si>
  <si>
    <t>APOL02</t>
  </si>
  <si>
    <t>Apollo Hospitals Enterprise Limited</t>
  </si>
  <si>
    <t>INE437A01024</t>
  </si>
  <si>
    <t>GODP02</t>
  </si>
  <si>
    <t>Godrej Properties Limited</t>
  </si>
  <si>
    <t>INE484J01027</t>
  </si>
  <si>
    <t>MARC02</t>
  </si>
  <si>
    <t>Marico Limited</t>
  </si>
  <si>
    <t>INE196A01026</t>
  </si>
  <si>
    <t>Agricultural Food &amp; other Products</t>
  </si>
  <si>
    <t>IPLI01</t>
  </si>
  <si>
    <t>ICICI Prudential Life Insurance Company Limited</t>
  </si>
  <si>
    <t>INE726G01019</t>
  </si>
  <si>
    <t>CIPL03</t>
  </si>
  <si>
    <t>Cipla Limited</t>
  </si>
  <si>
    <t>INE059A01026</t>
  </si>
  <si>
    <t>Pharmaceuticals &amp; Biotechnology</t>
  </si>
  <si>
    <t>SUPI02</t>
  </si>
  <si>
    <t>Supreme Industries Limited</t>
  </si>
  <si>
    <t>INE195A01028</t>
  </si>
  <si>
    <t>Industrial Products</t>
  </si>
  <si>
    <t>LARS02</t>
  </si>
  <si>
    <t>Larsen &amp; Toubro Limited</t>
  </si>
  <si>
    <t>INE018A01030</t>
  </si>
  <si>
    <t>Construction</t>
  </si>
  <si>
    <t>PFCL01</t>
  </si>
  <si>
    <t>Power Finance Corporation Limited</t>
  </si>
  <si>
    <t>INE134E01011</t>
  </si>
  <si>
    <t>CGCE01</t>
  </si>
  <si>
    <t>Crompton Greaves Consumer Electricals Limited</t>
  </si>
  <si>
    <t>INE299U01018</t>
  </si>
  <si>
    <t>LUPL02</t>
  </si>
  <si>
    <t>Lupin Limited</t>
  </si>
  <si>
    <t>INE326A01037</t>
  </si>
  <si>
    <t>INOW01</t>
  </si>
  <si>
    <t>Inox Wind Limited</t>
  </si>
  <si>
    <t>INE066P01011</t>
  </si>
  <si>
    <t>GUAM02</t>
  </si>
  <si>
    <t>Ambuja Cements Limited</t>
  </si>
  <si>
    <t>INE079A01024</t>
  </si>
  <si>
    <t>ODCL03</t>
  </si>
  <si>
    <t>Dalmia Bharat Limited</t>
  </si>
  <si>
    <t>INE00R701025</t>
  </si>
  <si>
    <t>GMRI03</t>
  </si>
  <si>
    <t>GMR Airports Limited</t>
  </si>
  <si>
    <t>INE776C01039</t>
  </si>
  <si>
    <t>BINL01</t>
  </si>
  <si>
    <t>Indus Towers Limited</t>
  </si>
  <si>
    <t>INE121J01017</t>
  </si>
  <si>
    <t>KALJ01</t>
  </si>
  <si>
    <t>Kalyan Jewellers India Limited</t>
  </si>
  <si>
    <t>INE303R01014</t>
  </si>
  <si>
    <t>SBAI02</t>
  </si>
  <si>
    <t>State Bank of India</t>
  </si>
  <si>
    <t>INE062A01020</t>
  </si>
  <si>
    <t>SPIL03</t>
  </si>
  <si>
    <t>Sun Pharmaceutical Industries Limited</t>
  </si>
  <si>
    <t>INE044A01036</t>
  </si>
  <si>
    <t>SSNL02</t>
  </si>
  <si>
    <t>Delhivery Limited</t>
  </si>
  <si>
    <t>INE148O01028</t>
  </si>
  <si>
    <t>Transport Services</t>
  </si>
  <si>
    <t>BKBA02</t>
  </si>
  <si>
    <t>Bank of Baroda</t>
  </si>
  <si>
    <t>INE028A01039</t>
  </si>
  <si>
    <t>TLFH01</t>
  </si>
  <si>
    <t>Tube Investments of India Limited</t>
  </si>
  <si>
    <t>INE974X01010</t>
  </si>
  <si>
    <t>Auto Components</t>
  </si>
  <si>
    <t>ASPA02</t>
  </si>
  <si>
    <t>Asian Paints Limited</t>
  </si>
  <si>
    <t>INE021A01026</t>
  </si>
  <si>
    <t>MAHE01</t>
  </si>
  <si>
    <t>Max Healthcare Institute Limited</t>
  </si>
  <si>
    <t>INE027H01010</t>
  </si>
  <si>
    <t>MCEX02</t>
  </si>
  <si>
    <t>Multi Commodity Exchange of India Limited</t>
  </si>
  <si>
    <t>INE745G01043</t>
  </si>
  <si>
    <t>GRAS02</t>
  </si>
  <si>
    <t>Grasim Industries Limited</t>
  </si>
  <si>
    <t>INE047A01021</t>
  </si>
  <si>
    <t>SAEL02</t>
  </si>
  <si>
    <t>TVS Motor Company Limited</t>
  </si>
  <si>
    <t>INE494B01023</t>
  </si>
  <si>
    <t>LAKM02</t>
  </si>
  <si>
    <t>Trent Limited</t>
  </si>
  <si>
    <t>INE849A01020</t>
  </si>
  <si>
    <t>BFLS01</t>
  </si>
  <si>
    <t>Mphasis Limited</t>
  </si>
  <si>
    <t>INE356A01018</t>
  </si>
  <si>
    <t>PGCI01</t>
  </si>
  <si>
    <t>Power Grid Corporation of India Limited</t>
  </si>
  <si>
    <t>INE752E01010</t>
  </si>
  <si>
    <t>GCPL02</t>
  </si>
  <si>
    <t>Godrej Consumer Products Limited</t>
  </si>
  <si>
    <t>INE102D01028</t>
  </si>
  <si>
    <t>Personal Products</t>
  </si>
  <si>
    <t>IIBL01</t>
  </si>
  <si>
    <t>IndusInd Bank Limited</t>
  </si>
  <si>
    <t>INE095A01012</t>
  </si>
  <si>
    <t>HDLI01</t>
  </si>
  <si>
    <t>HDFC Life Insurance Company Limited</t>
  </si>
  <si>
    <t>INE795G01014</t>
  </si>
  <si>
    <t>INAV01</t>
  </si>
  <si>
    <t>InterGlobe Aviation Limited</t>
  </si>
  <si>
    <t>INE646L01027</t>
  </si>
  <si>
    <t>NBCC03</t>
  </si>
  <si>
    <t>NBCC (India) Limited</t>
  </si>
  <si>
    <t>INE095N01031</t>
  </si>
  <si>
    <t>LAUR02</t>
  </si>
  <si>
    <t>Laurus Labs Limited</t>
  </si>
  <si>
    <t>INE947Q01028</t>
  </si>
  <si>
    <t>DABU02</t>
  </si>
  <si>
    <t>Dabur India Limited</t>
  </si>
  <si>
    <t>INE016A01026</t>
  </si>
  <si>
    <t>SECH03</t>
  </si>
  <si>
    <t>UPL Limited</t>
  </si>
  <si>
    <t>INE628A01036</t>
  </si>
  <si>
    <t>Fertilizers &amp; Agrochemicals</t>
  </si>
  <si>
    <t>DIXO02</t>
  </si>
  <si>
    <t>Dixon Technologies (India) Limited</t>
  </si>
  <si>
    <t>INE935N01020</t>
  </si>
  <si>
    <t>JVSL04</t>
  </si>
  <si>
    <t>JSW Steel Limited</t>
  </si>
  <si>
    <t>INE019A01038</t>
  </si>
  <si>
    <t>PHFP02</t>
  </si>
  <si>
    <t>PNB Housing Finance Limited</t>
  </si>
  <si>
    <t>INE572E01012</t>
  </si>
  <si>
    <t>DRRL03</t>
  </si>
  <si>
    <t>Dr. Reddy's Laboratories Limited</t>
  </si>
  <si>
    <t>INE089A01031</t>
  </si>
  <si>
    <t>RUCH03</t>
  </si>
  <si>
    <t>Patanjali Foods Limited</t>
  </si>
  <si>
    <t>INE619A01035</t>
  </si>
  <si>
    <t>HAIL03</t>
  </si>
  <si>
    <t>Havells India Limited</t>
  </si>
  <si>
    <t>INE176B01034</t>
  </si>
  <si>
    <t>NEST02</t>
  </si>
  <si>
    <t>Nestle India Limited</t>
  </si>
  <si>
    <t>INE239A01024</t>
  </si>
  <si>
    <t>IOIC01</t>
  </si>
  <si>
    <t>Indian Oil Corporation Limited</t>
  </si>
  <si>
    <t>INE242A01010</t>
  </si>
  <si>
    <t>AFPL02</t>
  </si>
  <si>
    <t>AU Small Finance Bank Limited</t>
  </si>
  <si>
    <t>INE949L01017</t>
  </si>
  <si>
    <t>ESMC02</t>
  </si>
  <si>
    <t>PB Fintech Limited</t>
  </si>
  <si>
    <t>INE417T01026</t>
  </si>
  <si>
    <t>Financial Technology (Fintech)</t>
  </si>
  <si>
    <t>DIVI02</t>
  </si>
  <si>
    <t>Divi's Laboratories Limited</t>
  </si>
  <si>
    <t>INE361B01024</t>
  </si>
  <si>
    <t>GLPH03</t>
  </si>
  <si>
    <t>Glenmark Pharmaceuticals Limited</t>
  </si>
  <si>
    <t>INE935A01035</t>
  </si>
  <si>
    <t>UNBI01</t>
  </si>
  <si>
    <t>Union Bank of India</t>
  </si>
  <si>
    <t>INE692A01016</t>
  </si>
  <si>
    <t>POCA01</t>
  </si>
  <si>
    <t>Polycab India Limited</t>
  </si>
  <si>
    <t>INE455K01017</t>
  </si>
  <si>
    <t>CANB02</t>
  </si>
  <si>
    <t>Canara Bank</t>
  </si>
  <si>
    <t>INE476A01022</t>
  </si>
  <si>
    <t>MAZG02</t>
  </si>
  <si>
    <t>Mazagon Dock Shipbuilders Limited</t>
  </si>
  <si>
    <t>INE249Z01020</t>
  </si>
  <si>
    <t>Industrial Manufacturing</t>
  </si>
  <si>
    <t>MNGF02</t>
  </si>
  <si>
    <t>Manappuram Finance Limited</t>
  </si>
  <si>
    <t>INE522D01027</t>
  </si>
  <si>
    <t>SONB01</t>
  </si>
  <si>
    <t>Sona BLW Precision Forgings Limited</t>
  </si>
  <si>
    <t>INE073K01018</t>
  </si>
  <si>
    <t>GAIL01</t>
  </si>
  <si>
    <t>GAIL (India) Limited</t>
  </si>
  <si>
    <t>INE129A01019</t>
  </si>
  <si>
    <t>Gas</t>
  </si>
  <si>
    <t>KPEL01</t>
  </si>
  <si>
    <t>KPIT Technologies Limited</t>
  </si>
  <si>
    <t>INE04I401011</t>
  </si>
  <si>
    <t>MOSU03</t>
  </si>
  <si>
    <t>Samvardhana Motherson International Limited</t>
  </si>
  <si>
    <t>INE775A01035</t>
  </si>
  <si>
    <t>MACR01</t>
  </si>
  <si>
    <t>Lodha Developers Limited</t>
  </si>
  <si>
    <t>INE670K01029</t>
  </si>
  <si>
    <t>AUPH03</t>
  </si>
  <si>
    <t>Aurobindo Pharma Limited</t>
  </si>
  <si>
    <t>INE406A01037</t>
  </si>
  <si>
    <t>CROM02</t>
  </si>
  <si>
    <t>CG Power and Industrial Solutions Limited</t>
  </si>
  <si>
    <t>INE067A01029</t>
  </si>
  <si>
    <t>JSWE01</t>
  </si>
  <si>
    <t>JSW Energy Limited</t>
  </si>
  <si>
    <t>INE121E01018</t>
  </si>
  <si>
    <t>$0.00%</t>
  </si>
  <si>
    <t>Sub Total</t>
  </si>
  <si>
    <t>(b) Unlisted</t>
  </si>
  <si>
    <t>NIL</t>
  </si>
  <si>
    <t>Total</t>
  </si>
  <si>
    <t>Derivatives</t>
  </si>
  <si>
    <t>(a) Index / Stock Futures</t>
  </si>
  <si>
    <t>MACRAPR26</t>
  </si>
  <si>
    <t>Lodha Developers Limited April 2026 Future</t>
  </si>
  <si>
    <t>GAILMAY26</t>
  </si>
  <si>
    <t>GAIL (India) Limited May 2026 Future</t>
  </si>
  <si>
    <t>JSWEMAY26</t>
  </si>
  <si>
    <t>JSW Energy Limited May 2026 Future</t>
  </si>
  <si>
    <t>CROMMAY26</t>
  </si>
  <si>
    <t>CG Power and Industrial Solutions Limited May 2026 Future</t>
  </si>
  <si>
    <t>HAILAPR26</t>
  </si>
  <si>
    <t>Havells India Limited April 2026 Future</t>
  </si>
  <si>
    <t>LARSMAY26</t>
  </si>
  <si>
    <t>Larsen &amp; Toubro Limited May 2026 Future</t>
  </si>
  <si>
    <t>BHAHMAY26</t>
  </si>
  <si>
    <t>Bharat Heavy Electricals Limited May 2026 Future</t>
  </si>
  <si>
    <t>MOSUMAY26</t>
  </si>
  <si>
    <t>Samvardhana Motherson International Limited May 2026 Future</t>
  </si>
  <si>
    <t>AUPHMAY26</t>
  </si>
  <si>
    <t>Aurobindo Pharma Limited May 2026 Future</t>
  </si>
  <si>
    <t>GLPHMAY26</t>
  </si>
  <si>
    <t>Glenmark Pharmaceuticals Limited May 2026 Future</t>
  </si>
  <si>
    <t>POCAAPR26</t>
  </si>
  <si>
    <t>Polycab India Limited April 2026 Future</t>
  </si>
  <si>
    <t>MACRMAY26</t>
  </si>
  <si>
    <t>Lodha Developers Limited May 2026 Future</t>
  </si>
  <si>
    <t>APOLMAY26</t>
  </si>
  <si>
    <t>Apollo Hospitals Enterprise Limited May 2026 Future</t>
  </si>
  <si>
    <t>DABUMAY26</t>
  </si>
  <si>
    <t>Dabur India Limited May 2026 Future</t>
  </si>
  <si>
    <t>DIVIMAY26</t>
  </si>
  <si>
    <t>Divi's Laboratories Limited May 2026 Future</t>
  </si>
  <si>
    <t>MOSUAPR26</t>
  </si>
  <si>
    <t>Samvardhana Motherson International Limited April 2026 Future</t>
  </si>
  <si>
    <t>PHFPMAY26</t>
  </si>
  <si>
    <t>PNB Housing Finance Limited May 2026 Future</t>
  </si>
  <si>
    <t>JVSLAPR26</t>
  </si>
  <si>
    <t>JSW Steel Limited April 2026 Future</t>
  </si>
  <si>
    <t>INOWMAY26</t>
  </si>
  <si>
    <t>Inox Wind Limited May 2026 Future</t>
  </si>
  <si>
    <t>NTPCMAY26</t>
  </si>
  <si>
    <t>NTPC Limited May 2026 Future</t>
  </si>
  <si>
    <t>GAILAPR26</t>
  </si>
  <si>
    <t>GAIL (India) Limited April 2026 Future</t>
  </si>
  <si>
    <t>NESTMAY26</t>
  </si>
  <si>
    <t>Nestle India Limited May 2026 Future</t>
  </si>
  <si>
    <t>DIXOMAY26</t>
  </si>
  <si>
    <t>Dixon Technologies (India) Limited May 2026 Future</t>
  </si>
  <si>
    <t>HDLIMAY26</t>
  </si>
  <si>
    <t>HDFC Life Insurance Company Limited May 2026 Future</t>
  </si>
  <si>
    <t>KPELAPR26</t>
  </si>
  <si>
    <t>KPIT Technologies Limited April 2026 Future</t>
  </si>
  <si>
    <t>ASPAMAY26</t>
  </si>
  <si>
    <t>Asian Paints Limited May 2026 Future</t>
  </si>
  <si>
    <t>LAKMMAY26</t>
  </si>
  <si>
    <t>Trent Limited May 2026 Future</t>
  </si>
  <si>
    <t>SONBAPR26</t>
  </si>
  <si>
    <t>Sona BLW Precision Forgings Limited April 2026 Future</t>
  </si>
  <si>
    <t>IPLIMAY26</t>
  </si>
  <si>
    <t>ICICI Prudential Life Insurance Company Limited May 2026 Future</t>
  </si>
  <si>
    <t>POCAMAY26</t>
  </si>
  <si>
    <t>Polycab India Limited May 2026 Future</t>
  </si>
  <si>
    <t>NBCCMAY26</t>
  </si>
  <si>
    <t>NBCC (India) Limited May 2026 Future</t>
  </si>
  <si>
    <t>SSNLMAY26</t>
  </si>
  <si>
    <t>Delhivery Limited May 2026 Future</t>
  </si>
  <si>
    <t>TWATMAY26</t>
  </si>
  <si>
    <t>Titan Company Limited May 2026 Future</t>
  </si>
  <si>
    <t>DIVIAPR26</t>
  </si>
  <si>
    <t>Divi's Laboratories Limited April 2026 Future</t>
  </si>
  <si>
    <t>MNGFAPR26</t>
  </si>
  <si>
    <t>Manappuram Finance Limited April 2026 Future</t>
  </si>
  <si>
    <t>GLPHAPR26</t>
  </si>
  <si>
    <t>Glenmark Pharmaceuticals Limited April 2026 Future</t>
  </si>
  <si>
    <t>MAZGAPR26</t>
  </si>
  <si>
    <t>Mazagon Dock Shipbuilders Limited April 2026 Future</t>
  </si>
  <si>
    <t>CANBMAY26</t>
  </si>
  <si>
    <t>Canara Bank May 2026 Future</t>
  </si>
  <si>
    <t>PGCIMAY26</t>
  </si>
  <si>
    <t>Power Grid Corporation of India Limited May 2026 Future</t>
  </si>
  <si>
    <t>NESTAPR26</t>
  </si>
  <si>
    <t>Nestle India Limited April 2026 Future</t>
  </si>
  <si>
    <t>UNBIMAY26</t>
  </si>
  <si>
    <t>Union Bank of India May 2026 Future</t>
  </si>
  <si>
    <t>SHTRMAY26</t>
  </si>
  <si>
    <t>Shriram Finance Limited May 2026 Future</t>
  </si>
  <si>
    <t>ULCCMAY26</t>
  </si>
  <si>
    <t>UltraTech Cement Limited May 2026 Future</t>
  </si>
  <si>
    <t>GRASMAY26</t>
  </si>
  <si>
    <t>Grasim Industries Limited May 2026 Future</t>
  </si>
  <si>
    <t>POWFAPR26</t>
  </si>
  <si>
    <t>Power Finance Corporation Limited April 2026 Future</t>
  </si>
  <si>
    <t>GODPMAY26</t>
  </si>
  <si>
    <t>Godrej Properties Limited May 2026 Future</t>
  </si>
  <si>
    <t>ODCLMAY26</t>
  </si>
  <si>
    <t>Dalmia Bharat Limited May 2026 Future</t>
  </si>
  <si>
    <t>IIBLAPR26</t>
  </si>
  <si>
    <t>IndusInd Bank Limited April 2026 Future</t>
  </si>
  <si>
    <t>BFLSMAY26</t>
  </si>
  <si>
    <t>Mphasis Limited May 2026 Future</t>
  </si>
  <si>
    <t>IBHFMAY26</t>
  </si>
  <si>
    <t>Sammaan Capital Limited May 2026 Future</t>
  </si>
  <si>
    <t>RTBKMAY26</t>
  </si>
  <si>
    <t>RBL Bank Limited May 2026 Future</t>
  </si>
  <si>
    <t>SLIFMAY26</t>
  </si>
  <si>
    <t>SBI Life Insurance Company Limited May 2026 Future</t>
  </si>
  <si>
    <t>ESMCAPR26</t>
  </si>
  <si>
    <t>PB Fintech Limited April 2026 Future</t>
  </si>
  <si>
    <t>AFPLAPR26</t>
  </si>
  <si>
    <t>AU Small Finance Bank Limited April 2026 Future</t>
  </si>
  <si>
    <t>GUAMMAY26</t>
  </si>
  <si>
    <t>Ambuja Cements Limited May 2026 Future</t>
  </si>
  <si>
    <t>IOICAPR26</t>
  </si>
  <si>
    <t>Indian Oil Corporation Limited April 2026 Future</t>
  </si>
  <si>
    <t>CGCEMAY26</t>
  </si>
  <si>
    <t>Crompton Greaves Consumer Electricals Limited May 2026 Future</t>
  </si>
  <si>
    <t>INAVMAY26</t>
  </si>
  <si>
    <t>InterGlobe Aviation Limited May 2026 Future</t>
  </si>
  <si>
    <t>HAILMAY26</t>
  </si>
  <si>
    <t>Havells India Limited May 2026 Future</t>
  </si>
  <si>
    <t>SUZEMAY26</t>
  </si>
  <si>
    <t>Suzlon Energy Limited May 2026 Future</t>
  </si>
  <si>
    <t>INAVAPR26</t>
  </si>
  <si>
    <t>InterGlobe Aviation Limited April 2026 Future</t>
  </si>
  <si>
    <t>RUCHAPR26</t>
  </si>
  <si>
    <t>Patanjali Foods Limited April 2026 Future</t>
  </si>
  <si>
    <t>MAHEMAY26</t>
  </si>
  <si>
    <t>Max Healthcare Institute Limited May 2026 Future</t>
  </si>
  <si>
    <t>MAUDMAY26</t>
  </si>
  <si>
    <t>Maruti Suzuki India Limited May 2026 Future</t>
  </si>
  <si>
    <t>DIXOAPR26</t>
  </si>
  <si>
    <t>Dixon Technologies (India) Limited April 2026 Future</t>
  </si>
  <si>
    <t>ZMPLMAY26</t>
  </si>
  <si>
    <t>Eternal Limited May 2026 Future</t>
  </si>
  <si>
    <t>PHFPAPR26</t>
  </si>
  <si>
    <t>PNB Housing Finance Limited April 2026 Future</t>
  </si>
  <si>
    <t>HINIMAY26</t>
  </si>
  <si>
    <t>Hindalco Industries Limited May 2026 Future</t>
  </si>
  <si>
    <t>KALJMAY26</t>
  </si>
  <si>
    <t>Kalyan Jewellers India Limited May 2026 Future</t>
  </si>
  <si>
    <t>JVSLMAY26</t>
  </si>
  <si>
    <t>JSW Steel Limited May 2026 Future</t>
  </si>
  <si>
    <t>SAELMAY26</t>
  </si>
  <si>
    <t>TVS Motor Company Limited May 2026 Future</t>
  </si>
  <si>
    <t>GMRIMAY26</t>
  </si>
  <si>
    <t>GMR Airports Limited May 2026 Future</t>
  </si>
  <si>
    <t>DRRLMAY26</t>
  </si>
  <si>
    <t>Dr. Reddy's Laboratories Limited May 2026 Future</t>
  </si>
  <si>
    <t>ABFSMAY26</t>
  </si>
  <si>
    <t>Aditya Birla Capital Limited May 2026 Future</t>
  </si>
  <si>
    <t>BINLMAY26</t>
  </si>
  <si>
    <t>Indus Towers Limited May 2026 Future</t>
  </si>
  <si>
    <t>UTIBMAY26</t>
  </si>
  <si>
    <t>Axis Bank Limited May 2026 Future</t>
  </si>
  <si>
    <t>SAELAPR26</t>
  </si>
  <si>
    <t>TVS Motor Company Limited April 2026 Future</t>
  </si>
  <si>
    <t>IIBLMAY26</t>
  </si>
  <si>
    <t>IndusInd Bank Limited May 2026 Future</t>
  </si>
  <si>
    <t>HDFBMAY26</t>
  </si>
  <si>
    <t>HDFC Bank Limited May 2026 Future</t>
  </si>
  <si>
    <t>NBCCAPR26</t>
  </si>
  <si>
    <t>NBCC (India) Limited April 2026 Future</t>
  </si>
  <si>
    <t>CIPLMAY26</t>
  </si>
  <si>
    <t>Cipla Limited May 2026 Future</t>
  </si>
  <si>
    <t>DABUAPR26</t>
  </si>
  <si>
    <t>Dabur India Limited April 2026 Future</t>
  </si>
  <si>
    <t>SECHMAY26</t>
  </si>
  <si>
    <t>UPL Limited May 2026 Future</t>
  </si>
  <si>
    <t>BKBAAPR26</t>
  </si>
  <si>
    <t>Bank of Baroda April 2026 Future</t>
  </si>
  <si>
    <t>YESBMAY26</t>
  </si>
  <si>
    <t>Yes Bank Limited May 2026 Future</t>
  </si>
  <si>
    <t>BFLSAPR26</t>
  </si>
  <si>
    <t>Mphasis Limited April 2026 Future</t>
  </si>
  <si>
    <t>HDLIAPR26</t>
  </si>
  <si>
    <t>HDFC Life Insurance Company Limited April 2026 Future</t>
  </si>
  <si>
    <t>FRHLMAY26</t>
  </si>
  <si>
    <t>Fortis Healthcare Limited May 2026 Future</t>
  </si>
  <si>
    <t>PGCIAPR26</t>
  </si>
  <si>
    <t>Power Grid Corporation of India Limited April 2026 Future</t>
  </si>
  <si>
    <t>NMDCMAY26</t>
  </si>
  <si>
    <t>NMDC Limited May 2026 Future</t>
  </si>
  <si>
    <t>BKBAMAY26</t>
  </si>
  <si>
    <t>Bank of Baroda May 2026 Future</t>
  </si>
  <si>
    <t>LAURAPR26</t>
  </si>
  <si>
    <t>Laurus Labs Limited April 2026 Future</t>
  </si>
  <si>
    <t>LUPLMAY26</t>
  </si>
  <si>
    <t>Lupin Limited May 2026 Future</t>
  </si>
  <si>
    <t>RELCMAY26</t>
  </si>
  <si>
    <t>REC Limited May 2026 Future</t>
  </si>
  <si>
    <t>MAHEAPR26</t>
  </si>
  <si>
    <t>Max Healthcare Institute Limited April 2026 Future</t>
  </si>
  <si>
    <t>LAKMAPR26</t>
  </si>
  <si>
    <t>Trent Limited April 2026 Future</t>
  </si>
  <si>
    <t>GCPLAPR26</t>
  </si>
  <si>
    <t>Godrej Consumer Products Limited April 2026 Future</t>
  </si>
  <si>
    <t>GRASAPR26</t>
  </si>
  <si>
    <t>Grasim Industries Limited April 2026 Future</t>
  </si>
  <si>
    <t>LUPLAPR26</t>
  </si>
  <si>
    <t>Lupin Limited April 2026 Future</t>
  </si>
  <si>
    <t>KMBKMAY26</t>
  </si>
  <si>
    <t>Kotak Mahindra Bank Limited May 2026 Future</t>
  </si>
  <si>
    <t>IHOTMAY26</t>
  </si>
  <si>
    <t>The Indian Hotels Company Limited May 2026 Future</t>
  </si>
  <si>
    <t>BFSLMAY26</t>
  </si>
  <si>
    <t>Bajaj Finserv Limited May 2026 Future</t>
  </si>
  <si>
    <t>BINLAPR26</t>
  </si>
  <si>
    <t>Indus Towers Limited April 2026 Future</t>
  </si>
  <si>
    <t>TISCMAY26</t>
  </si>
  <si>
    <t>Tata Steel Limited May 2026 Future</t>
  </si>
  <si>
    <t>KALJAPR26</t>
  </si>
  <si>
    <t>Kalyan Jewellers India Limited April 2026 Future</t>
  </si>
  <si>
    <t>GMRIAPR26</t>
  </si>
  <si>
    <t>GMR Airports Limited April 2026 Future</t>
  </si>
  <si>
    <t>ASPAAPR26</t>
  </si>
  <si>
    <t>Asian Paints Limited April 2026 Future</t>
  </si>
  <si>
    <t>SOELAPR26</t>
  </si>
  <si>
    <t>Solar Industries India Limited April 2026 Future</t>
  </si>
  <si>
    <t>LICHMAY26</t>
  </si>
  <si>
    <t>LIC Housing Finance Limited May 2026 Future</t>
  </si>
  <si>
    <t>MCEXAPR26</t>
  </si>
  <si>
    <t>Multi Commodity Exchange of India Limited April 2026 Future</t>
  </si>
  <si>
    <t>SSNLAPR26</t>
  </si>
  <si>
    <t>Delhivery Limited April 2026 Future</t>
  </si>
  <si>
    <t>GUAMAPR26</t>
  </si>
  <si>
    <t>Ambuja Cements Limited April 2026 Future</t>
  </si>
  <si>
    <t>ODCLAPR26</t>
  </si>
  <si>
    <t>Dalmia Bharat Limited April 2026 Future</t>
  </si>
  <si>
    <t>CGCEAPR26</t>
  </si>
  <si>
    <t>Crompton Greaves Consumer Electricals Limited April 2026 Future</t>
  </si>
  <si>
    <t>TLFHAPR26</t>
  </si>
  <si>
    <t>Tube Investments of India Limited April 2026 Future</t>
  </si>
  <si>
    <t>MAHIMAY26</t>
  </si>
  <si>
    <t>Mahindra &amp; Mahindra Limited May 2026 Future</t>
  </si>
  <si>
    <t>TPOWMAY26</t>
  </si>
  <si>
    <t>Tata Power Company Limited May 2026 Future</t>
  </si>
  <si>
    <t>PUBAMAY26</t>
  </si>
  <si>
    <t>Punjab National Bank May 2026 Future</t>
  </si>
  <si>
    <t>SPILAPR26</t>
  </si>
  <si>
    <t>Sun Pharmaceutical Industries Limited April 2026 Future</t>
  </si>
  <si>
    <t>POWFMAY26</t>
  </si>
  <si>
    <t>Power Finance Corporation Limited May 2026 Future</t>
  </si>
  <si>
    <t>SBAIAPR26</t>
  </si>
  <si>
    <t>State Bank of India April 2026 Future</t>
  </si>
  <si>
    <t>MUNDMAY26</t>
  </si>
  <si>
    <t>Adani Ports and Special Economic Zone Limited May 2026 Future</t>
  </si>
  <si>
    <t>INOWAPR26</t>
  </si>
  <si>
    <t>Inox Wind Limited April 2026 Future</t>
  </si>
  <si>
    <t>TPOWAPR26</t>
  </si>
  <si>
    <t>Tata Power Company Limited April 2026 Future</t>
  </si>
  <si>
    <t>BAFLMAY26</t>
  </si>
  <si>
    <t>Bajaj Finance Limited May 2026 Future</t>
  </si>
  <si>
    <t>CIPLAPR26</t>
  </si>
  <si>
    <t>Cipla Limited April 2026 Future</t>
  </si>
  <si>
    <t>RELSMAY26</t>
  </si>
  <si>
    <t>Jio Financial Services Limited May 2026 Future</t>
  </si>
  <si>
    <t>SAILMAY26</t>
  </si>
  <si>
    <t>Steel Authority of India Limited May 2026 Future</t>
  </si>
  <si>
    <t>YESBAPR26</t>
  </si>
  <si>
    <t>Yes Bank Limited April 2026 Future</t>
  </si>
  <si>
    <t>BTVLMAY26</t>
  </si>
  <si>
    <t>Bharti Airtel Limited May 2026 Future</t>
  </si>
  <si>
    <t>RELCAPR26</t>
  </si>
  <si>
    <t>REC Limited April 2026 Future</t>
  </si>
  <si>
    <t>KMBKAPR26</t>
  </si>
  <si>
    <t>Kotak Mahindra Bank Limited April 2026 Future</t>
  </si>
  <si>
    <t>IHOTAPR26</t>
  </si>
  <si>
    <t>The Indian Hotels Company Limited April 2026 Future</t>
  </si>
  <si>
    <t>TISCAPR26</t>
  </si>
  <si>
    <t>Tata Steel Limited April 2026 Future</t>
  </si>
  <si>
    <t>FRHLAPR26</t>
  </si>
  <si>
    <t>Fortis Healthcare Limited April 2026 Future</t>
  </si>
  <si>
    <t>LARSAPR26</t>
  </si>
  <si>
    <t>Larsen &amp; Toubro Limited April 2026 Future</t>
  </si>
  <si>
    <t>SUPIAPR26</t>
  </si>
  <si>
    <t>Supreme Industries Limited April 2026 Future</t>
  </si>
  <si>
    <t>GODPAPR26</t>
  </si>
  <si>
    <t>Godrej Properties Limited April 2026 Future</t>
  </si>
  <si>
    <t>IPLIAPR26</t>
  </si>
  <si>
    <t>ICICI Prudential Life Insurance Company Limited April 2026 Future</t>
  </si>
  <si>
    <t>BANDAPR26</t>
  </si>
  <si>
    <t>Bandhan Bank Limited April 2026 Future</t>
  </si>
  <si>
    <t>MAUDAPR26</t>
  </si>
  <si>
    <t>Maruti Suzuki India Limited April 2026 Future</t>
  </si>
  <si>
    <t>UTIBAPR26</t>
  </si>
  <si>
    <t>Axis Bank Limited April 2026 Future</t>
  </si>
  <si>
    <t>BFSLAPR26</t>
  </si>
  <si>
    <t>Bajaj Finserv Limited April 2026 Future</t>
  </si>
  <si>
    <t>APOLAPR26</t>
  </si>
  <si>
    <t>Apollo Hospitals Enterprise Limited April 2026 Future</t>
  </si>
  <si>
    <t>MARCAPR26</t>
  </si>
  <si>
    <t>Marico Limited April 2026 Future</t>
  </si>
  <si>
    <t>ULCCAPR26</t>
  </si>
  <si>
    <t>UltraTech Cement Limited April 2026 Future</t>
  </si>
  <si>
    <t>MUNDAPR26</t>
  </si>
  <si>
    <t>Adani Ports and Special Economic Zone Limited April 2026 Future</t>
  </si>
  <si>
    <t>BSELAPR26</t>
  </si>
  <si>
    <t>BSE Limited April 2026 Future</t>
  </si>
  <si>
    <t>HALTAPR26</t>
  </si>
  <si>
    <t>Hindustan Aeronautics Limited April 2026 Future</t>
  </si>
  <si>
    <t>SLIFAPR26</t>
  </si>
  <si>
    <t>SBI Life Insurance Company Limited April 2026 Future</t>
  </si>
  <si>
    <t>DLFLAPR26</t>
  </si>
  <si>
    <t>DLF Limited April 2026 Future</t>
  </si>
  <si>
    <t>HINIAPR26</t>
  </si>
  <si>
    <t>Hindalco Industries Limited April 2026 Future</t>
  </si>
  <si>
    <t>BANDMAY26</t>
  </si>
  <si>
    <t>Bandhan Bank Limited May 2026 Future</t>
  </si>
  <si>
    <t>SHTRAPR26</t>
  </si>
  <si>
    <t>Shriram Finance Limited April 2026 Future</t>
  </si>
  <si>
    <t>BHAHAPR26</t>
  </si>
  <si>
    <t>Bharat Heavy Electricals Limited April 2026 Future</t>
  </si>
  <si>
    <t>NMDCAPR26</t>
  </si>
  <si>
    <t>NMDC Limited April 2026 Future</t>
  </si>
  <si>
    <t>WENEAPR26</t>
  </si>
  <si>
    <t>Waaree Energies Limited April 2026 Future</t>
  </si>
  <si>
    <t>NTPCAPR26</t>
  </si>
  <si>
    <t>NTPC Limited April 2026 Future</t>
  </si>
  <si>
    <t>BTVLAPR26</t>
  </si>
  <si>
    <t>Bharti Airtel Limited April 2026 Future</t>
  </si>
  <si>
    <t>IDBKMAY26</t>
  </si>
  <si>
    <t>IDFC First Bank Limited May 2026 Future</t>
  </si>
  <si>
    <t>TCSLAPR26</t>
  </si>
  <si>
    <t>Tata Consultancy Services Limited April 2026 Future</t>
  </si>
  <si>
    <t>TWATAPR26</t>
  </si>
  <si>
    <t>Titan Company Limited April 2026 Future</t>
  </si>
  <si>
    <t>ITCLMAY26</t>
  </si>
  <si>
    <t>ITC Limited May 2026 Future</t>
  </si>
  <si>
    <t>ATATMAY26</t>
  </si>
  <si>
    <t>Vodafone Idea Limited May 2026 Future</t>
  </si>
  <si>
    <t>SESAAPR26</t>
  </si>
  <si>
    <t>Vedanta Limited April 2026 Future</t>
  </si>
  <si>
    <t>ZMPLAPR26</t>
  </si>
  <si>
    <t>Eternal Limited April 2026 Future</t>
  </si>
  <si>
    <t>BRITAPR26</t>
  </si>
  <si>
    <t>Britannia Industries Limited April 2026 Future</t>
  </si>
  <si>
    <t>SOELMAY26</t>
  </si>
  <si>
    <t>Solar Industries India Limited May 2026 Future</t>
  </si>
  <si>
    <t>RELSAPR26</t>
  </si>
  <si>
    <t>Jio Financial Services Limited April 2026 Future</t>
  </si>
  <si>
    <t>BHELAPR26</t>
  </si>
  <si>
    <t>Bharat Electronics Limited April 2026 Future</t>
  </si>
  <si>
    <t>BAFLAPR26</t>
  </si>
  <si>
    <t>Bajaj Finance Limited April 2026 Future</t>
  </si>
  <si>
    <t>SUZEAPR26</t>
  </si>
  <si>
    <t>Suzlon Energy Limited April 2026 Future</t>
  </si>
  <si>
    <t>IBHFAPR26</t>
  </si>
  <si>
    <t>Sammaan Capital Limited April 2026 Future</t>
  </si>
  <si>
    <t>LICHAPR26</t>
  </si>
  <si>
    <t>LIC Housing Finance Limited April 2026 Future</t>
  </si>
  <si>
    <t>ITCLAPR26</t>
  </si>
  <si>
    <t>ITC Limited April 2026 Future</t>
  </si>
  <si>
    <t>IDBKAPR26</t>
  </si>
  <si>
    <t>IDFC First Bank Limited April 2026 Future</t>
  </si>
  <si>
    <t>HZINAPR26</t>
  </si>
  <si>
    <t>Hindustan Zinc Limited April 2026 Future</t>
  </si>
  <si>
    <t>MAHIAPR26</t>
  </si>
  <si>
    <t>Mahindra &amp; Mahindra Limited April 2026 Future</t>
  </si>
  <si>
    <t>PUBAAPR26</t>
  </si>
  <si>
    <t>Punjab National Bank April 2026 Future</t>
  </si>
  <si>
    <t>IBCLMAY26</t>
  </si>
  <si>
    <t>ICICI Bank Limited May 2026 Future</t>
  </si>
  <si>
    <t>SAILAPR26</t>
  </si>
  <si>
    <t>Steel Authority of India Limited April 2026 Future</t>
  </si>
  <si>
    <t>ABFSAPR26</t>
  </si>
  <si>
    <t>Aditya Birla Capital Limited April 2026 Future</t>
  </si>
  <si>
    <t>ATATAPR26</t>
  </si>
  <si>
    <t>Vodafone Idea Limited April 2026 Future</t>
  </si>
  <si>
    <t>RINDMAY26</t>
  </si>
  <si>
    <t>Reliance Industries Limited May 2026 Future</t>
  </si>
  <si>
    <t>IBCLAPR26</t>
  </si>
  <si>
    <t>ICICI Bank Limited April 2026 Future</t>
  </si>
  <si>
    <t>RINDAPR26</t>
  </si>
  <si>
    <t>Reliance Industries Limited April 2026 Future</t>
  </si>
  <si>
    <t>RTBKAPR26</t>
  </si>
  <si>
    <t>RBL Bank Limited April 2026 Future</t>
  </si>
  <si>
    <t>HDFBAPR26</t>
  </si>
  <si>
    <t>HDFC Bank Limited April 2026 Future</t>
  </si>
  <si>
    <t>Money Market Instruments</t>
  </si>
  <si>
    <t>Certificate of Deposit</t>
  </si>
  <si>
    <t>UNBI464</t>
  </si>
  <si>
    <t>Union Bank of India (02/04/2026)</t>
  </si>
  <si>
    <t>INE692A16KR7</t>
  </si>
  <si>
    <t>ICRA A1+</t>
  </si>
  <si>
    <t>PUBA1160</t>
  </si>
  <si>
    <t>Punjab National Bank (02/04/2026)</t>
  </si>
  <si>
    <t>INE160A16UB8</t>
  </si>
  <si>
    <t>CRISIL A1+</t>
  </si>
  <si>
    <t>Commercial Paper</t>
  </si>
  <si>
    <t>LTFL718</t>
  </si>
  <si>
    <t>L&amp;T Finance Limited (27/05/2026) **</t>
  </si>
  <si>
    <t>INE498L14FN0</t>
  </si>
  <si>
    <t>Others</t>
  </si>
  <si>
    <t>Mutual Fund Units</t>
  </si>
  <si>
    <t>151889</t>
  </si>
  <si>
    <t>Bajaj Finserv Money Market Fund-Direct Plan-Growth</t>
  </si>
  <si>
    <t>INF0QA701334</t>
  </si>
  <si>
    <t>151833</t>
  </si>
  <si>
    <t>Bajaj Finserv Liquid Fund - Direct Plan - Growth</t>
  </si>
  <si>
    <t>INF0QA701011</t>
  </si>
  <si>
    <t>Reverse Repo / TREPS</t>
  </si>
  <si>
    <t>TRP_020426</t>
  </si>
  <si>
    <t>Clearing Corporation of India Ltd</t>
  </si>
  <si>
    <t>Net Receivables / (Payables)</t>
  </si>
  <si>
    <t>GRAND TOTAL</t>
  </si>
  <si>
    <t>**  Thinly Traded / Non Traded Security</t>
  </si>
  <si>
    <t xml:space="preserve">$  Less Than 0.01% of Net Asset Value </t>
  </si>
  <si>
    <t>~ YTM as on March 31, 2026</t>
  </si>
  <si>
    <t>Benchmark Name - NIFTY 50 ARBITRAGE INDEX TRI</t>
  </si>
  <si>
    <t>Scheme Risk-O-Meter</t>
  </si>
  <si>
    <t>Benchmark Risk-O-Meter</t>
  </si>
  <si>
    <t>Industry</t>
  </si>
  <si>
    <t>HLEL02</t>
  </si>
  <si>
    <t>Hindustan Unilever Limited</t>
  </si>
  <si>
    <t>INE030A01027</t>
  </si>
  <si>
    <t>FAGP02</t>
  </si>
  <si>
    <t>Schaeffler India Limited</t>
  </si>
  <si>
    <t>INE513A01022</t>
  </si>
  <si>
    <t>SCHI01</t>
  </si>
  <si>
    <t>Sanofi Consumer Healthcare India Limited</t>
  </si>
  <si>
    <t>INE0UOS01011</t>
  </si>
  <si>
    <t>BALN01</t>
  </si>
  <si>
    <t>Bajaj Auto Limited</t>
  </si>
  <si>
    <t>INE917I01010</t>
  </si>
  <si>
    <t>HCLT02</t>
  </si>
  <si>
    <t>HCL Technologies Limited</t>
  </si>
  <si>
    <t>INE860A01027</t>
  </si>
  <si>
    <t>INFS02</t>
  </si>
  <si>
    <t>Infosys Limited</t>
  </si>
  <si>
    <t>INE009A01021</t>
  </si>
  <si>
    <t>FEBA02</t>
  </si>
  <si>
    <t>The Federal Bank Limited</t>
  </si>
  <si>
    <t>INE171A01029</t>
  </si>
  <si>
    <t>GLAX01</t>
  </si>
  <si>
    <t>GlaxoSmithKline Pharmaceuticals Limited</t>
  </si>
  <si>
    <t>INE159A01016</t>
  </si>
  <si>
    <t>RURE01</t>
  </si>
  <si>
    <t>Rubicon Research Limited</t>
  </si>
  <si>
    <t>INE506V01022</t>
  </si>
  <si>
    <t>ACCL02</t>
  </si>
  <si>
    <t>ACC Limited</t>
  </si>
  <si>
    <t>INE012A01025</t>
  </si>
  <si>
    <t>COAL01</t>
  </si>
  <si>
    <t>Coal India Limited</t>
  </si>
  <si>
    <t>INE522F01014</t>
  </si>
  <si>
    <t>Consumable Fuels</t>
  </si>
  <si>
    <t>ONGC02</t>
  </si>
  <si>
    <t>Oil &amp; Natural Gas Corporation Limited</t>
  </si>
  <si>
    <t>INE213A01029</t>
  </si>
  <si>
    <t>Oil</t>
  </si>
  <si>
    <t>DEVY01</t>
  </si>
  <si>
    <t>Devyani International Limited</t>
  </si>
  <si>
    <t>INE872J01023</t>
  </si>
  <si>
    <t>TELC03</t>
  </si>
  <si>
    <t>Tata Motors Passenger Vehicles Limited</t>
  </si>
  <si>
    <t>INE155A01022</t>
  </si>
  <si>
    <t>TOPH02</t>
  </si>
  <si>
    <t>Torrent Pharmaceuticals Limited</t>
  </si>
  <si>
    <t>INE685A01028</t>
  </si>
  <si>
    <t>KCUL02</t>
  </si>
  <si>
    <t>Cummins India Limited</t>
  </si>
  <si>
    <t>INE298A01020</t>
  </si>
  <si>
    <t>EIML02</t>
  </si>
  <si>
    <t>Eicher Motors Limited</t>
  </si>
  <si>
    <t>INE066A01021</t>
  </si>
  <si>
    <t>TTEA02</t>
  </si>
  <si>
    <t>Tata Consumer Products Limited</t>
  </si>
  <si>
    <t>INE192A01025</t>
  </si>
  <si>
    <t>PLNG01</t>
  </si>
  <si>
    <t>Petronet LNG Limited</t>
  </si>
  <si>
    <t>INE347G01014</t>
  </si>
  <si>
    <t>NIFTYFMAY26</t>
  </si>
  <si>
    <t>NIFTY May 2026 Future</t>
  </si>
  <si>
    <t>Index / Stock Options</t>
  </si>
  <si>
    <t>FE28AP2624000C</t>
  </si>
  <si>
    <t>Debt Instruments</t>
  </si>
  <si>
    <t>(a) Listed / awaiting listing on Stock Exchange</t>
  </si>
  <si>
    <t>GOI6240</t>
  </si>
  <si>
    <t>7.09% Government of India (25/11/2074)</t>
  </si>
  <si>
    <t>IN0020240142</t>
  </si>
  <si>
    <t>Sovereign</t>
  </si>
  <si>
    <t>GOI6320</t>
  </si>
  <si>
    <t>6.79% Government of India (30/12/2031)</t>
  </si>
  <si>
    <t>IN0020240191</t>
  </si>
  <si>
    <t>GOI6156</t>
  </si>
  <si>
    <t>6.79% Government of India (07/10/2034)</t>
  </si>
  <si>
    <t>IN0020240126</t>
  </si>
  <si>
    <t>GOI6019</t>
  </si>
  <si>
    <t>7.09% Government of India (05/08/2054)</t>
  </si>
  <si>
    <t>IN0020240118</t>
  </si>
  <si>
    <t>(b) Privately placed / Unlisted</t>
  </si>
  <si>
    <t>152162</t>
  </si>
  <si>
    <t>Bajaj Finserv Banking and PSU Fund Dr Pl Gr</t>
  </si>
  <si>
    <t>INF0QA701607</t>
  </si>
  <si>
    <t>Benchmark Name - NIFTY 50 HYBRID COMPOSITE DEBT 50:50 INDEX</t>
  </si>
  <si>
    <t>GODI01</t>
  </si>
  <si>
    <t>Go Digit General Insurance Limited</t>
  </si>
  <si>
    <t>INE03JT01014</t>
  </si>
  <si>
    <t>NIVB01</t>
  </si>
  <si>
    <t>Niva Bupa Health Insurance Company Limited</t>
  </si>
  <si>
    <t>INE995S01015</t>
  </si>
  <si>
    <t>ICRA01</t>
  </si>
  <si>
    <t>ICRA Limited</t>
  </si>
  <si>
    <t>INE725G01011</t>
  </si>
  <si>
    <t>AGBL02</t>
  </si>
  <si>
    <t>Angel One Limited</t>
  </si>
  <si>
    <t>INE732I01021</t>
  </si>
  <si>
    <t>IIFM02</t>
  </si>
  <si>
    <t>360 One WAM Limited</t>
  </si>
  <si>
    <t>INE466L01038</t>
  </si>
  <si>
    <t>USFB01</t>
  </si>
  <si>
    <t>Ujjivan Small Finance Bank Limited</t>
  </si>
  <si>
    <t>INE551W01018</t>
  </si>
  <si>
    <t>GRAM01</t>
  </si>
  <si>
    <t>CreditAccess Grameen Limited</t>
  </si>
  <si>
    <t>INE741K01010</t>
  </si>
  <si>
    <t>MAXI02</t>
  </si>
  <si>
    <t>Max Financial Services Limited</t>
  </si>
  <si>
    <t>INE180A01020</t>
  </si>
  <si>
    <t>PRUD01</t>
  </si>
  <si>
    <t>Prudent Corporate Advisory Services Limited</t>
  </si>
  <si>
    <t>INE00F201020</t>
  </si>
  <si>
    <t>MEAH02</t>
  </si>
  <si>
    <t>Medi Assist Healthcare Services Limited</t>
  </si>
  <si>
    <t>INE456Z01021</t>
  </si>
  <si>
    <t>CUBI02</t>
  </si>
  <si>
    <t>City Union Bank Limited</t>
  </si>
  <si>
    <t>INE491A01021</t>
  </si>
  <si>
    <t>ONCO02</t>
  </si>
  <si>
    <t>One 97 Communications Limited</t>
  </si>
  <si>
    <t>INE982J01020</t>
  </si>
  <si>
    <t>HDAM01</t>
  </si>
  <si>
    <t>HDFC Asset Management Company Limited</t>
  </si>
  <si>
    <t>INE127D01025</t>
  </si>
  <si>
    <t>BNIFYAPR26</t>
  </si>
  <si>
    <t>Bank Nifty Index April 2026 Future</t>
  </si>
  <si>
    <t>Benchmark Name - NIFTY FINANCIAL SERVICES TRI</t>
  </si>
  <si>
    <t>Rating</t>
  </si>
  <si>
    <t>RECL350</t>
  </si>
  <si>
    <t>8.54% REC Limited (15/11/2028) **</t>
  </si>
  <si>
    <t>INE020B08BE3</t>
  </si>
  <si>
    <t>CRISIL AAA</t>
  </si>
  <si>
    <t>GOI4555</t>
  </si>
  <si>
    <t>7.61% Gujarat State Development Loans (03/08/2032)</t>
  </si>
  <si>
    <t>IN1520220071</t>
  </si>
  <si>
    <t>NHAI67</t>
  </si>
  <si>
    <t>7.7% National Highways Authority Of India (13/09/2029) **</t>
  </si>
  <si>
    <t>INE906B07HH5</t>
  </si>
  <si>
    <t>FCOI32</t>
  </si>
  <si>
    <t>7.6% Food Corporation Of India (09/01/2030) **</t>
  </si>
  <si>
    <t>INE861G08068</t>
  </si>
  <si>
    <t>CRISIL AAA(CE)</t>
  </si>
  <si>
    <t>KOMP1745</t>
  </si>
  <si>
    <t>7.299% Kotak Mahindra Prime Limited (22/09/2028) **</t>
  </si>
  <si>
    <t>INE916DA7TD8</t>
  </si>
  <si>
    <t>SIDB614</t>
  </si>
  <si>
    <t>6.66% Small Industries Dev Bank of India (25/10/2028) **</t>
  </si>
  <si>
    <t>INE556F08KZ3</t>
  </si>
  <si>
    <t>HURD210</t>
  </si>
  <si>
    <t>8.41% Housing &amp; Urban Development Corporation Limited (15/03/2029) **</t>
  </si>
  <si>
    <t>INE031A08699</t>
  </si>
  <si>
    <t>ICRA AAA</t>
  </si>
  <si>
    <t>EXIM803</t>
  </si>
  <si>
    <t>INE514E08GF5</t>
  </si>
  <si>
    <t>BAFL977</t>
  </si>
  <si>
    <t>7.38% Bajaj Finance Limited (28/06/2030) **</t>
  </si>
  <si>
    <t>INE296A07TL0</t>
  </si>
  <si>
    <t>NTPC257</t>
  </si>
  <si>
    <t>INE733E08270</t>
  </si>
  <si>
    <t>PGCI347</t>
  </si>
  <si>
    <t>9.3% Power Grid Corporation of India Limited (04/09/2029) **</t>
  </si>
  <si>
    <t>INE752E07LR8</t>
  </si>
  <si>
    <t>NBAR695</t>
  </si>
  <si>
    <t>7.62% National Bank For Agriculture and Rural Development (31/01/2028)</t>
  </si>
  <si>
    <t>INE261F08DV4</t>
  </si>
  <si>
    <t>NBAR867</t>
  </si>
  <si>
    <t>6.85% National Bank For Agriculture and Rural Development (19/01/2029) **</t>
  </si>
  <si>
    <t>INE261F08EQ2</t>
  </si>
  <si>
    <t>NABA28</t>
  </si>
  <si>
    <t>6.67% National Bank For Financing Infrastructure And Development (30/05/2030) **</t>
  </si>
  <si>
    <t>INE0KUG08092</t>
  </si>
  <si>
    <t>GOI2498</t>
  </si>
  <si>
    <t>7.11% Maharashtra State Development Loans (31/07/2029)</t>
  </si>
  <si>
    <t>IN2220190044</t>
  </si>
  <si>
    <t>HDFB1024</t>
  </si>
  <si>
    <t>INE040A16HY1</t>
  </si>
  <si>
    <t>BKBA569</t>
  </si>
  <si>
    <t>INE028A16LI1</t>
  </si>
  <si>
    <t>CARE A1+</t>
  </si>
  <si>
    <t>PUBA1156</t>
  </si>
  <si>
    <t>INE160A16UV6</t>
  </si>
  <si>
    <t>UNBI480</t>
  </si>
  <si>
    <t>INE692A16LO2</t>
  </si>
  <si>
    <t>Alternative Investment Fund Units</t>
  </si>
  <si>
    <t>CDMD50ME</t>
  </si>
  <si>
    <t>SBI - Corporate Debt Market Development Fund (CDMDF) - Class A2</t>
  </si>
  <si>
    <t>INF0RQ622028</t>
  </si>
  <si>
    <t>Benchmark Name - NIFTY BANKING &amp; PSU DEBT INDEX A-II</t>
  </si>
  <si>
    <t>CNAF02</t>
  </si>
  <si>
    <t>Zydus Wellness Limited</t>
  </si>
  <si>
    <t>INE768C01028</t>
  </si>
  <si>
    <t>THAN01</t>
  </si>
  <si>
    <t>Thangamayil Jewellery Limited</t>
  </si>
  <si>
    <t>INE085J01014</t>
  </si>
  <si>
    <t>KELV01</t>
  </si>
  <si>
    <t>Whirlpool of India Limited</t>
  </si>
  <si>
    <t>INE716A01013</t>
  </si>
  <si>
    <t>SAFI02</t>
  </si>
  <si>
    <t>Safari Industries (India) Limited</t>
  </si>
  <si>
    <t>INE429E01023</t>
  </si>
  <si>
    <t>PVRL01</t>
  </si>
  <si>
    <t>PVR INOX Limited</t>
  </si>
  <si>
    <t>INE191H01014</t>
  </si>
  <si>
    <t>Entertainment</t>
  </si>
  <si>
    <t>MEBR01</t>
  </si>
  <si>
    <t>Metro Brands Limited</t>
  </si>
  <si>
    <t>INE317I01021</t>
  </si>
  <si>
    <t>ORKL01</t>
  </si>
  <si>
    <t>Orkla India Limited</t>
  </si>
  <si>
    <t>INE16NZ01023</t>
  </si>
  <si>
    <t>ASTP04</t>
  </si>
  <si>
    <t>Astral Limited</t>
  </si>
  <si>
    <t>INE006I01046</t>
  </si>
  <si>
    <t>CEPL02</t>
  </si>
  <si>
    <t>Century Plyboards (India) Limited</t>
  </si>
  <si>
    <t>INE348B01021</t>
  </si>
  <si>
    <t>KACE03</t>
  </si>
  <si>
    <t>Kajaria Ceramics Limited</t>
  </si>
  <si>
    <t>INE217B01036</t>
  </si>
  <si>
    <t>AMBE01</t>
  </si>
  <si>
    <t>Amber Enterprises India Limited</t>
  </si>
  <si>
    <t>INE371P01015</t>
  </si>
  <si>
    <t>OREL01</t>
  </si>
  <si>
    <t>Orient Electric Limited</t>
  </si>
  <si>
    <t>INE142Z01019</t>
  </si>
  <si>
    <t>CPIL02</t>
  </si>
  <si>
    <t>CCL Products (India) Limited</t>
  </si>
  <si>
    <t>INE421D01022</t>
  </si>
  <si>
    <t>BLUS03</t>
  </si>
  <si>
    <t>Blue Star Limited</t>
  </si>
  <si>
    <t>INE472A01039</t>
  </si>
  <si>
    <t>ZLSP01</t>
  </si>
  <si>
    <t>Black Buck Ltd</t>
  </si>
  <si>
    <t>INE0UIZ01018</t>
  </si>
  <si>
    <t>CENT02</t>
  </si>
  <si>
    <t>Aditya Birla Real Estate Limited</t>
  </si>
  <si>
    <t>INE055A01016</t>
  </si>
  <si>
    <t>ADTH01</t>
  </si>
  <si>
    <t>Aditya Infotech Limited</t>
  </si>
  <si>
    <t>INE819V01029</t>
  </si>
  <si>
    <t>JUFL02</t>
  </si>
  <si>
    <t>Jubilant Foodworks Limited</t>
  </si>
  <si>
    <t>INE797F01020</t>
  </si>
  <si>
    <t>EMAM02</t>
  </si>
  <si>
    <t>Emami Limited</t>
  </si>
  <si>
    <t>INE548C01032</t>
  </si>
  <si>
    <t>LENS01</t>
  </si>
  <si>
    <t>Lenskart Solutions Limited</t>
  </si>
  <si>
    <t>INE956O01016</t>
  </si>
  <si>
    <t>BERG03</t>
  </si>
  <si>
    <t>Berger Paints (I) Limited</t>
  </si>
  <si>
    <t>INE463A01038</t>
  </si>
  <si>
    <t>BAJC02</t>
  </si>
  <si>
    <t>Bajaj Consumer Care Limited</t>
  </si>
  <si>
    <t>INE933K01021</t>
  </si>
  <si>
    <t>IPPL01</t>
  </si>
  <si>
    <t>Indigo Paints Limited</t>
  </si>
  <si>
    <t>INE09VQ01012</t>
  </si>
  <si>
    <t>GAPO01</t>
  </si>
  <si>
    <t>Ganesha Ecosphere Limited</t>
  </si>
  <si>
    <t>INE845D01014</t>
  </si>
  <si>
    <t>Textiles &amp; Apparels</t>
  </si>
  <si>
    <t>RAKH02</t>
  </si>
  <si>
    <t>Radico Khaitan Limited</t>
  </si>
  <si>
    <t>INE944F01028</t>
  </si>
  <si>
    <t>Beverages</t>
  </si>
  <si>
    <t>HERO02</t>
  </si>
  <si>
    <t>Hero MotoCorp Limited</t>
  </si>
  <si>
    <t>INE158A01026</t>
  </si>
  <si>
    <t>BEFS02</t>
  </si>
  <si>
    <t>Mrs. Bectors Food Specialities Limited</t>
  </si>
  <si>
    <t>INE495P01020</t>
  </si>
  <si>
    <t>LORG02</t>
  </si>
  <si>
    <t>La Opala RG Limited</t>
  </si>
  <si>
    <t>INE059D01020</t>
  </si>
  <si>
    <t>WESD02</t>
  </si>
  <si>
    <t>Westlife Foodworld Limited</t>
  </si>
  <si>
    <t>INE274F01020</t>
  </si>
  <si>
    <t>UBBL02</t>
  </si>
  <si>
    <t>United Breweries Limited</t>
  </si>
  <si>
    <t>INE686F01025</t>
  </si>
  <si>
    <t>GRPA01</t>
  </si>
  <si>
    <t>Greenpanel Industries Limited</t>
  </si>
  <si>
    <t>INE08ZM01014</t>
  </si>
  <si>
    <t>Benchmark Name - NIFTY INDIA CONSUMPTION TOTAL RETURN INDEX (TRI)</t>
  </si>
  <si>
    <t>TIIN01</t>
  </si>
  <si>
    <t>Timken India Limited</t>
  </si>
  <si>
    <t>INE325A01013</t>
  </si>
  <si>
    <t>JKCE01</t>
  </si>
  <si>
    <t>JK Cement Limited</t>
  </si>
  <si>
    <t>INE823G01014</t>
  </si>
  <si>
    <t>NTSP01</t>
  </si>
  <si>
    <t>Nitin Spinners Limited</t>
  </si>
  <si>
    <t>INE229H01012</t>
  </si>
  <si>
    <t>MTAR01</t>
  </si>
  <si>
    <t>MTAR Technologies Limited</t>
  </si>
  <si>
    <t>INE864I01014</t>
  </si>
  <si>
    <t>WABT01</t>
  </si>
  <si>
    <t>ZF Commercial Vehicle Control Systems India Limited</t>
  </si>
  <si>
    <t>INE342J01019</t>
  </si>
  <si>
    <t>PPUL01</t>
  </si>
  <si>
    <t>Pricol Limited</t>
  </si>
  <si>
    <t>INE726V01018</t>
  </si>
  <si>
    <t>TDPS02</t>
  </si>
  <si>
    <t>TD Power Systems Limited</t>
  </si>
  <si>
    <t>INE419M01027</t>
  </si>
  <si>
    <t>ARVF01</t>
  </si>
  <si>
    <t>Arvind Fashions Limited</t>
  </si>
  <si>
    <t>INE955V01021</t>
  </si>
  <si>
    <t>SJSE01</t>
  </si>
  <si>
    <t>S.J.S. Enterprises Limited</t>
  </si>
  <si>
    <t>INE284S01014</t>
  </si>
  <si>
    <t>KNRC02</t>
  </si>
  <si>
    <t>KNR Constructions Limited</t>
  </si>
  <si>
    <t>INE634I01029</t>
  </si>
  <si>
    <t>KPRM03</t>
  </si>
  <si>
    <t>K.P.R. Mill Limited</t>
  </si>
  <si>
    <t>INE930H01031</t>
  </si>
  <si>
    <t>KEII02</t>
  </si>
  <si>
    <t>KEI Industries Limited</t>
  </si>
  <si>
    <t>INE878B01027</t>
  </si>
  <si>
    <t>GIND02</t>
  </si>
  <si>
    <t>Gabriel India Limited</t>
  </si>
  <si>
    <t>INE524A01029</t>
  </si>
  <si>
    <t>BHDY02</t>
  </si>
  <si>
    <t>Bharat Dynamics Limited</t>
  </si>
  <si>
    <t>INE171Z01026</t>
  </si>
  <si>
    <t>BALI02</t>
  </si>
  <si>
    <t>Balkrishna Industries Limited</t>
  </si>
  <si>
    <t>INE787D01026</t>
  </si>
  <si>
    <t>ORRE01</t>
  </si>
  <si>
    <t>RHI Magnesita India Limited</t>
  </si>
  <si>
    <t>INE743M01012</t>
  </si>
  <si>
    <t>PFIZ01</t>
  </si>
  <si>
    <t>Pfizer Limited</t>
  </si>
  <si>
    <t>INE182A01018</t>
  </si>
  <si>
    <t>Benchmark Name - BSE 500 TOTAL RETURN INDEX (TRI)</t>
  </si>
  <si>
    <t>INGE01</t>
  </si>
  <si>
    <t>Ingersoll Rand (India) Limited</t>
  </si>
  <si>
    <t>INE177A01018</t>
  </si>
  <si>
    <t>MCSP02</t>
  </si>
  <si>
    <t>United Spirits Limited</t>
  </si>
  <si>
    <t>INE854D01024</t>
  </si>
  <si>
    <t>MOTI02</t>
  </si>
  <si>
    <t>Bosch Limited</t>
  </si>
  <si>
    <t>INE323A01026</t>
  </si>
  <si>
    <t>ONGCAPR26</t>
  </si>
  <si>
    <t>Oil &amp; Natural Gas Corporation Limited April 2026 Future</t>
  </si>
  <si>
    <t>Benchmark Name - NIFTY EQUITY SAVINGS TRI</t>
  </si>
  <si>
    <t>MIIL02</t>
  </si>
  <si>
    <t>UNO Minda Limited</t>
  </si>
  <si>
    <t>INE405E01023</t>
  </si>
  <si>
    <t>AENP01</t>
  </si>
  <si>
    <t>Ather Energy Limited</t>
  </si>
  <si>
    <t>INE0LEZ01016</t>
  </si>
  <si>
    <t>HEGL02</t>
  </si>
  <si>
    <t>HEG Limited</t>
  </si>
  <si>
    <t>INE545A01024</t>
  </si>
  <si>
    <t>NELA01</t>
  </si>
  <si>
    <t>Neuland Laboratories Limited</t>
  </si>
  <si>
    <t>INE794A01010</t>
  </si>
  <si>
    <t>AIEL02</t>
  </si>
  <si>
    <t>AIA Engineering Limited</t>
  </si>
  <si>
    <t>INE212H01026</t>
  </si>
  <si>
    <t>JKIL04</t>
  </si>
  <si>
    <t>JK Tyre &amp; Industries Limited</t>
  </si>
  <si>
    <t>INE573A01042</t>
  </si>
  <si>
    <t>SADS01</t>
  </si>
  <si>
    <t>Schneider Electric Infrastructure Limited</t>
  </si>
  <si>
    <t>INE839M01018</t>
  </si>
  <si>
    <t>MCEL03</t>
  </si>
  <si>
    <t>The Ramco Cements Limited</t>
  </si>
  <si>
    <t>INE331A01037</t>
  </si>
  <si>
    <t>PPHA01</t>
  </si>
  <si>
    <t>Piramal Pharma Limited</t>
  </si>
  <si>
    <t>INE0DK501011</t>
  </si>
  <si>
    <t>TEMA02</t>
  </si>
  <si>
    <t>Tech Mahindra Limited</t>
  </si>
  <si>
    <t>INE669C01036</t>
  </si>
  <si>
    <t>UCTI01</t>
  </si>
  <si>
    <t>Urban Company Ltd.</t>
  </si>
  <si>
    <t>INE0CAZ01013</t>
  </si>
  <si>
    <t>KSPL02</t>
  </si>
  <si>
    <t>KSB Limited</t>
  </si>
  <si>
    <t>INE999A01023</t>
  </si>
  <si>
    <t>VESU02</t>
  </si>
  <si>
    <t>Vesuvius India Limited</t>
  </si>
  <si>
    <t>INE386A01023</t>
  </si>
  <si>
    <t>INFSAPR26</t>
  </si>
  <si>
    <t>Infosys Limited April 2026 Future</t>
  </si>
  <si>
    <t>Benchmark Name - BSE 500 TRI</t>
  </si>
  <si>
    <t>GOI6638</t>
  </si>
  <si>
    <t>6.9% Government of India (15/04/2065)</t>
  </si>
  <si>
    <t>IN0020250018</t>
  </si>
  <si>
    <t>GOI6703</t>
  </si>
  <si>
    <t>6.33% Government of India (05/05/2035)</t>
  </si>
  <si>
    <t>IN0020250026</t>
  </si>
  <si>
    <t>Treasury Bill</t>
  </si>
  <si>
    <t>TBIL2632</t>
  </si>
  <si>
    <t>91 Days Tbill (MD 04/06/2026)</t>
  </si>
  <si>
    <t>IN002025X489</t>
  </si>
  <si>
    <t>TBIL2578</t>
  </si>
  <si>
    <t>182 Days Tbill (MD 24/04/2026)</t>
  </si>
  <si>
    <t>IN002025Y305</t>
  </si>
  <si>
    <t>TBIL2582</t>
  </si>
  <si>
    <t>182 Days Tbill (MD 30/04/2026)</t>
  </si>
  <si>
    <t>IN002025Y313</t>
  </si>
  <si>
    <t>TBIL2503</t>
  </si>
  <si>
    <t>364 Days Tbill (MD 01/05/2026)</t>
  </si>
  <si>
    <t>IN002025Z054</t>
  </si>
  <si>
    <t>Benchmark Name - CRISIL DYNAMIC GILT INDEX IS MODERATE</t>
  </si>
  <si>
    <t>EMPH02</t>
  </si>
  <si>
    <t>Emcure Pharmaceuticals Limited</t>
  </si>
  <si>
    <t>INE168P01015</t>
  </si>
  <si>
    <t>IPCA03</t>
  </si>
  <si>
    <t>IPCA Laboratories Limited</t>
  </si>
  <si>
    <t>INE571A01038</t>
  </si>
  <si>
    <t>PRRC03</t>
  </si>
  <si>
    <t>Navin Fluorine International Limited</t>
  </si>
  <si>
    <t>INE048G01026</t>
  </si>
  <si>
    <t>VIDI01</t>
  </si>
  <si>
    <t>Vijaya Diagnostic Centre Limited</t>
  </si>
  <si>
    <t>INE043W01024</t>
  </si>
  <si>
    <t>SHEP02</t>
  </si>
  <si>
    <t>Shaily Engineering Plastics Limited</t>
  </si>
  <si>
    <t>INE151G01028</t>
  </si>
  <si>
    <t>DLPL01</t>
  </si>
  <si>
    <t>Dr. Lal Path Labs Limited</t>
  </si>
  <si>
    <t>INE600L01024</t>
  </si>
  <si>
    <t>BOOT01</t>
  </si>
  <si>
    <t>Abbott India Limited</t>
  </si>
  <si>
    <t>INE358A01014</t>
  </si>
  <si>
    <t>MEDP01</t>
  </si>
  <si>
    <t>MedPlus Health Services Limited</t>
  </si>
  <si>
    <t>INE804L01022</t>
  </si>
  <si>
    <t>BIOC01</t>
  </si>
  <si>
    <t>Biocon Limited</t>
  </si>
  <si>
    <t>INE376G01013</t>
  </si>
  <si>
    <t>ERIS01</t>
  </si>
  <si>
    <t>Eris Lifesciences Limited</t>
  </si>
  <si>
    <t>INE406M01024</t>
  </si>
  <si>
    <t>KIMS02</t>
  </si>
  <si>
    <t>Krishna Institute Of Medical Sciences Limited</t>
  </si>
  <si>
    <t>INE967H01025</t>
  </si>
  <si>
    <t>VORC03</t>
  </si>
  <si>
    <t>Jubilant Pharmova Limited</t>
  </si>
  <si>
    <t>INE700A01033</t>
  </si>
  <si>
    <t>ASPH02</t>
  </si>
  <si>
    <t>AstraZeneca Pharma India Limited</t>
  </si>
  <si>
    <t>INE203A01020</t>
  </si>
  <si>
    <t>Benchmark Name - BSE HEALTHCARE TOTAL RETURN INDEX (TRI)</t>
  </si>
  <si>
    <t>UNBI463</t>
  </si>
  <si>
    <t>INE692A16KS5</t>
  </si>
  <si>
    <t>Benchmark Name - NIFTY 1D RATE INDEX</t>
  </si>
  <si>
    <t>LGEL01</t>
  </si>
  <si>
    <t>LG Electronics India Ltd</t>
  </si>
  <si>
    <t>INE324D01010</t>
  </si>
  <si>
    <t>Benchmark Name - NIFTY 100 TOTAL RETURN INDEX (TRI)</t>
  </si>
  <si>
    <t>BHFL102</t>
  </si>
  <si>
    <t>INE377Y07425</t>
  </si>
  <si>
    <t>SUFI716</t>
  </si>
  <si>
    <t>6.48% Sundaram Finance Limited (15/05/2026) **</t>
  </si>
  <si>
    <t>INE660A07QV2</t>
  </si>
  <si>
    <t>KMIL462</t>
  </si>
  <si>
    <t>Kotak Mahindra Investments Limited (19/05/2026) (ZCB) **</t>
  </si>
  <si>
    <t>INE975F07IB2</t>
  </si>
  <si>
    <t>INBK489</t>
  </si>
  <si>
    <t>INE562A16PB5</t>
  </si>
  <si>
    <t>BKIN497</t>
  </si>
  <si>
    <t>INE084A16EU4</t>
  </si>
  <si>
    <t>CANB1091</t>
  </si>
  <si>
    <t>INE476A16H19</t>
  </si>
  <si>
    <t>UNBI454</t>
  </si>
  <si>
    <t>INE692A16KH8</t>
  </si>
  <si>
    <t>CANB1074</t>
  </si>
  <si>
    <t>INE476A16F03</t>
  </si>
  <si>
    <t>PUBA1137</t>
  </si>
  <si>
    <t>INE160A16UA0</t>
  </si>
  <si>
    <t>BKBA530</t>
  </si>
  <si>
    <t>Bank of Baroda (25/05/2026)</t>
  </si>
  <si>
    <t>INE028A16JR6</t>
  </si>
  <si>
    <t>FITCH A1+</t>
  </si>
  <si>
    <t>UNBI455</t>
  </si>
  <si>
    <t>INE692A16KG0</t>
  </si>
  <si>
    <t>EXIM806</t>
  </si>
  <si>
    <t>INE514E16CL5</t>
  </si>
  <si>
    <t>UNBI475</t>
  </si>
  <si>
    <t>INE692A16LF0</t>
  </si>
  <si>
    <t>HDFB1020</t>
  </si>
  <si>
    <t>INE040A16HT1</t>
  </si>
  <si>
    <t>BKBA580</t>
  </si>
  <si>
    <t>INE028A16LX0</t>
  </si>
  <si>
    <t>KMBK890</t>
  </si>
  <si>
    <t>Kotak Mahindra Bank Limited (18/05/2026)</t>
  </si>
  <si>
    <t>INE237AD6059</t>
  </si>
  <si>
    <t>HDFB1002</t>
  </si>
  <si>
    <t>HDFC Bank Limited (19/05/2026)</t>
  </si>
  <si>
    <t>INE040A16GW7</t>
  </si>
  <si>
    <t>SIDB605</t>
  </si>
  <si>
    <t>INE556F16BI1</t>
  </si>
  <si>
    <t>BKIN499</t>
  </si>
  <si>
    <t>Bank of India (20/05/2026)</t>
  </si>
  <si>
    <t>INE084A16EV2</t>
  </si>
  <si>
    <t>KMBK892</t>
  </si>
  <si>
    <t>INE237AD6083</t>
  </si>
  <si>
    <t>UTIB1364</t>
  </si>
  <si>
    <t>INE238AD6BB3</t>
  </si>
  <si>
    <t>UNBI477</t>
  </si>
  <si>
    <t>INE692A16LK0</t>
  </si>
  <si>
    <t>UTIB1357</t>
  </si>
  <si>
    <t>Axis Bank Limited (11/06/2026)</t>
  </si>
  <si>
    <t>INE238AD6AT7</t>
  </si>
  <si>
    <t>OPAL52</t>
  </si>
  <si>
    <t>ONGC Petro Additions Limited (13/05/2026) **</t>
  </si>
  <si>
    <t>INE163N14592</t>
  </si>
  <si>
    <t>RRVL212</t>
  </si>
  <si>
    <t>Reliance Retail Ventures Limited (22/05/2026) **</t>
  </si>
  <si>
    <t>INE929O14ET8</t>
  </si>
  <si>
    <t>NBAR889</t>
  </si>
  <si>
    <t>National Bank For Agriculture and Rural Development (09/06/2026) **</t>
  </si>
  <si>
    <t>INE261F14OX5</t>
  </si>
  <si>
    <t>NBAR893</t>
  </si>
  <si>
    <t>National Bank For Agriculture and Rural Development (15/06/2026) **</t>
  </si>
  <si>
    <t>INE261F14PA0</t>
  </si>
  <si>
    <t>SBIC98</t>
  </si>
  <si>
    <t>SBICAP Securities Limited (17/06/2026) **</t>
  </si>
  <si>
    <t>INE212K14DS1</t>
  </si>
  <si>
    <t>CHOL1094</t>
  </si>
  <si>
    <t>Cholamandalam Investment and Finance Company Ltd (20/05/2026) **</t>
  </si>
  <si>
    <t>INE121A14XU9</t>
  </si>
  <si>
    <t>ICBR590</t>
  </si>
  <si>
    <t>ICICI Securities Limited (22/05/2026) **</t>
  </si>
  <si>
    <t>INE763G14YN8</t>
  </si>
  <si>
    <t>EXIM819</t>
  </si>
  <si>
    <t>Export Import Bank of India (27/05/2026) **</t>
  </si>
  <si>
    <t>INE514E14TF6</t>
  </si>
  <si>
    <t>SIDB637</t>
  </si>
  <si>
    <t>Small Industries Dev Bank of India (03/06/2026) **</t>
  </si>
  <si>
    <t>INE556F14LT2</t>
  </si>
  <si>
    <t>LTFH125</t>
  </si>
  <si>
    <t>L&amp;T Finance Limited (02/06/2026) **</t>
  </si>
  <si>
    <t>INE498L14EB8</t>
  </si>
  <si>
    <t>HDBF359</t>
  </si>
  <si>
    <t>HDB Financial Services Limited (29/05/2026) **</t>
  </si>
  <si>
    <t>INE756I14FZ1</t>
  </si>
  <si>
    <t>LTFL719</t>
  </si>
  <si>
    <t>L&amp;T Finance Limited (17/06/2026) **</t>
  </si>
  <si>
    <t>INE498L14FP5</t>
  </si>
  <si>
    <t>ICHF267</t>
  </si>
  <si>
    <t>ICICI Home Finance Company Limited (12/05/2026) **</t>
  </si>
  <si>
    <t>INE071G14HK7</t>
  </si>
  <si>
    <t>NBAR880</t>
  </si>
  <si>
    <t>National Bank For Agriculture and Rural Development (18/05/2026) **</t>
  </si>
  <si>
    <t>INE261F14OT3</t>
  </si>
  <si>
    <t>KOSE387</t>
  </si>
  <si>
    <t>Kotak Securities Limited (19/05/2026) **</t>
  </si>
  <si>
    <t>INE028E14UZ3</t>
  </si>
  <si>
    <t>BGFL1181</t>
  </si>
  <si>
    <t>Aditya Birla Capital Limited (22/05/2026) **</t>
  </si>
  <si>
    <t>INE674K14BU2</t>
  </si>
  <si>
    <t>SCIN334</t>
  </si>
  <si>
    <t>Standard Chartered Capital Limited (26/05/2026) **</t>
  </si>
  <si>
    <t>INE403G14TN1</t>
  </si>
  <si>
    <t>EXIM820</t>
  </si>
  <si>
    <t>Export Import Bank of India (05/06/2026) **</t>
  </si>
  <si>
    <t>INE514E14TG4</t>
  </si>
  <si>
    <t>RRVL214</t>
  </si>
  <si>
    <t>Reliance Retail Ventures Limited (08/06/2026) **</t>
  </si>
  <si>
    <t>INE929O14EU6</t>
  </si>
  <si>
    <t>ICBR667</t>
  </si>
  <si>
    <t>ICICI Securities Limited (09/06/2026) **</t>
  </si>
  <si>
    <t>INE763G14G67</t>
  </si>
  <si>
    <t>HDFS349</t>
  </si>
  <si>
    <t>HDFC Securities Limited (09/06/2026) **</t>
  </si>
  <si>
    <t>INE700G14SX1</t>
  </si>
  <si>
    <t>RICL215</t>
  </si>
  <si>
    <t>Barclays Investments &amp; Loans (India) Private Limited (12/06/2026) **</t>
  </si>
  <si>
    <t>INE704I14KS6</t>
  </si>
  <si>
    <t>CHOL1087</t>
  </si>
  <si>
    <t>Cholamandalam Investment and Finance Company Ltd (26/05/2026) **</t>
  </si>
  <si>
    <t>INE121A14XO2</t>
  </si>
  <si>
    <t>TBIL2628</t>
  </si>
  <si>
    <t>91 Days Tbill (MD 28/05/2026)</t>
  </si>
  <si>
    <t>IN002025X471</t>
  </si>
  <si>
    <t>TBIL2637</t>
  </si>
  <si>
    <t>91 Days Tbill (MD 11/06/2026)</t>
  </si>
  <si>
    <t>IN002025X497</t>
  </si>
  <si>
    <t>TBIL2598</t>
  </si>
  <si>
    <t>182 Days Tbill (MD 04/06/2026)</t>
  </si>
  <si>
    <t>IN002025Y362</t>
  </si>
  <si>
    <t>TBIL2626</t>
  </si>
  <si>
    <t>91 Days Tbill (MD 22/05/2026)</t>
  </si>
  <si>
    <t>IN002025X463</t>
  </si>
  <si>
    <t>TBIL2617</t>
  </si>
  <si>
    <t>91 Days Tbill (MD 30/04/2026)</t>
  </si>
  <si>
    <t>IN002025X430</t>
  </si>
  <si>
    <t>ZCB - Zero Coupon Bond</t>
  </si>
  <si>
    <t>Benchmark Name - NIFTY LIQUID INDEX A-I</t>
  </si>
  <si>
    <t>ALLI02</t>
  </si>
  <si>
    <t>GE Vernova T&amp;D India Limited</t>
  </si>
  <si>
    <t>INE200A01026</t>
  </si>
  <si>
    <t>BOCL01</t>
  </si>
  <si>
    <t>Linde India Limited</t>
  </si>
  <si>
    <t>INE473A01011</t>
  </si>
  <si>
    <t>LATL02</t>
  </si>
  <si>
    <t>Lumax Auto Technologies Limited</t>
  </si>
  <si>
    <t>INE872H01027</t>
  </si>
  <si>
    <t>PSYL02</t>
  </si>
  <si>
    <t>Persistent Systems Limited</t>
  </si>
  <si>
    <t>INE262H01021</t>
  </si>
  <si>
    <t>GOOD02</t>
  </si>
  <si>
    <t>Kansai Nerolac Paints Limited</t>
  </si>
  <si>
    <t>INE531A01024</t>
  </si>
  <si>
    <t>Benchmark Name - NIFTY LARGE MIDCAP 250 TRI</t>
  </si>
  <si>
    <t>POWF368</t>
  </si>
  <si>
    <t>7.18% Power Finance Corporation Limited (20/01/2027) **</t>
  </si>
  <si>
    <t>INE134E08IR3</t>
  </si>
  <si>
    <t>MUFL433</t>
  </si>
  <si>
    <t>8.9% Muthoot Finance Limited (07/10/2027) **</t>
  </si>
  <si>
    <t>INE414G07JI3</t>
  </si>
  <si>
    <t>CRISIL AA+</t>
  </si>
  <si>
    <t>GOI1893</t>
  </si>
  <si>
    <t>7.59% Karnataka State Development Loans (29/03/2027)</t>
  </si>
  <si>
    <t>IN1920160125</t>
  </si>
  <si>
    <t>HDBF349</t>
  </si>
  <si>
    <t>8.2378% HDB Financial Services Limited (06/04/2027) **</t>
  </si>
  <si>
    <t>INE756I07EX3</t>
  </si>
  <si>
    <t>CHOL1069</t>
  </si>
  <si>
    <t>8.4% Cholamandalam Investment and Finance Company Ltd (18/09/2027) **</t>
  </si>
  <si>
    <t>INE121A07SH0</t>
  </si>
  <si>
    <t>ICRA AA+</t>
  </si>
  <si>
    <t>POWF372</t>
  </si>
  <si>
    <t>7.60% Power Finance Corporation Limited (20/02/2027) **</t>
  </si>
  <si>
    <t>INE134E08IT9</t>
  </si>
  <si>
    <t>BHFL88</t>
  </si>
  <si>
    <t>7.7% Bajaj Housing Finance Limited (21/05/2027) **</t>
  </si>
  <si>
    <t>INE377Y07300</t>
  </si>
  <si>
    <t>NBAR805</t>
  </si>
  <si>
    <t>INE261F08EM1</t>
  </si>
  <si>
    <t>NBAR796</t>
  </si>
  <si>
    <t>INE261F08EK5</t>
  </si>
  <si>
    <t>BHFL133</t>
  </si>
  <si>
    <t>7.14% Bajaj Housing Finance Limited (26/02/2027) **</t>
  </si>
  <si>
    <t>INE377Y07557</t>
  </si>
  <si>
    <t>HDFB1041</t>
  </si>
  <si>
    <t>INE040A16IO0</t>
  </si>
  <si>
    <t>BKBA565</t>
  </si>
  <si>
    <t>Bank of Baroda (03/02/2027)</t>
  </si>
  <si>
    <t>INE028A16LE0</t>
  </si>
  <si>
    <t>PUBA1149</t>
  </si>
  <si>
    <t>Punjab National Bank (10/02/2027)</t>
  </si>
  <si>
    <t>INE160A16UI3</t>
  </si>
  <si>
    <t>SIDB660</t>
  </si>
  <si>
    <t>INE556F16CC2</t>
  </si>
  <si>
    <t>NBAR884</t>
  </si>
  <si>
    <t>INE261F16AM2</t>
  </si>
  <si>
    <t>CANB1094</t>
  </si>
  <si>
    <t>INE476A16H43</t>
  </si>
  <si>
    <t>PUBA1152</t>
  </si>
  <si>
    <t>INE160A16UM5</t>
  </si>
  <si>
    <t>KMBK899</t>
  </si>
  <si>
    <t>INE237AD6174</t>
  </si>
  <si>
    <t>NABA32</t>
  </si>
  <si>
    <t>INE0KUG16020</t>
  </si>
  <si>
    <t>BKBA577</t>
  </si>
  <si>
    <t>INE028A16LS0</t>
  </si>
  <si>
    <t>HDFB1045</t>
  </si>
  <si>
    <t>INE040A16IT9</t>
  </si>
  <si>
    <t>AXSL132</t>
  </si>
  <si>
    <t>Axis Securities Limited (22/02/2027) **</t>
  </si>
  <si>
    <t>INE110O14HS0</t>
  </si>
  <si>
    <t>KOSE391</t>
  </si>
  <si>
    <t>Kotak Securities Limited (24/02/2027) **</t>
  </si>
  <si>
    <t>INE028E14VC0</t>
  </si>
  <si>
    <t>Benchmark Name - NIFTY LOW DURATION DEBT INDEX A-I</t>
  </si>
  <si>
    <t>EOPR01</t>
  </si>
  <si>
    <t>Embassy Office Parks REIT</t>
  </si>
  <si>
    <t>INE041025011</t>
  </si>
  <si>
    <t>MEBP01</t>
  </si>
  <si>
    <t>Mindspace Business Parks REIT</t>
  </si>
  <si>
    <t>INE0CCU25019</t>
  </si>
  <si>
    <t>CARB02</t>
  </si>
  <si>
    <t>Graphite India Limited</t>
  </si>
  <si>
    <t>INE371A01025</t>
  </si>
  <si>
    <t>CALC03</t>
  </si>
  <si>
    <t>CESC Limited</t>
  </si>
  <si>
    <t>INE486A01021</t>
  </si>
  <si>
    <t>NACL03</t>
  </si>
  <si>
    <t>National Aluminium Company Limited</t>
  </si>
  <si>
    <t>INE139A01034</t>
  </si>
  <si>
    <t>BSLM02</t>
  </si>
  <si>
    <t>Aditya Birla Sun Life AMC Limited</t>
  </si>
  <si>
    <t>INE404A01024</t>
  </si>
  <si>
    <t>ECLE01</t>
  </si>
  <si>
    <t>eClerx Services Limited</t>
  </si>
  <si>
    <t>INE738I01010</t>
  </si>
  <si>
    <t>Commercial Services &amp; Supplies</t>
  </si>
  <si>
    <t>INBK01</t>
  </si>
  <si>
    <t>Indian Bank</t>
  </si>
  <si>
    <t>INE562A01011</t>
  </si>
  <si>
    <t>CRED02</t>
  </si>
  <si>
    <t>CRISIL Limited</t>
  </si>
  <si>
    <t>INE007A01025</t>
  </si>
  <si>
    <t>FE28AP2623500C</t>
  </si>
  <si>
    <t>ENAM292</t>
  </si>
  <si>
    <t>7.37% Axis Finance Limited (23/08/2028) **</t>
  </si>
  <si>
    <t>INE891K07AG7</t>
  </si>
  <si>
    <t>MUFL456</t>
  </si>
  <si>
    <t>8.60% Muthoot Finance Limited (02/03/2028) **</t>
  </si>
  <si>
    <t>INE414G07JM5</t>
  </si>
  <si>
    <t>Exchange Traded Funds</t>
  </si>
  <si>
    <t>151737</t>
  </si>
  <si>
    <t>DSP Gold ETF</t>
  </si>
  <si>
    <t>INF740KA1SW3</t>
  </si>
  <si>
    <t>KGET03</t>
  </si>
  <si>
    <t>INF174KA1HJ8</t>
  </si>
  <si>
    <t>BMGB51ME</t>
  </si>
  <si>
    <t>Nippon India ETF Gold Bees</t>
  </si>
  <si>
    <t>INF204KB17I5</t>
  </si>
  <si>
    <t>150523</t>
  </si>
  <si>
    <t>DSP SILVER ETF</t>
  </si>
  <si>
    <t>INF740KA1RE3</t>
  </si>
  <si>
    <t>151416</t>
  </si>
  <si>
    <t>Mirae Asset Gold ETF</t>
  </si>
  <si>
    <t>INF769K01JP9</t>
  </si>
  <si>
    <t>Benchmark Name - 65% NIFTY 50 TRI + 25% NIFTY SHORT DURATION DEBT INDEX + 10% DOMESTIC PRICES OF GOLD</t>
  </si>
  <si>
    <t>GOI2940</t>
  </si>
  <si>
    <t>7.14% Gujarat State Development Loans (11/01/2027)</t>
  </si>
  <si>
    <t>IN1520160178</t>
  </si>
  <si>
    <t>GOI3755</t>
  </si>
  <si>
    <t>6.54% Maharashtra State Development Loans (09/02/2027)</t>
  </si>
  <si>
    <t>IN2220210271</t>
  </si>
  <si>
    <t>GOI1599</t>
  </si>
  <si>
    <t>7.83% Gujarat State Development Loans(13/07/2026)</t>
  </si>
  <si>
    <t>IN1520160061</t>
  </si>
  <si>
    <t>NBAR881</t>
  </si>
  <si>
    <t>INE261F16AK6</t>
  </si>
  <si>
    <t>UNBI484</t>
  </si>
  <si>
    <t>INE692A16LU9</t>
  </si>
  <si>
    <t>CANB1097</t>
  </si>
  <si>
    <t>INE476A16H84</t>
  </si>
  <si>
    <t>UTIB1358</t>
  </si>
  <si>
    <t>Axis Bank Limited (12/06/2026)</t>
  </si>
  <si>
    <t>INE238AD6AU5</t>
  </si>
  <si>
    <t>CANB1084</t>
  </si>
  <si>
    <t>INE476A16G44</t>
  </si>
  <si>
    <t>PUBA1142</t>
  </si>
  <si>
    <t>Punjab National Bank (04/02/2027)</t>
  </si>
  <si>
    <t>INE160A16UD4</t>
  </si>
  <si>
    <t>HDFB1035</t>
  </si>
  <si>
    <t>HDFC Bank Limited (05/02/2027)</t>
  </si>
  <si>
    <t>INE040A16IM4</t>
  </si>
  <si>
    <t>HDFB1050</t>
  </si>
  <si>
    <t>HDFC Bank Limited (12/03/2027)</t>
  </si>
  <si>
    <t>INE040A16IZ6</t>
  </si>
  <si>
    <t>SIDB664</t>
  </si>
  <si>
    <t>Small Industries Dev Bank of India (25/03/2027)</t>
  </si>
  <si>
    <t>INE556F16CD0</t>
  </si>
  <si>
    <t>INBK517</t>
  </si>
  <si>
    <t>Indian Bank (05/02/2027)</t>
  </si>
  <si>
    <t>INE562A16QI8</t>
  </si>
  <si>
    <t>IBCL1181</t>
  </si>
  <si>
    <t>INE090AD6287</t>
  </si>
  <si>
    <t>SIDB630</t>
  </si>
  <si>
    <t>Small Industries Dev Bank of India (10/11/2026)</t>
  </si>
  <si>
    <t>INE556F16BR2</t>
  </si>
  <si>
    <t>SIDB638</t>
  </si>
  <si>
    <t>Small Industries Dev Bank of India (04/12/2026)</t>
  </si>
  <si>
    <t>INE556F16BS0</t>
  </si>
  <si>
    <t>BKBA562</t>
  </si>
  <si>
    <t>INE028A16KZ7</t>
  </si>
  <si>
    <t>INBK515</t>
  </si>
  <si>
    <t>INE562A16QE7</t>
  </si>
  <si>
    <t>IBCL1180</t>
  </si>
  <si>
    <t>INE090AD6279</t>
  </si>
  <si>
    <t>KMBK895</t>
  </si>
  <si>
    <t>INE237AD6125</t>
  </si>
  <si>
    <t>EXIM816</t>
  </si>
  <si>
    <t>INE514E16CO9</t>
  </si>
  <si>
    <t>KMBK896</t>
  </si>
  <si>
    <t>INE237AD6133</t>
  </si>
  <si>
    <t>BKBA566</t>
  </si>
  <si>
    <t>INE028A16LF7</t>
  </si>
  <si>
    <t>PUBA1144</t>
  </si>
  <si>
    <t>INE160A16UE2</t>
  </si>
  <si>
    <t>KMBK897</t>
  </si>
  <si>
    <t>INE237AD6141</t>
  </si>
  <si>
    <t>INBK518</t>
  </si>
  <si>
    <t>INE562A16QJ6</t>
  </si>
  <si>
    <t>SIDB655</t>
  </si>
  <si>
    <t>INE556F16CB4</t>
  </si>
  <si>
    <t>HDFB1051</t>
  </si>
  <si>
    <t>INE040A16JC3</t>
  </si>
  <si>
    <t>IBCL1182</t>
  </si>
  <si>
    <t>INE090AD6295</t>
  </si>
  <si>
    <t>NBAR894</t>
  </si>
  <si>
    <t>INE261F16AP5</t>
  </si>
  <si>
    <t>UNBI481</t>
  </si>
  <si>
    <t>INE692A16LM6</t>
  </si>
  <si>
    <t>UNBI482</t>
  </si>
  <si>
    <t>INE692A16LP9</t>
  </si>
  <si>
    <t>TATP71</t>
  </si>
  <si>
    <t>Tata Projects Limited (11/09/2026) **</t>
  </si>
  <si>
    <t>INE725H14DK5</t>
  </si>
  <si>
    <t>NBAR892</t>
  </si>
  <si>
    <t>INE261F14OQ9</t>
  </si>
  <si>
    <t>LICH705</t>
  </si>
  <si>
    <t>LIC Housing Finance Limited (11/03/2027) **</t>
  </si>
  <si>
    <t>INE115A14FT0</t>
  </si>
  <si>
    <t>ICBR668</t>
  </si>
  <si>
    <t>ICICI Securities Limited (05/03/2027) **</t>
  </si>
  <si>
    <t>INE763G14G42</t>
  </si>
  <si>
    <t>JOIC26</t>
  </si>
  <si>
    <t>JIO Credit Limited (12/03/2027) **</t>
  </si>
  <si>
    <t>INE282H14105</t>
  </si>
  <si>
    <t>EXIM824</t>
  </si>
  <si>
    <t>Export Import Bank of India (24/04/2026) **</t>
  </si>
  <si>
    <t>INE514E14TI0</t>
  </si>
  <si>
    <t>EXIM818</t>
  </si>
  <si>
    <t>INE514E14TE9</t>
  </si>
  <si>
    <t>MUFL470</t>
  </si>
  <si>
    <t>Muthoot Finance Limited (12/06/2026) **</t>
  </si>
  <si>
    <t>INE414G14UW7</t>
  </si>
  <si>
    <t>CHOL1101</t>
  </si>
  <si>
    <t>Cholamandalam Investment and Finance Company Ltd (27/11/2026) **</t>
  </si>
  <si>
    <t>INE121A14YB7</t>
  </si>
  <si>
    <t>BGFL1176</t>
  </si>
  <si>
    <t>Aditya Birla Capital Limited (04/02/2027) **</t>
  </si>
  <si>
    <t>INE674K14BP2</t>
  </si>
  <si>
    <t>BGFL1178</t>
  </si>
  <si>
    <t>Aditya Birla Capital Limited (09/02/2027) **</t>
  </si>
  <si>
    <t>INE674K14BS6</t>
  </si>
  <si>
    <t>CHOL1110</t>
  </si>
  <si>
    <t>Cholamandalam Investment and Finance Company Ltd (04/02/2027) **</t>
  </si>
  <si>
    <t>INE121A14YI2</t>
  </si>
  <si>
    <t>MUFL493</t>
  </si>
  <si>
    <t>Muthoot Finance Limited (12/03/2027) **</t>
  </si>
  <si>
    <t>INE414G14VQ7</t>
  </si>
  <si>
    <t>MUFL476</t>
  </si>
  <si>
    <t>Muthoot Finance Limited (16/11/2026) **</t>
  </si>
  <si>
    <t>INE414G14VA1</t>
  </si>
  <si>
    <t>MUFL479</t>
  </si>
  <si>
    <t>Muthoot Finance Limited (20/01/2027) **</t>
  </si>
  <si>
    <t>INE414G14VE3</t>
  </si>
  <si>
    <t>CHOL1106</t>
  </si>
  <si>
    <t>INE121A14YF8</t>
  </si>
  <si>
    <t>BGHP213</t>
  </si>
  <si>
    <t>Birla Group Holdings Private Limited (21/01/2027) **</t>
  </si>
  <si>
    <t>INE09OL14II7</t>
  </si>
  <si>
    <t>MMFS1218</t>
  </si>
  <si>
    <t>Mahindra &amp; Mahindra Financial Services Limited (05/03/2027) **</t>
  </si>
  <si>
    <t>INE774D14TO0</t>
  </si>
  <si>
    <t>LTFL720</t>
  </si>
  <si>
    <t>L&amp;T Finance Limited (19/03/2027) **</t>
  </si>
  <si>
    <t>INE498L14FQ3</t>
  </si>
  <si>
    <t>BGHP220</t>
  </si>
  <si>
    <t>Birla Group Holdings Private Limited (11/03/2027) **</t>
  </si>
  <si>
    <t>INE09OL14IY4</t>
  </si>
  <si>
    <t>TBIL2640</t>
  </si>
  <si>
    <t>364 Days Tbill (MD 19/03/2027)</t>
  </si>
  <si>
    <t>IN002025Z500</t>
  </si>
  <si>
    <t>TBIL2638</t>
  </si>
  <si>
    <t>364 Days Tbill (MD 11/03/2027)</t>
  </si>
  <si>
    <t>IN002025Z492</t>
  </si>
  <si>
    <t>TBIL2614</t>
  </si>
  <si>
    <t>364 Days Tbill (MD 21/01/2027)</t>
  </si>
  <si>
    <t>IN002025Z427</t>
  </si>
  <si>
    <t>TBIL2611</t>
  </si>
  <si>
    <t>364 Days Tbill (MD 15/01/2027)</t>
  </si>
  <si>
    <t>IN002025Z419</t>
  </si>
  <si>
    <t>TBIL2618</t>
  </si>
  <si>
    <t>364 Days Tbill (MD 28/01/2027)</t>
  </si>
  <si>
    <t>IN002025Z435</t>
  </si>
  <si>
    <t>Benchmark Name - NIFTY MONEY MARKET INDEX A-I</t>
  </si>
  <si>
    <t>SRFL01</t>
  </si>
  <si>
    <t>SRF Limited</t>
  </si>
  <si>
    <t>INE647A01010</t>
  </si>
  <si>
    <t>BALC02</t>
  </si>
  <si>
    <t>Balrampur Chini Mills Limited</t>
  </si>
  <si>
    <t>INE119A01028</t>
  </si>
  <si>
    <t>PREP01</t>
  </si>
  <si>
    <t>Prestige Estates Projects Limited</t>
  </si>
  <si>
    <t>INE811K01011</t>
  </si>
  <si>
    <t>SOTL02</t>
  </si>
  <si>
    <t>Sterlite Technologies Limited</t>
  </si>
  <si>
    <t>INE089C01029</t>
  </si>
  <si>
    <t>Telecom - Equipment &amp; Accessories</t>
  </si>
  <si>
    <t>KPTL02</t>
  </si>
  <si>
    <t>Kalpataru Projects International Limited</t>
  </si>
  <si>
    <t>INE220B01022</t>
  </si>
  <si>
    <t>STPR03</t>
  </si>
  <si>
    <t>JK Lakshmi Cement Limited</t>
  </si>
  <si>
    <t>INE786A01032</t>
  </si>
  <si>
    <t>MSUW01</t>
  </si>
  <si>
    <t>Motherson Sumi Wiring India Limited</t>
  </si>
  <si>
    <t>INE0FS801015</t>
  </si>
  <si>
    <t>GOEX02</t>
  </si>
  <si>
    <t>Gokaldas Exports Limited</t>
  </si>
  <si>
    <t>INE887G01027</t>
  </si>
  <si>
    <t>GAWA01</t>
  </si>
  <si>
    <t>Garware Technical Fibres Limited</t>
  </si>
  <si>
    <t>INE276A01018</t>
  </si>
  <si>
    <t>ESSP02</t>
  </si>
  <si>
    <t>EPL Limited</t>
  </si>
  <si>
    <t>INE255A01020</t>
  </si>
  <si>
    <t>BURG01</t>
  </si>
  <si>
    <t>Restaurant Brands Asia Limited</t>
  </si>
  <si>
    <t>INE07T201019</t>
  </si>
  <si>
    <t>MASP02</t>
  </si>
  <si>
    <t>Vardhman Textiles Limited</t>
  </si>
  <si>
    <t>INE825A01020</t>
  </si>
  <si>
    <t>GRIN02</t>
  </si>
  <si>
    <t>Grindwell Norton Limited</t>
  </si>
  <si>
    <t>INE536A01023</t>
  </si>
  <si>
    <t>MTTP02</t>
  </si>
  <si>
    <t>Mold-Tek Packaging Limited</t>
  </si>
  <si>
    <t>INE893J01029</t>
  </si>
  <si>
    <t>VORL03</t>
  </si>
  <si>
    <t>Vinati Organics Limited</t>
  </si>
  <si>
    <t>INE410B01037</t>
  </si>
  <si>
    <t>NHPC01</t>
  </si>
  <si>
    <t>NHPC Limited</t>
  </si>
  <si>
    <t>INE848E01016</t>
  </si>
  <si>
    <t>Benchmark Name - NIFTY 500 MULTICAP 50:25:25 TRI</t>
  </si>
  <si>
    <t>WIPR02</t>
  </si>
  <si>
    <t>Wipro Limited</t>
  </si>
  <si>
    <t>INE075A01022</t>
  </si>
  <si>
    <t>ADAN02</t>
  </si>
  <si>
    <t>Adani Enterprises Limited</t>
  </si>
  <si>
    <t>INE423A01024</t>
  </si>
  <si>
    <t>Metals &amp; Minerals Trading</t>
  </si>
  <si>
    <t>Benchmark Name - NIFTY 50 TOTAL RETURN INDEX (TRI)</t>
  </si>
  <si>
    <t>TMLC01</t>
  </si>
  <si>
    <t>Tata Motors Ltd</t>
  </si>
  <si>
    <t>INE1TAE01010</t>
  </si>
  <si>
    <t>Agricultural, Commercial &amp; Construction Vehicles</t>
  </si>
  <si>
    <t>ADAP02</t>
  </si>
  <si>
    <t>Adani Power Limited</t>
  </si>
  <si>
    <t>INE814H01029</t>
  </si>
  <si>
    <t>AVSP01</t>
  </si>
  <si>
    <t>Avenue Supermarts Limited</t>
  </si>
  <si>
    <t>INE192R01011</t>
  </si>
  <si>
    <t>CHOL02</t>
  </si>
  <si>
    <t>Cholamandalam Investment and Finance Company Ltd</t>
  </si>
  <si>
    <t>INE121A01024</t>
  </si>
  <si>
    <t>BPCL01</t>
  </si>
  <si>
    <t>Bharat Petroleum Corporation Limited</t>
  </si>
  <si>
    <t>INE029A01011</t>
  </si>
  <si>
    <t>VNBL03</t>
  </si>
  <si>
    <t>Varun Beverages Limited</t>
  </si>
  <si>
    <t>INE200M01039</t>
  </si>
  <si>
    <t>JSPL03</t>
  </si>
  <si>
    <t>Jindal Steel Limited</t>
  </si>
  <si>
    <t>INE749A01030</t>
  </si>
  <si>
    <t>PIDI02</t>
  </si>
  <si>
    <t>Pidilite Industries Limited</t>
  </si>
  <si>
    <t>INE318A01026</t>
  </si>
  <si>
    <t>BAJA01</t>
  </si>
  <si>
    <t>Bajaj Holdings &amp; Investment Limited</t>
  </si>
  <si>
    <t>INE118A01012</t>
  </si>
  <si>
    <t>LTIL01</t>
  </si>
  <si>
    <t>LTIMindtree Limited</t>
  </si>
  <si>
    <t>INE214T01019</t>
  </si>
  <si>
    <t>MUFL01</t>
  </si>
  <si>
    <t>Muthoot Finance Limited</t>
  </si>
  <si>
    <t>INE414G01012</t>
  </si>
  <si>
    <t>ADTL01</t>
  </si>
  <si>
    <t>Adani Energy Solutions Limited</t>
  </si>
  <si>
    <t>INE931S01010</t>
  </si>
  <si>
    <t>ASEA02</t>
  </si>
  <si>
    <t>ABB India Limited</t>
  </si>
  <si>
    <t>INE117A01022</t>
  </si>
  <si>
    <t>SHCE01</t>
  </si>
  <si>
    <t>Shree Cement Limited</t>
  </si>
  <si>
    <t>INE070A01015</t>
  </si>
  <si>
    <t>AGEL01</t>
  </si>
  <si>
    <t>Adani Green Energy Limited</t>
  </si>
  <si>
    <t>INE364U01010</t>
  </si>
  <si>
    <t>SIEM02</t>
  </si>
  <si>
    <t>Siemens Limited</t>
  </si>
  <si>
    <t>INE003A01024</t>
  </si>
  <si>
    <t>HYUN01</t>
  </si>
  <si>
    <t>Hyundai Motor India Ltd</t>
  </si>
  <si>
    <t>INE0V6F01027</t>
  </si>
  <si>
    <t>SENE01</t>
  </si>
  <si>
    <t>Siemens Energy India Limited</t>
  </si>
  <si>
    <t>INE1NPP01017</t>
  </si>
  <si>
    <t>CHEL02</t>
  </si>
  <si>
    <t>Zydus Lifesciences Limited</t>
  </si>
  <si>
    <t>INE010B01027</t>
  </si>
  <si>
    <t>IRLY01</t>
  </si>
  <si>
    <t>Indian Railway Finance Corporation Limited</t>
  </si>
  <si>
    <t>INE053F01010</t>
  </si>
  <si>
    <t>TCAL01</t>
  </si>
  <si>
    <t>Tata Capital Limited</t>
  </si>
  <si>
    <t>INE976I01016</t>
  </si>
  <si>
    <t>Benchmark Name - NIFTY NEXT 50 TOTAL RETURN INDEX (TRI)</t>
  </si>
  <si>
    <t>TBIL2510</t>
  </si>
  <si>
    <t>364 Days Tbill (MD 10/04/2026)</t>
  </si>
  <si>
    <t>IN002025Z021</t>
  </si>
  <si>
    <t>Benchmark Name - CRISIL LIQUID OVERNIGHT INDEX</t>
  </si>
  <si>
    <t>WGSR02</t>
  </si>
  <si>
    <t>Welspun Corp Limited</t>
  </si>
  <si>
    <t>INE191B01025</t>
  </si>
  <si>
    <t>SODL01</t>
  </si>
  <si>
    <t>Sobha Limited</t>
  </si>
  <si>
    <t>INE671H01015</t>
  </si>
  <si>
    <t>TEGA01</t>
  </si>
  <si>
    <t>Tega Industries Limited</t>
  </si>
  <si>
    <t>INE011K01018</t>
  </si>
  <si>
    <t>VATE03</t>
  </si>
  <si>
    <t>VA Tech Wabag Limited</t>
  </si>
  <si>
    <t>INE956G01038</t>
  </si>
  <si>
    <t>Other Utilities</t>
  </si>
  <si>
    <t>BRIG01</t>
  </si>
  <si>
    <t>Brigade Enterprises Limited</t>
  </si>
  <si>
    <t>INE791I01019</t>
  </si>
  <si>
    <t>AHCO01</t>
  </si>
  <si>
    <t>Ahluwalia Contracts (India) Limited</t>
  </si>
  <si>
    <t>INE758C01029</t>
  </si>
  <si>
    <t>ELCO03</t>
  </si>
  <si>
    <t>Elecon Engineering Company Limited</t>
  </si>
  <si>
    <t>INE205B01031</t>
  </si>
  <si>
    <t>GAPA02</t>
  </si>
  <si>
    <t>Apar Industries Limited</t>
  </si>
  <si>
    <t>INE372A01015</t>
  </si>
  <si>
    <t>VATL01</t>
  </si>
  <si>
    <t>Voltamp Transformers Limited</t>
  </si>
  <si>
    <t>INE540H01012</t>
  </si>
  <si>
    <t>VMAR01</t>
  </si>
  <si>
    <t>V-Mart Retail Limited</t>
  </si>
  <si>
    <t>INE665J01013</t>
  </si>
  <si>
    <t>TITL02</t>
  </si>
  <si>
    <t>Time Technoplast Limited</t>
  </si>
  <si>
    <t>INE508G01029</t>
  </si>
  <si>
    <t>AWFI01</t>
  </si>
  <si>
    <t>Awfis Space Solutions Limited</t>
  </si>
  <si>
    <t>INE108V01019</t>
  </si>
  <si>
    <t>NESC02</t>
  </si>
  <si>
    <t>Nesco Limited</t>
  </si>
  <si>
    <t>INE317F01035</t>
  </si>
  <si>
    <t>NECH01</t>
  </si>
  <si>
    <t>Neogen Chemicals Limited</t>
  </si>
  <si>
    <t>INE136S01016</t>
  </si>
  <si>
    <t>JSWH01</t>
  </si>
  <si>
    <t>JSW Holdings Limited</t>
  </si>
  <si>
    <t>INE824G01012</t>
  </si>
  <si>
    <t>VEDF01</t>
  </si>
  <si>
    <t>Vedant Fashions Limited</t>
  </si>
  <si>
    <t>INE825V01034</t>
  </si>
  <si>
    <t>Benchmark Name - BSE 250 SMALLCAP TRI</t>
  </si>
  <si>
    <t>Benchmark Name - NIFTY 50 TRI</t>
  </si>
  <si>
    <t>Benchmark Name - NIFTY BANK TRI</t>
  </si>
  <si>
    <t xml:space="preserve">NIFTY 24000 Call April 2026 Option </t>
  </si>
  <si>
    <t>7.12% Export Import Bank of India (27/06/2030) **</t>
  </si>
  <si>
    <t xml:space="preserve">6.84% NTPC Limited (09/05/2035) </t>
  </si>
  <si>
    <t>HDFC Bank Limited (19/11/2026) **</t>
  </si>
  <si>
    <t>Bank of Baroda (12/02/2027) **</t>
  </si>
  <si>
    <t>Punjab National Bank (12/03/2027) **</t>
  </si>
  <si>
    <t>Union Bank of India (23/06/2026) **</t>
  </si>
  <si>
    <t>Union Bank of India (04/06/2026) **</t>
  </si>
  <si>
    <t>7.78% Bajaj Housing Finance Limited (26/05/2026) **</t>
  </si>
  <si>
    <t>Indian Bank (12/06/2026) **</t>
  </si>
  <si>
    <t>Bank of India (19/05/2026) **</t>
  </si>
  <si>
    <t>Canara Bank (27/05/2026) **</t>
  </si>
  <si>
    <t>Union Bank of India (01/06/2026) **</t>
  </si>
  <si>
    <t>Canara Bank (29/05/2026) **</t>
  </si>
  <si>
    <t>Punjab National Bank (12/06/2026) **</t>
  </si>
  <si>
    <t>Union Bank of India (26/05/2026) **</t>
  </si>
  <si>
    <t>Export Import Bank of India (28/05/2026) **</t>
  </si>
  <si>
    <t>Union Bank of India (03/06/2026) **</t>
  </si>
  <si>
    <t>HDFC Bank Limited (04/06/2026) **</t>
  </si>
  <si>
    <t>Bank of Baroda (17/06/2026) **</t>
  </si>
  <si>
    <t>Small Industries Dev Bank of India (20/05/2026) **</t>
  </si>
  <si>
    <t>Kotak Mahindra Bank Limited (25/05/2026) **</t>
  </si>
  <si>
    <t>Axis Bank Limited (25/05/2026) **</t>
  </si>
  <si>
    <t>Union Bank of India (19/06/2026) **</t>
  </si>
  <si>
    <t xml:space="preserve">7.53% National Bank For Agriculture and Rural Development (24/03/2028) </t>
  </si>
  <si>
    <t>7.44% National Bank For Agriculture and Rural Development (24/02/2028) **</t>
  </si>
  <si>
    <t>HDFC Bank Limited (24/02/2027) **</t>
  </si>
  <si>
    <t>Small Industries Dev Bank of India (26/02/2027) **</t>
  </si>
  <si>
    <t>National Bank For Agriculture and Rural Development (02/03/2027) **</t>
  </si>
  <si>
    <t>Canara Bank (04/03/2027) **</t>
  </si>
  <si>
    <t>Punjab National Bank (04/03/2027) **</t>
  </si>
  <si>
    <t>Kotak Mahindra Bank Limited (09/03/2027) **</t>
  </si>
  <si>
    <t>National Bank For Financing Infrastructure And Development (04/03/2027) **</t>
  </si>
  <si>
    <t>Bank of Baroda (08/03/2027) **</t>
  </si>
  <si>
    <t>HDFC Bank Limited (09/03/2027) **</t>
  </si>
  <si>
    <t xml:space="preserve">NIFTY 23500 Call April 2026 Option </t>
  </si>
  <si>
    <t>National Bank For Agriculture and Rural Development (17/02/2027) **</t>
  </si>
  <si>
    <t>Union Bank of India (12/03/2027) **</t>
  </si>
  <si>
    <t>Canara Bank (11/03/2027) **</t>
  </si>
  <si>
    <t>Canara Bank (02/02/2027) **</t>
  </si>
  <si>
    <t>ICICI Bank Limited (12/02/2027) **</t>
  </si>
  <si>
    <t>Bank of Baroda (11/01/2027) **</t>
  </si>
  <si>
    <t>Indian Bank (12/01/2027) **</t>
  </si>
  <si>
    <t>ICICI Bank Limited (27/01/2027) **</t>
  </si>
  <si>
    <t>Kotak Mahindra Bank Limited (29/01/2027) **</t>
  </si>
  <si>
    <t>Export Import Bank of India (29/01/2027) **</t>
  </si>
  <si>
    <t>Kotak Mahindra Bank Limited (04/02/2027) **</t>
  </si>
  <si>
    <t>Bank of Baroda (04/02/2027) **</t>
  </si>
  <si>
    <t>Punjab National Bank (05/02/2027) **</t>
  </si>
  <si>
    <t>Kotak Mahindra Bank Limited (12/02/2027) **</t>
  </si>
  <si>
    <t>Indian Bank (09/02/2027) **</t>
  </si>
  <si>
    <t>Small Industries Dev Bank of India (18/02/2027) **</t>
  </si>
  <si>
    <t>HDFC Bank Limited (15/02/2027) **</t>
  </si>
  <si>
    <t>ICICI Bank Limited (08/03/2027) **</t>
  </si>
  <si>
    <t>National Bank For Agriculture and Rural Development (17/03/2027) **</t>
  </si>
  <si>
    <t>Union Bank of India (02/03/2027) **</t>
  </si>
  <si>
    <t>Union Bank of India (15/03/2027) **</t>
  </si>
  <si>
    <t xml:space="preserve">National Bank For Agriculture and Rural Development (17/04/2026) </t>
  </si>
  <si>
    <t xml:space="preserve">Export Import Bank of India (01/06/2026) </t>
  </si>
  <si>
    <t xml:space="preserve">Cholamandalam Investment and Finance Company Ltd (22/01/2027) </t>
  </si>
  <si>
    <t>Notes</t>
  </si>
  <si>
    <t>(1) There is no security which is in default beyond its maturity/ interest payment date.</t>
  </si>
  <si>
    <t>(2) Plan/ Option wise per unit net asset value are as follows:</t>
  </si>
  <si>
    <t>Plan/ Option</t>
  </si>
  <si>
    <t>As on Feb 28, 2026</t>
  </si>
  <si>
    <t>Regular IDCW</t>
  </si>
  <si>
    <t>Regular Growth</t>
  </si>
  <si>
    <t>Direct IDCW</t>
  </si>
  <si>
    <t>Direct Growth</t>
  </si>
  <si>
    <t>(3) Details of gross distribution (of income and capital) during the month are as follows: Nil</t>
  </si>
  <si>
    <t>(6) Total market value of investments in foreign securities/ American Depository Receipts/ Global Depository Receipts as at Feb 28, 2026 is Rs. Nil.</t>
  </si>
  <si>
    <t>(8) Investment in short term deposits at the end of the month is Rs.NIL</t>
  </si>
  <si>
    <t>(7) Total outstanding exposure of repo transactions in corporate debt securities as on Feb 28, 2026, is Rs. Nil.</t>
  </si>
  <si>
    <t>(4) Total outstanding exposure in derivative instruments as on Feb 28, 2026 is NIL</t>
  </si>
  <si>
    <t>(5) The average maturity is NIL/ Macaluay Duration  of the portfolio is NIL.</t>
  </si>
  <si>
    <t>(9) Portfolio Turover Ratio as on Feb 28, 2026: NIL</t>
  </si>
  <si>
    <t>Regular Monthly IDCW</t>
  </si>
  <si>
    <t>Direct Monthly IDCW</t>
  </si>
  <si>
    <t>(3) Details of gross distribution (of income and capital) during the month are as follows:</t>
  </si>
  <si>
    <t>Per unit (Rs.)</t>
  </si>
  <si>
    <t>(9) Investment in short term deposits at the end of the month is Rs.NIL</t>
  </si>
  <si>
    <t>(7) Investment in short term deposits at the end of the month is Rs.NIL</t>
  </si>
  <si>
    <t>Regular Weekly IDCW</t>
  </si>
  <si>
    <t>Regular Fortnightly IDCW</t>
  </si>
  <si>
    <t>Regular Daily IDCW</t>
  </si>
  <si>
    <t>Direct Weekly IDCW</t>
  </si>
  <si>
    <t>Direct Fortnightly IDCW</t>
  </si>
  <si>
    <t>Direct Daily IDCW</t>
  </si>
  <si>
    <t>(8) Investment in short term deposits at the end of the month is Nil</t>
  </si>
  <si>
    <t>Unclaimed IDCW - Up to 3 Yrs</t>
  </si>
  <si>
    <t>Unclaimed Redemption - Up to 3 Yrs</t>
  </si>
  <si>
    <t>Growth</t>
  </si>
  <si>
    <t>As on Mar 31, 2026</t>
  </si>
  <si>
    <t>(6) Total market value of investments in foreign securities/ American Depository Receipts/ Global Depository Receipts as at Mar 31, 2026 is Rs. Nil.</t>
  </si>
  <si>
    <t>(7) Total outstanding exposure of repo transactions in corporate debt securities as on Mar 31, 2026 is Rs. Nil.</t>
  </si>
  <si>
    <t>(4) Total outstanding exposure in derivative instruments as on Mar 31, 2026 is Rs.(-67685.5488) Lakhs.</t>
  </si>
  <si>
    <t>(5) The average maturity is 139 Days  / Macaluay Duration  of the portfolio is 130 Days.</t>
  </si>
  <si>
    <t>(9) Portfolio Turnover Ratio as on Mar 31, 2026: 8.62 times</t>
  </si>
  <si>
    <t>(7) Total outstanding exposure of repo transactions in corporate debt securities as on Mar 31, 2026, is Rs. Nil.</t>
  </si>
  <si>
    <t>(9) Portfolio Turover Ratio as on Mar 31, 2026: 2.88 times</t>
  </si>
  <si>
    <t>(4) Total outstanding exposure in derivative instruments as on Mar 31, 2026 is Rs.( 2870.93) Lakhs.</t>
  </si>
  <si>
    <t>(4) Total outstanding exposure in derivative instruments as on Mar 31, 2026 is Rs. Nil.</t>
  </si>
  <si>
    <t>(5) Total market value of investments in foreign securities/ American Depository Receipts/ Global Depository Receipts as at Mar 31, 2026 is Rs. Nil.</t>
  </si>
  <si>
    <t>(8) Aggregate Investments by other schemes (at NAV) as on Mar 31, 2026 Rs Nil.</t>
  </si>
  <si>
    <t>(4) Total outstanding exposure in derivative instruments as on Mar 31, 2026 is  Nil</t>
  </si>
  <si>
    <t>(6) Total outstanding exposure of repo transactions in corporate debt securities as on Mar 31, 2026, is Rs. Nil.</t>
  </si>
  <si>
    <t>(8) Portfolio Turover Ratio as on Mar 31, 2026: 1.34 times</t>
  </si>
  <si>
    <t>(4) Total outstanding exposure in derivative instruments as on Mar 31, 2026 is Rs.Nil.</t>
  </si>
  <si>
    <t>(5) The average maturity is 221 Days/ Macaluay Duration  of the portfolio is 206 Days.</t>
  </si>
  <si>
    <t>(5) Total market value of investments in foreign securities/ American Depository Receipts/ Global Depository Receipts as at Mar 31, 2026, is Rs. Nil.</t>
  </si>
  <si>
    <t>(6) Total outstanding exposure of repo transactions in corporate debt securities as on Mar 31, 2026 is Rs. Nil.</t>
  </si>
  <si>
    <t>(8) Portfolio Turover Ratio as on Mar 31, 2026: 1.60 times</t>
  </si>
  <si>
    <t>(8) Portfolio Turover Ratio as on Mar 31, 2026: 0.90 times</t>
  </si>
  <si>
    <t>(4) Total outstanding exposure in derivative instruments as on Mar 31, 2026 is Nil.</t>
  </si>
  <si>
    <t>(6) Total market value of investments in foreign securities/ American Depository Receipts/ Global Depository Receipts as at Mar 31, 2026, is Rs. Nil.</t>
  </si>
  <si>
    <t>(6) The average maturity is 4 Days / Macaluay Duration  of the portfolio is 4 Days</t>
  </si>
  <si>
    <t>(4) Total outstanding exposure in derivative instruments as on Mar 31, 2026 is  Rs. 2703.56 Lakhs.</t>
  </si>
  <si>
    <t>(8) Portfolio Turover Ratio as on Mar 31, 2026: 2.12 times</t>
  </si>
  <si>
    <t xml:space="preserve">(7) Total outstanding exposure of repo transactions in corporate debt securities as on Mar 31, 2026 is Rs. Nil. </t>
  </si>
  <si>
    <t>(6) The average maturity is 60 Days  / Macaluay Duration  of the portfolio is 60 Days.</t>
  </si>
  <si>
    <t>(8) Portfolio Turover Ratio as on Mar 31, 2026: 2.03 times</t>
  </si>
  <si>
    <t>(4) Total outstanding exposure in derivative instruments as on Mar 31, 2026 is  Rs. 3639.39 Lakhs.</t>
  </si>
  <si>
    <t>(7) Total outstanding exposure of repo transactions in corporate debt securities as on Mar 31, 2026 is Nil.</t>
  </si>
  <si>
    <t>(9) Portfolio Turover Ratio as on Mar 31, 2026: 1.54 times</t>
  </si>
  <si>
    <t>(6) The average maturity is 277 Days / Macaluay Duration of the portfolio is 277 Days</t>
  </si>
  <si>
    <t>(8) Portfolio Turover Ratio as on Mar 31, 2026: 1.25 times</t>
  </si>
  <si>
    <t xml:space="preserve">(6) The average maturity is 4 Days / Macaluay Duration  of the portfolio is 4 Days. </t>
  </si>
  <si>
    <t>(4) Total outstanding exposure in derivative instruments as on Mar 31, 2026 is (1581.62) Lakhs.</t>
  </si>
  <si>
    <t>(4) Total outstanding exposure in derivative instruments as on Mar 31, 2026 is Rs.10256.08 Lakhs.</t>
  </si>
  <si>
    <t>(4) Total outstanding exposure in derivative instruments as on Mar 31, 2026 is (5912.81) Lakhs.</t>
  </si>
  <si>
    <t>(4) Total outstanding exposure in derivative instruments as on Mar 31, 2026 is (1603.48) Lakhs.</t>
  </si>
  <si>
    <t>(4) Total outstanding exposure in derivative instruments as on Mar 31, 2026 is 83.43 Lakhs.</t>
  </si>
  <si>
    <t>(8) Portfolio Turover Ratio as on Mar 31, 2026: 0.27 times</t>
  </si>
  <si>
    <t>(8) Portfolio Turover Ratio as on Mar 31, 2026: 0.26 times</t>
  </si>
  <si>
    <t>(8) Portfolio Turover Ratio as on Mar 31, 2026: 1.40 times</t>
  </si>
  <si>
    <t>(8) Portfolio Turover Ratio as on Mar 31, 2026: Nil.</t>
  </si>
  <si>
    <t>(5) The average maturity is 357 Days/ Macaluay Duration  of the portfolio is 349 Days.</t>
  </si>
  <si>
    <t>Kotak MF Gold ETF</t>
  </si>
  <si>
    <t>^ YTC represents Yield to Call provided by valuation agencies as on March 31, 2026.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</si>
  <si>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>As on Feb 27, 2026</t>
  </si>
  <si>
    <t>(6) The average maturity is 577 Days  / Macaluay Duration of the portfolio is 515 Days.</t>
  </si>
  <si>
    <t>(5) The average maturity is 1956 Days/ Macaluay Duration  of the portfolio is 646 Days.</t>
  </si>
  <si>
    <t>(5) The average maturity is 1011 Days/ Macaluay Duration  of the portfolio is 876 Days.</t>
  </si>
  <si>
    <t>(5) The average maturity is 1296 Days/ Macaluay Duration  of the portfolio is 672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</si>
</sst>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;\(#,##0.00\)"/>
    <numFmt numFmtId="166" formatCode="#,##0.00%;\(#,##0.00\)%"/>
    <numFmt numFmtId="167" formatCode="#,##0.00%"/>
    <numFmt numFmtId="168" formatCode="#,##0.000_ ;\-#,##0.000\ "/>
    <numFmt numFmtId="169" formatCode="#,##0.0000_ ;\-#,##0.0000\ "/>
    <numFmt numFmtId="170" formatCode="0.000"/>
  </numFmts>
  <fonts count="13"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sz val="10"/>
      <color rgb="FFFFFFFF"/>
      <name val="SansSerif"/>
      <family val="2"/>
    </font>
    <font>
      <b/>
      <sz val="9"/>
      <color rgb="FF000000"/>
      <name val="Arial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9"/>
      <color rgb="FFFFFFFF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39" borderId="3"/>
    <xf numFmtId="0" fontId="8" fillId="39" borderId="3"/>
    <xf numFmtId="0" fontId="8" fillId="39" borderId="3"/>
  </cellStyleXfs>
  <cellXfs count="11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0" fillId="5" borderId="0" xfId="0" applyFill="1" applyAlignment="1" applyProtection="1">
      <alignment wrapText="1"/>
      <protection locked="0"/>
    </xf>
    <xf numFmtId="0" fontId="3" fillId="6" borderId="3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left" vertical="top" wrapText="1"/>
    </xf>
    <xf numFmtId="0" fontId="1" fillId="14" borderId="8" xfId="0" applyFont="1" applyFill="1" applyBorder="1" applyAlignment="1">
      <alignment horizontal="left" vertical="top" wrapText="1"/>
    </xf>
    <xf numFmtId="0" fontId="5" fillId="15" borderId="9" xfId="0" applyFont="1" applyFill="1" applyBorder="1" applyAlignment="1">
      <alignment horizontal="right" vertical="top" wrapText="1"/>
    </xf>
    <xf numFmtId="0" fontId="5" fillId="16" borderId="10" xfId="0" applyFont="1" applyFill="1" applyBorder="1" applyAlignment="1">
      <alignment horizontal="right" vertical="top" wrapText="1"/>
    </xf>
    <xf numFmtId="0" fontId="6" fillId="17" borderId="2" xfId="0" applyFont="1" applyFill="1" applyBorder="1" applyAlignment="1">
      <alignment horizontal="left" vertical="top" wrapText="1"/>
    </xf>
    <xf numFmtId="0" fontId="1" fillId="18" borderId="7" xfId="0" applyFont="1" applyFill="1" applyBorder="1" applyAlignment="1">
      <alignment horizontal="left" vertical="top" wrapText="1"/>
    </xf>
    <xf numFmtId="3" fontId="1" fillId="19" borderId="8" xfId="0" applyNumberFormat="1" applyFont="1" applyFill="1" applyBorder="1" applyAlignment="1">
      <alignment horizontal="right" vertical="top" wrapText="1"/>
    </xf>
    <xf numFmtId="165" fontId="1" fillId="20" borderId="9" xfId="0" applyNumberFormat="1" applyFont="1" applyFill="1" applyBorder="1" applyAlignment="1">
      <alignment horizontal="right" vertical="top" wrapText="1"/>
    </xf>
    <xf numFmtId="166" fontId="1" fillId="21" borderId="8" xfId="0" applyNumberFormat="1" applyFont="1" applyFill="1" applyBorder="1" applyAlignment="1">
      <alignment horizontal="right" vertical="top" wrapText="1"/>
    </xf>
    <xf numFmtId="0" fontId="1" fillId="22" borderId="9" xfId="0" applyFont="1" applyFill="1" applyBorder="1" applyAlignment="1">
      <alignment horizontal="right" vertical="top" wrapText="1"/>
    </xf>
    <xf numFmtId="0" fontId="1" fillId="23" borderId="10" xfId="0" applyFont="1" applyFill="1" applyBorder="1" applyAlignment="1">
      <alignment horizontal="right" vertical="top" wrapText="1"/>
    </xf>
    <xf numFmtId="165" fontId="3" fillId="24" borderId="11" xfId="0" applyNumberFormat="1" applyFont="1" applyFill="1" applyBorder="1" applyAlignment="1">
      <alignment horizontal="right" vertical="top" wrapText="1"/>
    </xf>
    <xf numFmtId="166" fontId="3" fillId="25" borderId="1" xfId="0" applyNumberFormat="1" applyFont="1" applyFill="1" applyBorder="1" applyAlignment="1">
      <alignment horizontal="right" vertical="top" wrapText="1"/>
    </xf>
    <xf numFmtId="0" fontId="3" fillId="26" borderId="1" xfId="0" applyFont="1" applyFill="1" applyBorder="1" applyAlignment="1">
      <alignment horizontal="right" vertical="top" wrapText="1"/>
    </xf>
    <xf numFmtId="0" fontId="3" fillId="27" borderId="12" xfId="0" applyFont="1" applyFill="1" applyBorder="1" applyAlignment="1">
      <alignment horizontal="right" vertical="top" wrapText="1"/>
    </xf>
    <xf numFmtId="0" fontId="3" fillId="28" borderId="13" xfId="0" applyFont="1" applyFill="1" applyBorder="1" applyAlignment="1">
      <alignment horizontal="left" vertical="top" wrapText="1"/>
    </xf>
    <xf numFmtId="0" fontId="1" fillId="29" borderId="14" xfId="0" applyFont="1" applyFill="1" applyBorder="1" applyAlignment="1">
      <alignment horizontal="left" vertical="top" wrapText="1"/>
    </xf>
    <xf numFmtId="167" fontId="1" fillId="30" borderId="9" xfId="0" applyNumberFormat="1" applyFont="1" applyFill="1" applyBorder="1" applyAlignment="1">
      <alignment horizontal="right" vertical="top" wrapText="1"/>
    </xf>
    <xf numFmtId="165" fontId="3" fillId="31" borderId="1" xfId="0" applyNumberFormat="1" applyFont="1" applyFill="1" applyBorder="1" applyAlignment="1">
      <alignment horizontal="right" vertical="top" wrapText="1"/>
    </xf>
    <xf numFmtId="0" fontId="3" fillId="32" borderId="15" xfId="0" applyFont="1" applyFill="1" applyBorder="1" applyAlignment="1">
      <alignment horizontal="left" vertical="top" wrapText="1"/>
    </xf>
    <xf numFmtId="0" fontId="1" fillId="33" borderId="16" xfId="0" applyFont="1" applyFill="1" applyBorder="1" applyAlignment="1">
      <alignment horizontal="left" vertical="top" wrapText="1"/>
    </xf>
    <xf numFmtId="165" fontId="3" fillId="34" borderId="17" xfId="0" applyNumberFormat="1" applyFont="1" applyFill="1" applyBorder="1" applyAlignment="1">
      <alignment horizontal="right" vertical="top" wrapText="1"/>
    </xf>
    <xf numFmtId="167" fontId="3" fillId="35" borderId="17" xfId="0" applyNumberFormat="1" applyFont="1" applyFill="1" applyBorder="1" applyAlignment="1">
      <alignment horizontal="right" vertical="top" wrapText="1"/>
    </xf>
    <xf numFmtId="0" fontId="3" fillId="36" borderId="18" xfId="0" applyFont="1" applyFill="1" applyBorder="1" applyAlignment="1">
      <alignment horizontal="right" vertical="top" wrapText="1"/>
    </xf>
    <xf numFmtId="0" fontId="3" fillId="37" borderId="19" xfId="0" applyFont="1" applyFill="1" applyBorder="1" applyAlignment="1">
      <alignment horizontal="right" vertical="top" wrapText="1"/>
    </xf>
    <xf numFmtId="0" fontId="7" fillId="38" borderId="3" xfId="0" applyFont="1" applyFill="1" applyBorder="1" applyAlignment="1">
      <alignment horizontal="left" vertical="top" wrapText="1"/>
    </xf>
    <xf numFmtId="0" fontId="0" fillId="39" borderId="3" xfId="0" applyFill="1" applyBorder="1" applyAlignment="1" applyProtection="1">
      <alignment wrapText="1"/>
      <protection locked="0"/>
    </xf>
    <xf numFmtId="0" fontId="9" fillId="0" borderId="20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3" fillId="39" borderId="21" xfId="0" applyFont="1" applyFill="1" applyBorder="1" applyAlignment="1">
      <alignment horizontal="left" vertical="top" wrapText="1"/>
    </xf>
    <xf numFmtId="0" fontId="3" fillId="39" borderId="22" xfId="0" applyFont="1" applyFill="1" applyBorder="1" applyAlignment="1">
      <alignment horizontal="left" vertical="top" wrapText="1"/>
    </xf>
    <xf numFmtId="0" fontId="10" fillId="0" borderId="23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3" fillId="39" borderId="3" xfId="0" applyFont="1" applyFill="1" applyBorder="1" applyAlignment="1">
      <alignment horizontal="left" vertical="top" wrapText="1"/>
    </xf>
    <xf numFmtId="0" fontId="3" fillId="39" borderId="24" xfId="0" applyFont="1" applyFill="1" applyBorder="1" applyAlignment="1">
      <alignment horizontal="left" vertical="top" wrapText="1"/>
    </xf>
    <xf numFmtId="0" fontId="9" fillId="0" borderId="25" xfId="0" applyFont="1" applyBorder="1" applyAlignment="1">
      <alignment vertical="top"/>
    </xf>
    <xf numFmtId="0" fontId="9" fillId="0" borderId="26" xfId="0" applyFont="1" applyBorder="1" applyAlignment="1">
      <alignment horizontal="center" vertical="top"/>
    </xf>
    <xf numFmtId="0" fontId="10" fillId="0" borderId="25" xfId="0" applyFont="1" applyBorder="1" applyAlignment="1">
      <alignment vertical="top"/>
    </xf>
    <xf numFmtId="168" fontId="11" fillId="0" borderId="26" xfId="0" applyNumberFormat="1" applyFont="1" applyBorder="1" applyAlignment="1">
      <alignment horizontal="center" vertical="top"/>
    </xf>
    <xf numFmtId="0" fontId="12" fillId="0" borderId="23" xfId="0" applyFont="1" applyBorder="1" applyAlignment="1">
      <alignment vertical="top"/>
    </xf>
    <xf numFmtId="0" fontId="10" fillId="39" borderId="23" xfId="0" applyFont="1" applyFill="1" applyBorder="1" applyAlignment="1">
      <alignment vertical="top"/>
    </xf>
    <xf numFmtId="0" fontId="11" fillId="0" borderId="23" xfId="0" applyFont="1" applyBorder="1" applyAlignment="1">
      <alignment vertical="top"/>
    </xf>
    <xf numFmtId="0" fontId="9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0" fontId="10" fillId="39" borderId="23" xfId="0" applyFont="1" applyFill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0" fontId="10" fillId="0" borderId="28" xfId="0" applyFont="1" applyBorder="1" applyAlignment="1">
      <alignment vertical="top" wrapText="1"/>
    </xf>
    <xf numFmtId="0" fontId="3" fillId="39" borderId="28" xfId="0" applyFont="1" applyFill="1" applyBorder="1" applyAlignment="1">
      <alignment horizontal="left" vertical="top" wrapText="1"/>
    </xf>
    <xf numFmtId="0" fontId="3" fillId="39" borderId="29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9" fontId="11" fillId="0" borderId="26" xfId="0" applyNumberFormat="1" applyFont="1" applyBorder="1" applyAlignment="1">
      <alignment horizontal="center" vertical="top"/>
    </xf>
    <xf numFmtId="169" fontId="11" fillId="0" borderId="3" xfId="0" applyNumberFormat="1" applyFont="1" applyBorder="1" applyAlignment="1">
      <alignment horizontal="center" vertical="top"/>
    </xf>
    <xf numFmtId="0" fontId="9" fillId="39" borderId="25" xfId="3" applyFont="1" applyBorder="1" applyAlignment="1">
      <alignment vertical="top"/>
    </xf>
    <xf numFmtId="0" fontId="9" fillId="39" borderId="25" xfId="3" applyFont="1" applyBorder="1" applyAlignment="1">
      <alignment horizontal="center" vertical="top"/>
    </xf>
    <xf numFmtId="0" fontId="10" fillId="39" borderId="25" xfId="3" applyFont="1" applyBorder="1" applyAlignment="1">
      <alignment vertical="top"/>
    </xf>
    <xf numFmtId="168" fontId="11" fillId="0" borderId="25" xfId="0" applyNumberFormat="1" applyFont="1" applyBorder="1" applyAlignment="1">
      <alignment horizontal="center" vertical="top"/>
    </xf>
    <xf numFmtId="0" fontId="10" fillId="0" borderId="27" xfId="0" applyFont="1" applyBorder="1" applyAlignment="1">
      <alignment vertical="top"/>
    </xf>
    <xf numFmtId="0" fontId="10" fillId="0" borderId="28" xfId="0" applyFont="1" applyBorder="1" applyAlignment="1">
      <alignment vertical="top"/>
    </xf>
    <xf numFmtId="0" fontId="11" fillId="0" borderId="27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24" xfId="0" applyFont="1" applyBorder="1" applyAlignment="1">
      <alignment vertical="top"/>
    </xf>
    <xf numFmtId="164" fontId="10" fillId="39" borderId="3" xfId="1" applyFont="1" applyFill="1" applyBorder="1" applyAlignment="1">
      <alignment vertical="top"/>
    </xf>
    <xf numFmtId="0" fontId="10" fillId="0" borderId="29" xfId="0" applyFont="1" applyBorder="1" applyAlignment="1">
      <alignment vertical="top"/>
    </xf>
    <xf numFmtId="0" fontId="3" fillId="39" borderId="21" xfId="4" applyFont="1" applyBorder="1" applyAlignment="1">
      <alignment horizontal="left" vertical="top" wrapText="1"/>
    </xf>
    <xf numFmtId="0" fontId="3" fillId="39" borderId="22" xfId="4" applyFont="1" applyBorder="1" applyAlignment="1">
      <alignment horizontal="left" vertical="top" wrapText="1"/>
    </xf>
    <xf numFmtId="0" fontId="3" fillId="39" borderId="3" xfId="4" applyFont="1" applyAlignment="1">
      <alignment horizontal="left" vertical="top" wrapText="1"/>
    </xf>
    <xf numFmtId="0" fontId="3" fillId="39" borderId="24" xfId="4" applyFont="1" applyBorder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9" fontId="10" fillId="0" borderId="23" xfId="2" applyFont="1" applyBorder="1" applyAlignment="1">
      <alignment vertical="top"/>
    </xf>
    <xf numFmtId="9" fontId="9" fillId="0" borderId="25" xfId="2" applyFont="1" applyBorder="1" applyAlignment="1">
      <alignment vertical="top"/>
    </xf>
    <xf numFmtId="9" fontId="10" fillId="0" borderId="25" xfId="2" applyFont="1" applyBorder="1" applyAlignment="1">
      <alignment vertical="top"/>
    </xf>
    <xf numFmtId="0" fontId="9" fillId="39" borderId="25" xfId="5" applyFont="1" applyBorder="1" applyAlignment="1">
      <alignment vertical="top"/>
    </xf>
    <xf numFmtId="0" fontId="9" fillId="39" borderId="25" xfId="5" applyFont="1" applyBorder="1" applyAlignment="1">
      <alignment horizontal="center" vertical="top"/>
    </xf>
    <xf numFmtId="0" fontId="10" fillId="39" borderId="25" xfId="5" applyFont="1" applyBorder="1" applyAlignment="1">
      <alignment vertical="top"/>
    </xf>
    <xf numFmtId="169" fontId="11" fillId="39" borderId="25" xfId="5" applyNumberFormat="1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0" fontId="1" fillId="39" borderId="3" xfId="0" applyFont="1" applyFill="1" applyBorder="1" applyAlignment="1">
      <alignment horizontal="left" vertical="top" wrapText="1"/>
    </xf>
    <xf numFmtId="0" fontId="1" fillId="39" borderId="24" xfId="0" applyFont="1" applyFill="1" applyBorder="1" applyAlignment="1">
      <alignment horizontal="left" vertical="top" wrapText="1"/>
    </xf>
    <xf numFmtId="170" fontId="10" fillId="0" borderId="26" xfId="0" applyNumberFormat="1" applyFont="1" applyBorder="1" applyAlignment="1">
      <alignment horizontal="center" vertical="top"/>
    </xf>
    <xf numFmtId="0" fontId="3" fillId="39" borderId="28" xfId="4" applyFont="1" applyBorder="1" applyAlignment="1">
      <alignment horizontal="left" vertical="top" wrapText="1"/>
    </xf>
    <xf numFmtId="0" fontId="3" fillId="39" borderId="29" xfId="4" applyFont="1" applyBorder="1" applyAlignment="1">
      <alignment horizontal="left" vertical="top" wrapText="1"/>
    </xf>
    <xf numFmtId="0" fontId="9" fillId="0" borderId="27" xfId="0" applyFont="1" applyBorder="1" applyAlignment="1">
      <alignment vertical="top"/>
    </xf>
    <xf numFmtId="0" fontId="8" fillId="39" borderId="3" xfId="4"/>
    <xf numFmtId="0" fontId="0" fillId="39" borderId="3" xfId="4" applyFont="1" applyAlignment="1" applyProtection="1">
      <alignment wrapText="1"/>
      <protection locked="0"/>
    </xf>
    <xf numFmtId="0" fontId="0" fillId="39" borderId="24" xfId="4" applyFont="1" applyBorder="1" applyAlignment="1" applyProtection="1">
      <alignment wrapText="1"/>
      <protection locked="0"/>
    </xf>
    <xf numFmtId="170" fontId="10" fillId="0" borderId="25" xfId="0" applyNumberFormat="1" applyFont="1" applyBorder="1" applyAlignment="1">
      <alignment horizontal="center" vertical="top"/>
    </xf>
    <xf numFmtId="169" fontId="11" fillId="0" borderId="25" xfId="0" applyNumberFormat="1" applyFont="1" applyBorder="1" applyAlignment="1">
      <alignment horizontal="center" vertical="top"/>
    </xf>
    <xf numFmtId="0" fontId="0" fillId="0" borderId="24" xfId="0" applyBorder="1" applyAlignment="1" applyProtection="1">
      <alignment wrapText="1"/>
      <protection locked="0"/>
    </xf>
    <xf numFmtId="0" fontId="0" fillId="39" borderId="28" xfId="4" applyFont="1" applyBorder="1" applyAlignment="1" applyProtection="1">
      <alignment wrapText="1"/>
      <protection locked="0"/>
    </xf>
    <xf numFmtId="0" fontId="0" fillId="39" borderId="29" xfId="4" applyFont="1" applyBorder="1" applyAlignment="1" applyProtection="1">
      <alignment wrapText="1"/>
      <protection locked="0"/>
    </xf>
    <xf numFmtId="0" fontId="0" fillId="39" borderId="3" xfId="0" applyFill="1" applyBorder="1" applyAlignment="1" applyProtection="1">
      <alignment wrapText="1"/>
      <protection locked="0"/>
    </xf>
    <xf numFmtId="0" fontId="3" fillId="4" borderId="3" xfId="0" applyFont="1" applyFill="1" applyBorder="1" applyAlignment="1">
      <alignment horizontal="left" vertical="top" wrapText="1"/>
    </xf>
    <xf numFmtId="0" fontId="7" fillId="38" borderId="3" xfId="0" applyFont="1" applyFill="1" applyBorder="1" applyAlignment="1">
      <alignment horizontal="left" vertical="top" wrapText="1"/>
    </xf>
  </cellXfs>
  <cellStyles count="6">
    <cellStyle name="Comma" xfId="1" builtinId="3"/>
    <cellStyle name="Normal" xfId="0" builtinId="0"/>
    <cellStyle name="Normal 2" xfId="4" xr:uid="{BC5DB81B-843F-4A67-9556-F64481ED78A9}"/>
    <cellStyle name="Normal 3" xfId="5" xr:uid="{5AE2FED9-A686-4093-87EB-C7EC2CBB6A9A}"/>
    <cellStyle name="Normal 7" xfId="3" xr:uid="{6DBF3DC4-6695-4E91-9B5A-8F3FDF75AE21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359</xdr:row>
      <xdr:rowOff>0</xdr:rowOff>
    </xdr:from>
    <xdr:to>
      <xdr:col>2</xdr:col>
      <xdr:colOff>0</xdr:colOff>
      <xdr:row>360</xdr:row>
      <xdr:rowOff>0</xdr:rowOff>
    </xdr:to>
    <xdr:pic>
      <xdr:nvPicPr>
        <xdr:cNvPr id="1543893858" name="Picture">
          <a:extLst>
            <a:ext uri="{FF2B5EF4-FFF2-40B4-BE49-F238E27FC236}">
              <a16:creationId xmlns:a16="http://schemas.microsoft.com/office/drawing/2014/main" id="{00000000-0008-0000-0100-000062F305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77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359</xdr:row>
      <xdr:rowOff>0</xdr:rowOff>
    </xdr:from>
    <xdr:to>
      <xdr:col>4</xdr:col>
      <xdr:colOff>0</xdr:colOff>
      <xdr:row>360</xdr:row>
      <xdr:rowOff>0</xdr:rowOff>
    </xdr:to>
    <xdr:pic>
      <xdr:nvPicPr>
        <xdr:cNvPr id="1128467850" name="Picture">
          <a:extLst>
            <a:ext uri="{FF2B5EF4-FFF2-40B4-BE49-F238E27FC236}">
              <a16:creationId xmlns:a16="http://schemas.microsoft.com/office/drawing/2014/main" id="{00000000-0008-0000-0100-00008A0D434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8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1912659402" name="Picture">
          <a:extLst>
            <a:ext uri="{FF2B5EF4-FFF2-40B4-BE49-F238E27FC236}">
              <a16:creationId xmlns:a16="http://schemas.microsoft.com/office/drawing/2014/main" id="{00000000-0008-0000-0A00-0000CADD007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4</xdr:col>
      <xdr:colOff>0</xdr:colOff>
      <xdr:row>76</xdr:row>
      <xdr:rowOff>0</xdr:rowOff>
    </xdr:to>
    <xdr:pic>
      <xdr:nvPicPr>
        <xdr:cNvPr id="53084994" name="Picture">
          <a:extLst>
            <a:ext uri="{FF2B5EF4-FFF2-40B4-BE49-F238E27FC236}">
              <a16:creationId xmlns:a16="http://schemas.microsoft.com/office/drawing/2014/main" id="{00000000-0008-0000-0A00-000042032A0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1999659104" name="Picture">
          <a:extLst>
            <a:ext uri="{FF2B5EF4-FFF2-40B4-BE49-F238E27FC236}">
              <a16:creationId xmlns:a16="http://schemas.microsoft.com/office/drawing/2014/main" id="{00000000-0008-0000-0B00-00006060307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77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4</xdr:col>
      <xdr:colOff>0</xdr:colOff>
      <xdr:row>38</xdr:row>
      <xdr:rowOff>0</xdr:rowOff>
    </xdr:to>
    <xdr:pic>
      <xdr:nvPicPr>
        <xdr:cNvPr id="1292704745" name="Picture">
          <a:extLst>
            <a:ext uri="{FF2B5EF4-FFF2-40B4-BE49-F238E27FC236}">
              <a16:creationId xmlns:a16="http://schemas.microsoft.com/office/drawing/2014/main" id="{00000000-0008-0000-0B00-0000E91B0D4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2</xdr:col>
      <xdr:colOff>0</xdr:colOff>
      <xdr:row>75</xdr:row>
      <xdr:rowOff>0</xdr:rowOff>
    </xdr:to>
    <xdr:pic>
      <xdr:nvPicPr>
        <xdr:cNvPr id="961167688" name="Picture">
          <a:extLst>
            <a:ext uri="{FF2B5EF4-FFF2-40B4-BE49-F238E27FC236}">
              <a16:creationId xmlns:a16="http://schemas.microsoft.com/office/drawing/2014/main" id="{00000000-0008-0000-0C00-000048414A3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4</xdr:col>
      <xdr:colOff>0</xdr:colOff>
      <xdr:row>75</xdr:row>
      <xdr:rowOff>0</xdr:rowOff>
    </xdr:to>
    <xdr:pic>
      <xdr:nvPicPr>
        <xdr:cNvPr id="1657428858" name="Picture">
          <a:extLst>
            <a:ext uri="{FF2B5EF4-FFF2-40B4-BE49-F238E27FC236}">
              <a16:creationId xmlns:a16="http://schemas.microsoft.com/office/drawing/2014/main" id="{00000000-0008-0000-0C00-00007A5BCA6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pic>
      <xdr:nvPicPr>
        <xdr:cNvPr id="924496524" name="Picture">
          <a:extLst>
            <a:ext uri="{FF2B5EF4-FFF2-40B4-BE49-F238E27FC236}">
              <a16:creationId xmlns:a16="http://schemas.microsoft.com/office/drawing/2014/main" id="{00000000-0008-0000-0D00-00008CB21A3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pic>
      <xdr:nvPicPr>
        <xdr:cNvPr id="1663987437" name="Picture">
          <a:extLst>
            <a:ext uri="{FF2B5EF4-FFF2-40B4-BE49-F238E27FC236}">
              <a16:creationId xmlns:a16="http://schemas.microsoft.com/office/drawing/2014/main" id="{00000000-0008-0000-0D00-0000ED6E2E6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</xdr:row>
      <xdr:rowOff>0</xdr:rowOff>
    </xdr:from>
    <xdr:to>
      <xdr:col>2</xdr:col>
      <xdr:colOff>0</xdr:colOff>
      <xdr:row>107</xdr:row>
      <xdr:rowOff>0</xdr:rowOff>
    </xdr:to>
    <xdr:pic>
      <xdr:nvPicPr>
        <xdr:cNvPr id="21114582" name="Picture">
          <a:extLst>
            <a:ext uri="{FF2B5EF4-FFF2-40B4-BE49-F238E27FC236}">
              <a16:creationId xmlns:a16="http://schemas.microsoft.com/office/drawing/2014/main" id="{00000000-0008-0000-0E00-0000D62E420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4</xdr:col>
      <xdr:colOff>0</xdr:colOff>
      <xdr:row>107</xdr:row>
      <xdr:rowOff>0</xdr:rowOff>
    </xdr:to>
    <xdr:pic>
      <xdr:nvPicPr>
        <xdr:cNvPr id="207831165" name="Picture">
          <a:extLst>
            <a:ext uri="{FF2B5EF4-FFF2-40B4-BE49-F238E27FC236}">
              <a16:creationId xmlns:a16="http://schemas.microsoft.com/office/drawing/2014/main" id="{00000000-0008-0000-0E00-00007D40630C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6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474479545" name="Picture">
          <a:extLst>
            <a:ext uri="{FF2B5EF4-FFF2-40B4-BE49-F238E27FC236}">
              <a16:creationId xmlns:a16="http://schemas.microsoft.com/office/drawing/2014/main" id="{00000000-0008-0000-0F00-0000B9FB471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3</xdr:col>
      <xdr:colOff>1661642</xdr:colOff>
      <xdr:row>69</xdr:row>
      <xdr:rowOff>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59E852-70EA-4268-84FD-262A0C301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11455400"/>
          <a:ext cx="2823692" cy="17154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pic>
      <xdr:nvPicPr>
        <xdr:cNvPr id="1521420608" name="Picture">
          <a:extLst>
            <a:ext uri="{FF2B5EF4-FFF2-40B4-BE49-F238E27FC236}">
              <a16:creationId xmlns:a16="http://schemas.microsoft.com/office/drawing/2014/main" id="{00000000-0008-0000-1000-00004009AF5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pic>
      <xdr:nvPicPr>
        <xdr:cNvPr id="593903507" name="Picture">
          <a:extLst>
            <a:ext uri="{FF2B5EF4-FFF2-40B4-BE49-F238E27FC236}">
              <a16:creationId xmlns:a16="http://schemas.microsoft.com/office/drawing/2014/main" id="{00000000-0008-0000-1000-0000933F662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5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131</xdr:row>
      <xdr:rowOff>0</xdr:rowOff>
    </xdr:from>
    <xdr:to>
      <xdr:col>2</xdr:col>
      <xdr:colOff>0</xdr:colOff>
      <xdr:row>132</xdr:row>
      <xdr:rowOff>0</xdr:rowOff>
    </xdr:to>
    <xdr:pic>
      <xdr:nvPicPr>
        <xdr:cNvPr id="27383734" name="Picture">
          <a:extLst>
            <a:ext uri="{FF2B5EF4-FFF2-40B4-BE49-F238E27FC236}">
              <a16:creationId xmlns:a16="http://schemas.microsoft.com/office/drawing/2014/main" id="{00000000-0008-0000-1100-0000B6D7A10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4</xdr:col>
      <xdr:colOff>0</xdr:colOff>
      <xdr:row>132</xdr:row>
      <xdr:rowOff>0</xdr:rowOff>
    </xdr:to>
    <xdr:pic>
      <xdr:nvPicPr>
        <xdr:cNvPr id="867142142" name="Picture">
          <a:extLst>
            <a:ext uri="{FF2B5EF4-FFF2-40B4-BE49-F238E27FC236}">
              <a16:creationId xmlns:a16="http://schemas.microsoft.com/office/drawing/2014/main" id="{00000000-0008-0000-1100-0000FE89AF3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2</xdr:col>
      <xdr:colOff>0</xdr:colOff>
      <xdr:row>124</xdr:row>
      <xdr:rowOff>0</xdr:rowOff>
    </xdr:to>
    <xdr:pic>
      <xdr:nvPicPr>
        <xdr:cNvPr id="1019016282" name="Picture">
          <a:extLst>
            <a:ext uri="{FF2B5EF4-FFF2-40B4-BE49-F238E27FC236}">
              <a16:creationId xmlns:a16="http://schemas.microsoft.com/office/drawing/2014/main" id="{00000000-0008-0000-1200-00005AF4BC3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4</xdr:col>
      <xdr:colOff>0</xdr:colOff>
      <xdr:row>124</xdr:row>
      <xdr:rowOff>0</xdr:rowOff>
    </xdr:to>
    <xdr:pic>
      <xdr:nvPicPr>
        <xdr:cNvPr id="343051549" name="Picture">
          <a:extLst>
            <a:ext uri="{FF2B5EF4-FFF2-40B4-BE49-F238E27FC236}">
              <a16:creationId xmlns:a16="http://schemas.microsoft.com/office/drawing/2014/main" id="{00000000-0008-0000-1200-00001D8D721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1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83</xdr:row>
      <xdr:rowOff>0</xdr:rowOff>
    </xdr:from>
    <xdr:to>
      <xdr:col>2</xdr:col>
      <xdr:colOff>0</xdr:colOff>
      <xdr:row>84</xdr:row>
      <xdr:rowOff>0</xdr:rowOff>
    </xdr:to>
    <xdr:pic>
      <xdr:nvPicPr>
        <xdr:cNvPr id="1337435629" name="Picture">
          <a:extLst>
            <a:ext uri="{FF2B5EF4-FFF2-40B4-BE49-F238E27FC236}">
              <a16:creationId xmlns:a16="http://schemas.microsoft.com/office/drawing/2014/main" id="{00000000-0008-0000-1300-0000EDA5B74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4</xdr:col>
      <xdr:colOff>0</xdr:colOff>
      <xdr:row>84</xdr:row>
      <xdr:rowOff>0</xdr:rowOff>
    </xdr:to>
    <xdr:pic>
      <xdr:nvPicPr>
        <xdr:cNvPr id="807978939" name="Picture">
          <a:extLst>
            <a:ext uri="{FF2B5EF4-FFF2-40B4-BE49-F238E27FC236}">
              <a16:creationId xmlns:a16="http://schemas.microsoft.com/office/drawing/2014/main" id="{00000000-0008-0000-1300-0000BBC7283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1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129</xdr:row>
      <xdr:rowOff>0</xdr:rowOff>
    </xdr:from>
    <xdr:to>
      <xdr:col>2</xdr:col>
      <xdr:colOff>0</xdr:colOff>
      <xdr:row>130</xdr:row>
      <xdr:rowOff>0</xdr:rowOff>
    </xdr:to>
    <xdr:pic>
      <xdr:nvPicPr>
        <xdr:cNvPr id="795320130" name="Picture">
          <a:extLst>
            <a:ext uri="{FF2B5EF4-FFF2-40B4-BE49-F238E27FC236}">
              <a16:creationId xmlns:a16="http://schemas.microsoft.com/office/drawing/2014/main" id="{00000000-0008-0000-0200-0000429F672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4</xdr:col>
      <xdr:colOff>0</xdr:colOff>
      <xdr:row>130</xdr:row>
      <xdr:rowOff>0</xdr:rowOff>
    </xdr:to>
    <xdr:pic>
      <xdr:nvPicPr>
        <xdr:cNvPr id="1929675411" name="Picture">
          <a:extLst>
            <a:ext uri="{FF2B5EF4-FFF2-40B4-BE49-F238E27FC236}">
              <a16:creationId xmlns:a16="http://schemas.microsoft.com/office/drawing/2014/main" id="{00000000-0008-0000-0200-00009382047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5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1111655582" name="Picture">
          <a:extLst>
            <a:ext uri="{FF2B5EF4-FFF2-40B4-BE49-F238E27FC236}">
              <a16:creationId xmlns:a16="http://schemas.microsoft.com/office/drawing/2014/main" id="{00000000-0008-0000-1400-00009E84424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4</xdr:col>
      <xdr:colOff>0</xdr:colOff>
      <xdr:row>86</xdr:row>
      <xdr:rowOff>0</xdr:rowOff>
    </xdr:to>
    <xdr:pic>
      <xdr:nvPicPr>
        <xdr:cNvPr id="170039913" name="Picture">
          <a:extLst>
            <a:ext uri="{FF2B5EF4-FFF2-40B4-BE49-F238E27FC236}">
              <a16:creationId xmlns:a16="http://schemas.microsoft.com/office/drawing/2014/main" id="{00000000-0008-0000-1400-0000699A220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9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1544718791" name="Picture">
          <a:extLst>
            <a:ext uri="{FF2B5EF4-FFF2-40B4-BE49-F238E27FC236}">
              <a16:creationId xmlns:a16="http://schemas.microsoft.com/office/drawing/2014/main" id="{00000000-0008-0000-1500-0000C78912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771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4</xdr:col>
      <xdr:colOff>0</xdr:colOff>
      <xdr:row>60</xdr:row>
      <xdr:rowOff>0</xdr:rowOff>
    </xdr:to>
    <xdr:pic>
      <xdr:nvPicPr>
        <xdr:cNvPr id="1769764065" name="Picture">
          <a:extLst>
            <a:ext uri="{FF2B5EF4-FFF2-40B4-BE49-F238E27FC236}">
              <a16:creationId xmlns:a16="http://schemas.microsoft.com/office/drawing/2014/main" id="{00000000-0008-0000-1500-0000E1747C6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pic>
      <xdr:nvPicPr>
        <xdr:cNvPr id="568890552" name="Picture">
          <a:extLst>
            <a:ext uri="{FF2B5EF4-FFF2-40B4-BE49-F238E27FC236}">
              <a16:creationId xmlns:a16="http://schemas.microsoft.com/office/drawing/2014/main" id="{00000000-0008-0000-1600-0000B894E82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pic>
      <xdr:nvPicPr>
        <xdr:cNvPr id="121295331" name="Picture">
          <a:extLst>
            <a:ext uri="{FF2B5EF4-FFF2-40B4-BE49-F238E27FC236}">
              <a16:creationId xmlns:a16="http://schemas.microsoft.com/office/drawing/2014/main" id="{00000000-0008-0000-1600-0000E3D13A0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6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1653790952" name="Picture">
          <a:extLst>
            <a:ext uri="{FF2B5EF4-FFF2-40B4-BE49-F238E27FC236}">
              <a16:creationId xmlns:a16="http://schemas.microsoft.com/office/drawing/2014/main" id="{00000000-0008-0000-1700-0000E8D8926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4</xdr:col>
      <xdr:colOff>0</xdr:colOff>
      <xdr:row>82</xdr:row>
      <xdr:rowOff>0</xdr:rowOff>
    </xdr:to>
    <xdr:pic>
      <xdr:nvPicPr>
        <xdr:cNvPr id="1148176353" name="Picture">
          <a:extLst>
            <a:ext uri="{FF2B5EF4-FFF2-40B4-BE49-F238E27FC236}">
              <a16:creationId xmlns:a16="http://schemas.microsoft.com/office/drawing/2014/main" id="{00000000-0008-0000-1700-0000E1C76F4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4666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2</xdr:col>
      <xdr:colOff>0</xdr:colOff>
      <xdr:row>46</xdr:row>
      <xdr:rowOff>0</xdr:rowOff>
    </xdr:to>
    <xdr:pic>
      <xdr:nvPicPr>
        <xdr:cNvPr id="818807324" name="Picture">
          <a:extLst>
            <a:ext uri="{FF2B5EF4-FFF2-40B4-BE49-F238E27FC236}">
              <a16:creationId xmlns:a16="http://schemas.microsoft.com/office/drawing/2014/main" id="{00000000-0008-0000-1800-00001C02CE3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4</xdr:col>
      <xdr:colOff>0</xdr:colOff>
      <xdr:row>46</xdr:row>
      <xdr:rowOff>0</xdr:rowOff>
    </xdr:to>
    <xdr:pic>
      <xdr:nvPicPr>
        <xdr:cNvPr id="1174030765" name="Picture">
          <a:extLst>
            <a:ext uri="{FF2B5EF4-FFF2-40B4-BE49-F238E27FC236}">
              <a16:creationId xmlns:a16="http://schemas.microsoft.com/office/drawing/2014/main" id="{00000000-0008-0000-1800-0000AD49FA4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5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1619693118" name="Picture">
          <a:extLst>
            <a:ext uri="{FF2B5EF4-FFF2-40B4-BE49-F238E27FC236}">
              <a16:creationId xmlns:a16="http://schemas.microsoft.com/office/drawing/2014/main" id="{00000000-0008-0000-0300-00003E8E8A6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3</xdr:col>
      <xdr:colOff>1987081</xdr:colOff>
      <xdr:row>88</xdr:row>
      <xdr:rowOff>1651001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BCBAC-F966-445D-A0F7-E062FB5F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14922500"/>
          <a:ext cx="3149131" cy="1651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72137275" name="Picture">
          <a:extLst>
            <a:ext uri="{FF2B5EF4-FFF2-40B4-BE49-F238E27FC236}">
              <a16:creationId xmlns:a16="http://schemas.microsoft.com/office/drawing/2014/main" id="{00000000-0008-0000-0400-00003BBA4C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253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4</xdr:col>
      <xdr:colOff>0</xdr:colOff>
      <xdr:row>77</xdr:row>
      <xdr:rowOff>0</xdr:rowOff>
    </xdr:to>
    <xdr:pic>
      <xdr:nvPicPr>
        <xdr:cNvPr id="989212723" name="Picture">
          <a:extLst>
            <a:ext uri="{FF2B5EF4-FFF2-40B4-BE49-F238E27FC236}">
              <a16:creationId xmlns:a16="http://schemas.microsoft.com/office/drawing/2014/main" id="{00000000-0008-0000-0400-00003330F63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32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1527437364" name="Picture">
          <a:extLst>
            <a:ext uri="{FF2B5EF4-FFF2-40B4-BE49-F238E27FC236}">
              <a16:creationId xmlns:a16="http://schemas.microsoft.com/office/drawing/2014/main" id="{00000000-0008-0000-0500-000034D80A5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4</xdr:col>
      <xdr:colOff>0</xdr:colOff>
      <xdr:row>98</xdr:row>
      <xdr:rowOff>0</xdr:rowOff>
    </xdr:to>
    <xdr:pic>
      <xdr:nvPicPr>
        <xdr:cNvPr id="1733742178" name="Picture">
          <a:extLst>
            <a:ext uri="{FF2B5EF4-FFF2-40B4-BE49-F238E27FC236}">
              <a16:creationId xmlns:a16="http://schemas.microsoft.com/office/drawing/2014/main" id="{00000000-0008-0000-0500-000062CE566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10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0</xdr:rowOff>
    </xdr:from>
    <xdr:to>
      <xdr:col>2</xdr:col>
      <xdr:colOff>0</xdr:colOff>
      <xdr:row>85</xdr:row>
      <xdr:rowOff>0</xdr:rowOff>
    </xdr:to>
    <xdr:pic>
      <xdr:nvPicPr>
        <xdr:cNvPr id="1779462596" name="Picture">
          <a:extLst>
            <a:ext uri="{FF2B5EF4-FFF2-40B4-BE49-F238E27FC236}">
              <a16:creationId xmlns:a16="http://schemas.microsoft.com/office/drawing/2014/main" id="{00000000-0008-0000-0600-0000C471106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4</xdr:col>
      <xdr:colOff>0</xdr:colOff>
      <xdr:row>85</xdr:row>
      <xdr:rowOff>0</xdr:rowOff>
    </xdr:to>
    <xdr:pic>
      <xdr:nvPicPr>
        <xdr:cNvPr id="155233020" name="Picture">
          <a:extLst>
            <a:ext uri="{FF2B5EF4-FFF2-40B4-BE49-F238E27FC236}">
              <a16:creationId xmlns:a16="http://schemas.microsoft.com/office/drawing/2014/main" id="{00000000-0008-0000-0600-0000FCAA400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23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127</xdr:row>
      <xdr:rowOff>0</xdr:rowOff>
    </xdr:from>
    <xdr:to>
      <xdr:col>4</xdr:col>
      <xdr:colOff>0</xdr:colOff>
      <xdr:row>128</xdr:row>
      <xdr:rowOff>0</xdr:rowOff>
    </xdr:to>
    <xdr:pic>
      <xdr:nvPicPr>
        <xdr:cNvPr id="2038722243" name="Picture">
          <a:extLst>
            <a:ext uri="{FF2B5EF4-FFF2-40B4-BE49-F238E27FC236}">
              <a16:creationId xmlns:a16="http://schemas.microsoft.com/office/drawing/2014/main" id="{00000000-0008-0000-0700-0000C36E84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33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2</xdr:col>
      <xdr:colOff>0</xdr:colOff>
      <xdr:row>128</xdr:row>
      <xdr:rowOff>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6FA2F6AD-7E8F-41E8-8B07-D5495DAEC7E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33734"/>
        </a:stretch>
      </xdr:blipFill>
      <xdr:spPr>
        <a:xfrm>
          <a:off x="234950" y="21361400"/>
          <a:ext cx="4832350" cy="1714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</xdr:row>
      <xdr:rowOff>0</xdr:rowOff>
    </xdr:from>
    <xdr:to>
      <xdr:col>2</xdr:col>
      <xdr:colOff>0</xdr:colOff>
      <xdr:row>106</xdr:row>
      <xdr:rowOff>0</xdr:rowOff>
    </xdr:to>
    <xdr:pic>
      <xdr:nvPicPr>
        <xdr:cNvPr id="583669966" name="Picture">
          <a:extLst>
            <a:ext uri="{FF2B5EF4-FFF2-40B4-BE49-F238E27FC236}">
              <a16:creationId xmlns:a16="http://schemas.microsoft.com/office/drawing/2014/main" id="{00000000-0008-0000-0800-0000CE18CA2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373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4</xdr:col>
      <xdr:colOff>0</xdr:colOff>
      <xdr:row>106</xdr:row>
      <xdr:rowOff>0</xdr:rowOff>
    </xdr:to>
    <xdr:pic>
      <xdr:nvPicPr>
        <xdr:cNvPr id="1720324636" name="Picture">
          <a:extLst>
            <a:ext uri="{FF2B5EF4-FFF2-40B4-BE49-F238E27FC236}">
              <a16:creationId xmlns:a16="http://schemas.microsoft.com/office/drawing/2014/main" id="{00000000-0008-0000-0800-00001C128A6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7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47</xdr:row>
      <xdr:rowOff>0</xdr:rowOff>
    </xdr:from>
    <xdr:to>
      <xdr:col>4</xdr:col>
      <xdr:colOff>0</xdr:colOff>
      <xdr:row>48</xdr:row>
      <xdr:rowOff>0</xdr:rowOff>
    </xdr:to>
    <xdr:pic>
      <xdr:nvPicPr>
        <xdr:cNvPr id="1167081521" name="Picture">
          <a:extLst>
            <a:ext uri="{FF2B5EF4-FFF2-40B4-BE49-F238E27FC236}">
              <a16:creationId xmlns:a16="http://schemas.microsoft.com/office/drawing/2014/main" id="{00000000-0008-0000-0900-0000314090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400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B75B9F66-A379-4616-A7FA-148B975096C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 r="33734"/>
        </a:stretch>
      </xdr:blipFill>
      <xdr:spPr>
        <a:xfrm>
          <a:off x="234950" y="8153400"/>
          <a:ext cx="483235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360"/>
  <sheetViews>
    <sheetView tabSelected="1"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52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1192950</v>
      </c>
      <c r="F7" s="19">
        <v>8727.0257000000001</v>
      </c>
      <c r="G7" s="20">
        <v>8.4500000000000006E-2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67</v>
      </c>
      <c r="E8" s="18">
        <v>417000</v>
      </c>
      <c r="F8" s="19">
        <v>5604.0630000000001</v>
      </c>
      <c r="G8" s="20">
        <v>5.4300000000000001E-2</v>
      </c>
      <c r="H8" s="21"/>
      <c r="I8" s="22"/>
    </row>
    <row r="9" spans="1:9" ht="13" customHeight="1">
      <c r="A9" s="16" t="s">
        <v>68</v>
      </c>
      <c r="B9" s="17" t="s">
        <v>69</v>
      </c>
      <c r="C9" s="13" t="s">
        <v>70</v>
      </c>
      <c r="D9" s="13" t="s">
        <v>63</v>
      </c>
      <c r="E9" s="18">
        <v>1546225</v>
      </c>
      <c r="F9" s="19">
        <v>4480.1868999999997</v>
      </c>
      <c r="G9" s="20">
        <v>4.3400000000000001E-2</v>
      </c>
      <c r="H9" s="21"/>
      <c r="I9" s="22"/>
    </row>
    <row r="10" spans="1:9" ht="13" customHeight="1">
      <c r="A10" s="16" t="s">
        <v>71</v>
      </c>
      <c r="B10" s="17" t="s">
        <v>72</v>
      </c>
      <c r="C10" s="13" t="s">
        <v>73</v>
      </c>
      <c r="D10" s="13" t="s">
        <v>63</v>
      </c>
      <c r="E10" s="18">
        <v>331800</v>
      </c>
      <c r="F10" s="19">
        <v>4001.1761999999999</v>
      </c>
      <c r="G10" s="20">
        <v>3.8800000000000001E-2</v>
      </c>
      <c r="H10" s="21"/>
      <c r="I10" s="22"/>
    </row>
    <row r="11" spans="1:9" ht="13" customHeight="1">
      <c r="A11" s="16" t="s">
        <v>74</v>
      </c>
      <c r="B11" s="17" t="s">
        <v>75</v>
      </c>
      <c r="C11" s="13" t="s">
        <v>76</v>
      </c>
      <c r="D11" s="13" t="s">
        <v>77</v>
      </c>
      <c r="E11" s="18">
        <v>27660825</v>
      </c>
      <c r="F11" s="19">
        <v>2359.4684000000002</v>
      </c>
      <c r="G11" s="20">
        <v>2.29E-2</v>
      </c>
      <c r="H11" s="21"/>
      <c r="I11" s="22"/>
    </row>
    <row r="12" spans="1:9" ht="13" customHeight="1">
      <c r="A12" s="16" t="s">
        <v>78</v>
      </c>
      <c r="B12" s="17" t="s">
        <v>79</v>
      </c>
      <c r="C12" s="13" t="s">
        <v>80</v>
      </c>
      <c r="D12" s="13" t="s">
        <v>81</v>
      </c>
      <c r="E12" s="18">
        <v>629300</v>
      </c>
      <c r="F12" s="19">
        <v>1839.1293000000001</v>
      </c>
      <c r="G12" s="20">
        <v>1.78E-2</v>
      </c>
      <c r="H12" s="21"/>
      <c r="I12" s="22"/>
    </row>
    <row r="13" spans="1:9" ht="13" customHeight="1">
      <c r="A13" s="16" t="s">
        <v>82</v>
      </c>
      <c r="B13" s="17" t="s">
        <v>83</v>
      </c>
      <c r="C13" s="13" t="s">
        <v>84</v>
      </c>
      <c r="D13" s="13" t="s">
        <v>85</v>
      </c>
      <c r="E13" s="18">
        <v>1179700</v>
      </c>
      <c r="F13" s="19">
        <v>1786.3017</v>
      </c>
      <c r="G13" s="20">
        <v>1.7299999999999999E-2</v>
      </c>
      <c r="H13" s="21"/>
      <c r="I13" s="22"/>
    </row>
    <row r="14" spans="1:9" ht="13" customHeight="1">
      <c r="A14" s="16" t="s">
        <v>86</v>
      </c>
      <c r="B14" s="17" t="s">
        <v>87</v>
      </c>
      <c r="C14" s="13" t="s">
        <v>88</v>
      </c>
      <c r="D14" s="13" t="s">
        <v>63</v>
      </c>
      <c r="E14" s="18">
        <v>2782500</v>
      </c>
      <c r="F14" s="19">
        <v>1637.5012999999999</v>
      </c>
      <c r="G14" s="20">
        <v>1.5900000000000001E-2</v>
      </c>
      <c r="H14" s="21"/>
      <c r="I14" s="22"/>
    </row>
    <row r="15" spans="1:9" ht="13" customHeight="1">
      <c r="A15" s="16" t="s">
        <v>89</v>
      </c>
      <c r="B15" s="17" t="s">
        <v>90</v>
      </c>
      <c r="C15" s="13" t="s">
        <v>91</v>
      </c>
      <c r="D15" s="13" t="s">
        <v>63</v>
      </c>
      <c r="E15" s="18">
        <v>1496000</v>
      </c>
      <c r="F15" s="19">
        <v>1504.3776</v>
      </c>
      <c r="G15" s="20">
        <v>1.46E-2</v>
      </c>
      <c r="H15" s="21"/>
      <c r="I15" s="22"/>
    </row>
    <row r="16" spans="1:9" ht="13" customHeight="1">
      <c r="A16" s="16" t="s">
        <v>92</v>
      </c>
      <c r="B16" s="17" t="s">
        <v>93</v>
      </c>
      <c r="C16" s="13" t="s">
        <v>94</v>
      </c>
      <c r="D16" s="13" t="s">
        <v>95</v>
      </c>
      <c r="E16" s="18">
        <v>521600</v>
      </c>
      <c r="F16" s="19">
        <v>1500.6432</v>
      </c>
      <c r="G16" s="20">
        <v>1.4500000000000001E-2</v>
      </c>
      <c r="H16" s="21"/>
      <c r="I16" s="22"/>
    </row>
    <row r="17" spans="1:9" ht="13" customHeight="1">
      <c r="A17" s="16" t="s">
        <v>96</v>
      </c>
      <c r="B17" s="17" t="s">
        <v>97</v>
      </c>
      <c r="C17" s="13" t="s">
        <v>98</v>
      </c>
      <c r="D17" s="13" t="s">
        <v>99</v>
      </c>
      <c r="E17" s="18">
        <v>48600</v>
      </c>
      <c r="F17" s="19">
        <v>1435.9842000000001</v>
      </c>
      <c r="G17" s="20">
        <v>1.3899999999999999E-2</v>
      </c>
      <c r="H17" s="21"/>
      <c r="I17" s="22"/>
    </row>
    <row r="18" spans="1:9" ht="13" customHeight="1">
      <c r="A18" s="16" t="s">
        <v>100</v>
      </c>
      <c r="B18" s="17" t="s">
        <v>101</v>
      </c>
      <c r="C18" s="13" t="s">
        <v>102</v>
      </c>
      <c r="D18" s="13" t="s">
        <v>103</v>
      </c>
      <c r="E18" s="18">
        <v>240100</v>
      </c>
      <c r="F18" s="19">
        <v>1205.6622</v>
      </c>
      <c r="G18" s="20">
        <v>1.17E-2</v>
      </c>
      <c r="H18" s="21"/>
      <c r="I18" s="22"/>
    </row>
    <row r="19" spans="1:9" ht="13" customHeight="1">
      <c r="A19" s="16" t="s">
        <v>104</v>
      </c>
      <c r="B19" s="17" t="s">
        <v>105</v>
      </c>
      <c r="C19" s="13" t="s">
        <v>106</v>
      </c>
      <c r="D19" s="13" t="s">
        <v>81</v>
      </c>
      <c r="E19" s="18">
        <v>219000</v>
      </c>
      <c r="F19" s="19">
        <v>1084.5975000000001</v>
      </c>
      <c r="G19" s="20">
        <v>1.0500000000000001E-2</v>
      </c>
      <c r="H19" s="21"/>
      <c r="I19" s="22"/>
    </row>
    <row r="20" spans="1:9" ht="13" customHeight="1">
      <c r="A20" s="16" t="s">
        <v>107</v>
      </c>
      <c r="B20" s="17" t="s">
        <v>108</v>
      </c>
      <c r="C20" s="13" t="s">
        <v>109</v>
      </c>
      <c r="D20" s="13" t="s">
        <v>81</v>
      </c>
      <c r="E20" s="18">
        <v>123000</v>
      </c>
      <c r="F20" s="19">
        <v>985.90650000000005</v>
      </c>
      <c r="G20" s="20">
        <v>9.5999999999999992E-3</v>
      </c>
      <c r="H20" s="21"/>
      <c r="I20" s="22"/>
    </row>
    <row r="21" spans="1:9" ht="13" customHeight="1">
      <c r="A21" s="16" t="s">
        <v>110</v>
      </c>
      <c r="B21" s="17" t="s">
        <v>111</v>
      </c>
      <c r="C21" s="13" t="s">
        <v>112</v>
      </c>
      <c r="D21" s="13" t="s">
        <v>81</v>
      </c>
      <c r="E21" s="18">
        <v>434750</v>
      </c>
      <c r="F21" s="19">
        <v>974.27480000000003</v>
      </c>
      <c r="G21" s="20">
        <v>9.4000000000000004E-3</v>
      </c>
      <c r="H21" s="21"/>
      <c r="I21" s="22"/>
    </row>
    <row r="22" spans="1:9" ht="13" customHeight="1">
      <c r="A22" s="16" t="s">
        <v>113</v>
      </c>
      <c r="B22" s="17" t="s">
        <v>114</v>
      </c>
      <c r="C22" s="13" t="s">
        <v>115</v>
      </c>
      <c r="D22" s="13" t="s">
        <v>81</v>
      </c>
      <c r="E22" s="18">
        <v>623500</v>
      </c>
      <c r="F22" s="19">
        <v>932.25720000000001</v>
      </c>
      <c r="G22" s="20">
        <v>8.9999999999999993E-3</v>
      </c>
      <c r="H22" s="21"/>
      <c r="I22" s="22"/>
    </row>
    <row r="23" spans="1:9" ht="13" customHeight="1">
      <c r="A23" s="16" t="s">
        <v>116</v>
      </c>
      <c r="B23" s="17" t="s">
        <v>117</v>
      </c>
      <c r="C23" s="13" t="s">
        <v>118</v>
      </c>
      <c r="D23" s="13" t="s">
        <v>119</v>
      </c>
      <c r="E23" s="18">
        <v>7150</v>
      </c>
      <c r="F23" s="19">
        <v>863.43399999999997</v>
      </c>
      <c r="G23" s="20">
        <v>8.3999999999999995E-3</v>
      </c>
      <c r="H23" s="21"/>
      <c r="I23" s="22"/>
    </row>
    <row r="24" spans="1:9" ht="13" customHeight="1">
      <c r="A24" s="16" t="s">
        <v>120</v>
      </c>
      <c r="B24" s="17" t="s">
        <v>121</v>
      </c>
      <c r="C24" s="13" t="s">
        <v>122</v>
      </c>
      <c r="D24" s="13" t="s">
        <v>77</v>
      </c>
      <c r="E24" s="18">
        <v>47975</v>
      </c>
      <c r="F24" s="19">
        <v>855.10640000000001</v>
      </c>
      <c r="G24" s="20">
        <v>8.3000000000000001E-3</v>
      </c>
      <c r="H24" s="21"/>
      <c r="I24" s="22"/>
    </row>
    <row r="25" spans="1:9" ht="13" customHeight="1">
      <c r="A25" s="16" t="s">
        <v>123</v>
      </c>
      <c r="B25" s="17" t="s">
        <v>124</v>
      </c>
      <c r="C25" s="13" t="s">
        <v>125</v>
      </c>
      <c r="D25" s="13" t="s">
        <v>126</v>
      </c>
      <c r="E25" s="18">
        <v>2156975</v>
      </c>
      <c r="F25" s="19">
        <v>853.29930000000002</v>
      </c>
      <c r="G25" s="20">
        <v>8.3000000000000001E-3</v>
      </c>
      <c r="H25" s="21"/>
      <c r="I25" s="22"/>
    </row>
    <row r="26" spans="1:9" ht="13" customHeight="1">
      <c r="A26" s="16" t="s">
        <v>127</v>
      </c>
      <c r="B26" s="17" t="s">
        <v>128</v>
      </c>
      <c r="C26" s="13" t="s">
        <v>129</v>
      </c>
      <c r="D26" s="13" t="s">
        <v>63</v>
      </c>
      <c r="E26" s="18">
        <v>561600</v>
      </c>
      <c r="F26" s="19">
        <v>793.82159999999999</v>
      </c>
      <c r="G26" s="20">
        <v>7.7000000000000002E-3</v>
      </c>
      <c r="H26" s="21"/>
      <c r="I26" s="22"/>
    </row>
    <row r="27" spans="1:9" ht="13" customHeight="1">
      <c r="A27" s="16" t="s">
        <v>130</v>
      </c>
      <c r="B27" s="17" t="s">
        <v>131</v>
      </c>
      <c r="C27" s="13" t="s">
        <v>132</v>
      </c>
      <c r="D27" s="13" t="s">
        <v>133</v>
      </c>
      <c r="E27" s="18">
        <v>317675</v>
      </c>
      <c r="F27" s="19">
        <v>727.41219999999998</v>
      </c>
      <c r="G27" s="20">
        <v>7.0000000000000001E-3</v>
      </c>
      <c r="H27" s="21"/>
      <c r="I27" s="22"/>
    </row>
    <row r="28" spans="1:9" ht="13" customHeight="1">
      <c r="A28" s="16" t="s">
        <v>134</v>
      </c>
      <c r="B28" s="17" t="s">
        <v>135</v>
      </c>
      <c r="C28" s="13" t="s">
        <v>136</v>
      </c>
      <c r="D28" s="13" t="s">
        <v>137</v>
      </c>
      <c r="E28" s="18">
        <v>179550</v>
      </c>
      <c r="F28" s="19">
        <v>719.36710000000005</v>
      </c>
      <c r="G28" s="20">
        <v>7.0000000000000001E-3</v>
      </c>
      <c r="H28" s="21"/>
      <c r="I28" s="22"/>
    </row>
    <row r="29" spans="1:9" ht="13" customHeight="1">
      <c r="A29" s="16" t="s">
        <v>138</v>
      </c>
      <c r="B29" s="17" t="s">
        <v>139</v>
      </c>
      <c r="C29" s="13" t="s">
        <v>140</v>
      </c>
      <c r="D29" s="13" t="s">
        <v>141</v>
      </c>
      <c r="E29" s="18">
        <v>12125</v>
      </c>
      <c r="F29" s="19">
        <v>657.53880000000004</v>
      </c>
      <c r="G29" s="20">
        <v>6.4000000000000003E-3</v>
      </c>
      <c r="H29" s="21"/>
      <c r="I29" s="22"/>
    </row>
    <row r="30" spans="1:9" ht="13" customHeight="1">
      <c r="A30" s="16" t="s">
        <v>142</v>
      </c>
      <c r="B30" s="17" t="s">
        <v>143</v>
      </c>
      <c r="C30" s="13" t="s">
        <v>144</v>
      </c>
      <c r="D30" s="13" t="s">
        <v>145</v>
      </c>
      <c r="E30" s="18">
        <v>98900</v>
      </c>
      <c r="F30" s="19">
        <v>647.59720000000004</v>
      </c>
      <c r="G30" s="20">
        <v>6.3E-3</v>
      </c>
      <c r="H30" s="21"/>
      <c r="I30" s="22"/>
    </row>
    <row r="31" spans="1:9" ht="13" customHeight="1">
      <c r="A31" s="16" t="s">
        <v>146</v>
      </c>
      <c r="B31" s="17" t="s">
        <v>147</v>
      </c>
      <c r="C31" s="13" t="s">
        <v>148</v>
      </c>
      <c r="D31" s="13" t="s">
        <v>149</v>
      </c>
      <c r="E31" s="18">
        <v>837000</v>
      </c>
      <c r="F31" s="19">
        <v>638.37990000000002</v>
      </c>
      <c r="G31" s="20">
        <v>6.1999999999999998E-3</v>
      </c>
      <c r="H31" s="21"/>
      <c r="I31" s="22"/>
    </row>
    <row r="32" spans="1:9" ht="13" customHeight="1">
      <c r="A32" s="16" t="s">
        <v>150</v>
      </c>
      <c r="B32" s="17" t="s">
        <v>151</v>
      </c>
      <c r="C32" s="13" t="s">
        <v>152</v>
      </c>
      <c r="D32" s="13" t="s">
        <v>153</v>
      </c>
      <c r="E32" s="18">
        <v>47975</v>
      </c>
      <c r="F32" s="19">
        <v>629.71990000000005</v>
      </c>
      <c r="G32" s="20">
        <v>6.1000000000000004E-3</v>
      </c>
      <c r="H32" s="21"/>
      <c r="I32" s="22"/>
    </row>
    <row r="33" spans="1:9" ht="13" customHeight="1">
      <c r="A33" s="16" t="s">
        <v>154</v>
      </c>
      <c r="B33" s="17" t="s">
        <v>155</v>
      </c>
      <c r="C33" s="13" t="s">
        <v>156</v>
      </c>
      <c r="D33" s="13" t="s">
        <v>157</v>
      </c>
      <c r="E33" s="18">
        <v>15925</v>
      </c>
      <c r="F33" s="19">
        <v>629.26049999999998</v>
      </c>
      <c r="G33" s="20">
        <v>6.1000000000000004E-3</v>
      </c>
      <c r="H33" s="21"/>
      <c r="I33" s="22"/>
    </row>
    <row r="34" spans="1:9" ht="13" customHeight="1">
      <c r="A34" s="16" t="s">
        <v>158</v>
      </c>
      <c r="B34" s="17" t="s">
        <v>159</v>
      </c>
      <c r="C34" s="13" t="s">
        <v>160</v>
      </c>
      <c r="D34" s="13" t="s">
        <v>161</v>
      </c>
      <c r="E34" s="18">
        <v>24325</v>
      </c>
      <c r="F34" s="19">
        <v>573.80240000000003</v>
      </c>
      <c r="G34" s="20">
        <v>5.5999999999999999E-3</v>
      </c>
      <c r="H34" s="21"/>
      <c r="I34" s="22"/>
    </row>
    <row r="35" spans="1:9" ht="13" customHeight="1">
      <c r="A35" s="16" t="s">
        <v>162</v>
      </c>
      <c r="B35" s="17" t="s">
        <v>163</v>
      </c>
      <c r="C35" s="13" t="s">
        <v>164</v>
      </c>
      <c r="D35" s="13" t="s">
        <v>165</v>
      </c>
      <c r="E35" s="18">
        <v>154500</v>
      </c>
      <c r="F35" s="19">
        <v>572.65430000000003</v>
      </c>
      <c r="G35" s="20">
        <v>5.4999999999999997E-3</v>
      </c>
      <c r="H35" s="21"/>
      <c r="I35" s="22"/>
    </row>
    <row r="36" spans="1:9" ht="13" customHeight="1">
      <c r="A36" s="16" t="s">
        <v>166</v>
      </c>
      <c r="B36" s="17" t="s">
        <v>167</v>
      </c>
      <c r="C36" s="13" t="s">
        <v>168</v>
      </c>
      <c r="D36" s="13" t="s">
        <v>81</v>
      </c>
      <c r="E36" s="18">
        <v>32750</v>
      </c>
      <c r="F36" s="19">
        <v>534.41449999999998</v>
      </c>
      <c r="G36" s="20">
        <v>5.1999999999999998E-3</v>
      </c>
      <c r="H36" s="21"/>
      <c r="I36" s="22"/>
    </row>
    <row r="37" spans="1:9" ht="13" customHeight="1">
      <c r="A37" s="16" t="s">
        <v>169</v>
      </c>
      <c r="B37" s="17" t="s">
        <v>170</v>
      </c>
      <c r="C37" s="13" t="s">
        <v>171</v>
      </c>
      <c r="D37" s="13" t="s">
        <v>126</v>
      </c>
      <c r="E37" s="18">
        <v>17150</v>
      </c>
      <c r="F37" s="19">
        <v>533.33069999999998</v>
      </c>
      <c r="G37" s="20">
        <v>5.1999999999999998E-3</v>
      </c>
      <c r="H37" s="21"/>
      <c r="I37" s="22"/>
    </row>
    <row r="38" spans="1:9" ht="13" customHeight="1">
      <c r="A38" s="16" t="s">
        <v>172</v>
      </c>
      <c r="B38" s="17" t="s">
        <v>173</v>
      </c>
      <c r="C38" s="13" t="s">
        <v>174</v>
      </c>
      <c r="D38" s="13" t="s">
        <v>81</v>
      </c>
      <c r="E38" s="18">
        <v>59400</v>
      </c>
      <c r="F38" s="19">
        <v>518.02739999999994</v>
      </c>
      <c r="G38" s="20">
        <v>5.0000000000000001E-3</v>
      </c>
      <c r="H38" s="21"/>
      <c r="I38" s="22"/>
    </row>
    <row r="39" spans="1:9" ht="13" customHeight="1">
      <c r="A39" s="16" t="s">
        <v>175</v>
      </c>
      <c r="B39" s="17" t="s">
        <v>176</v>
      </c>
      <c r="C39" s="13" t="s">
        <v>177</v>
      </c>
      <c r="D39" s="13" t="s">
        <v>103</v>
      </c>
      <c r="E39" s="18">
        <v>57400</v>
      </c>
      <c r="F39" s="19">
        <v>507.67430000000002</v>
      </c>
      <c r="G39" s="20">
        <v>4.8999999999999998E-3</v>
      </c>
      <c r="H39" s="21"/>
      <c r="I39" s="22"/>
    </row>
    <row r="40" spans="1:9" ht="13" customHeight="1">
      <c r="A40" s="16" t="s">
        <v>178</v>
      </c>
      <c r="B40" s="17" t="s">
        <v>179</v>
      </c>
      <c r="C40" s="13" t="s">
        <v>180</v>
      </c>
      <c r="D40" s="13" t="s">
        <v>126</v>
      </c>
      <c r="E40" s="18">
        <v>204750</v>
      </c>
      <c r="F40" s="19">
        <v>502.66129999999998</v>
      </c>
      <c r="G40" s="20">
        <v>4.8999999999999998E-3</v>
      </c>
      <c r="H40" s="21"/>
      <c r="I40" s="22"/>
    </row>
    <row r="41" spans="1:9" ht="13" customHeight="1">
      <c r="A41" s="16" t="s">
        <v>181</v>
      </c>
      <c r="B41" s="17" t="s">
        <v>182</v>
      </c>
      <c r="C41" s="13" t="s">
        <v>183</v>
      </c>
      <c r="D41" s="13" t="s">
        <v>85</v>
      </c>
      <c r="E41" s="18">
        <v>247500</v>
      </c>
      <c r="F41" s="19">
        <v>474.8535</v>
      </c>
      <c r="G41" s="20">
        <v>4.5999999999999999E-3</v>
      </c>
      <c r="H41" s="21"/>
      <c r="I41" s="22"/>
    </row>
    <row r="42" spans="1:9" ht="13" customHeight="1">
      <c r="A42" s="16" t="s">
        <v>184</v>
      </c>
      <c r="B42" s="17" t="s">
        <v>185</v>
      </c>
      <c r="C42" s="13" t="s">
        <v>186</v>
      </c>
      <c r="D42" s="13" t="s">
        <v>165</v>
      </c>
      <c r="E42" s="18">
        <v>124700</v>
      </c>
      <c r="F42" s="19">
        <v>472.30130000000003</v>
      </c>
      <c r="G42" s="20">
        <v>4.5999999999999999E-3</v>
      </c>
      <c r="H42" s="21"/>
      <c r="I42" s="22"/>
    </row>
    <row r="43" spans="1:9" ht="13" customHeight="1">
      <c r="A43" s="16" t="s">
        <v>187</v>
      </c>
      <c r="B43" s="17" t="s">
        <v>188</v>
      </c>
      <c r="C43" s="13" t="s">
        <v>189</v>
      </c>
      <c r="D43" s="13" t="s">
        <v>63</v>
      </c>
      <c r="E43" s="18">
        <v>40000</v>
      </c>
      <c r="F43" s="19">
        <v>464.52</v>
      </c>
      <c r="G43" s="20">
        <v>4.4999999999999997E-3</v>
      </c>
      <c r="H43" s="21"/>
      <c r="I43" s="22"/>
    </row>
    <row r="44" spans="1:9" ht="13" customHeight="1">
      <c r="A44" s="16" t="s">
        <v>190</v>
      </c>
      <c r="B44" s="17" t="s">
        <v>191</v>
      </c>
      <c r="C44" s="13" t="s">
        <v>192</v>
      </c>
      <c r="D44" s="13" t="s">
        <v>193</v>
      </c>
      <c r="E44" s="18">
        <v>81000</v>
      </c>
      <c r="F44" s="19">
        <v>462.46949999999998</v>
      </c>
      <c r="G44" s="20">
        <v>4.4999999999999997E-3</v>
      </c>
      <c r="H44" s="21"/>
      <c r="I44" s="22"/>
    </row>
    <row r="45" spans="1:9" ht="13" customHeight="1">
      <c r="A45" s="16" t="s">
        <v>194</v>
      </c>
      <c r="B45" s="17" t="s">
        <v>195</v>
      </c>
      <c r="C45" s="13" t="s">
        <v>196</v>
      </c>
      <c r="D45" s="13" t="s">
        <v>197</v>
      </c>
      <c r="E45" s="18">
        <v>25500</v>
      </c>
      <c r="F45" s="19">
        <v>453.2115</v>
      </c>
      <c r="G45" s="20">
        <v>4.4000000000000003E-3</v>
      </c>
      <c r="H45" s="21"/>
      <c r="I45" s="22"/>
    </row>
    <row r="46" spans="1:9" ht="13" customHeight="1">
      <c r="A46" s="16" t="s">
        <v>198</v>
      </c>
      <c r="B46" s="17" t="s">
        <v>199</v>
      </c>
      <c r="C46" s="13" t="s">
        <v>200</v>
      </c>
      <c r="D46" s="13" t="s">
        <v>63</v>
      </c>
      <c r="E46" s="18">
        <v>128000</v>
      </c>
      <c r="F46" s="19">
        <v>452.35199999999998</v>
      </c>
      <c r="G46" s="20">
        <v>4.4000000000000003E-3</v>
      </c>
      <c r="H46" s="21"/>
      <c r="I46" s="22"/>
    </row>
    <row r="47" spans="1:9" ht="13" customHeight="1">
      <c r="A47" s="16" t="s">
        <v>201</v>
      </c>
      <c r="B47" s="17" t="s">
        <v>202</v>
      </c>
      <c r="C47" s="13" t="s">
        <v>203</v>
      </c>
      <c r="D47" s="13" t="s">
        <v>81</v>
      </c>
      <c r="E47" s="18">
        <v>141400</v>
      </c>
      <c r="F47" s="19">
        <v>431.41140000000001</v>
      </c>
      <c r="G47" s="20">
        <v>4.1999999999999997E-3</v>
      </c>
      <c r="H47" s="21"/>
      <c r="I47" s="22"/>
    </row>
    <row r="48" spans="1:9" ht="13" customHeight="1">
      <c r="A48" s="16" t="s">
        <v>204</v>
      </c>
      <c r="B48" s="17" t="s">
        <v>205</v>
      </c>
      <c r="C48" s="13" t="s">
        <v>206</v>
      </c>
      <c r="D48" s="13" t="s">
        <v>207</v>
      </c>
      <c r="E48" s="18">
        <v>54250</v>
      </c>
      <c r="F48" s="19">
        <v>431.28750000000002</v>
      </c>
      <c r="G48" s="20">
        <v>4.1999999999999997E-3</v>
      </c>
      <c r="H48" s="21"/>
      <c r="I48" s="22"/>
    </row>
    <row r="49" spans="1:9" ht="13" customHeight="1">
      <c r="A49" s="16" t="s">
        <v>208</v>
      </c>
      <c r="B49" s="17" t="s">
        <v>209</v>
      </c>
      <c r="C49" s="13" t="s">
        <v>210</v>
      </c>
      <c r="D49" s="13" t="s">
        <v>99</v>
      </c>
      <c r="E49" s="18">
        <v>3500</v>
      </c>
      <c r="F49" s="19">
        <v>430.71</v>
      </c>
      <c r="G49" s="20">
        <v>4.1999999999999997E-3</v>
      </c>
      <c r="H49" s="21"/>
      <c r="I49" s="22"/>
    </row>
    <row r="50" spans="1:9" ht="13" customHeight="1">
      <c r="A50" s="16" t="s">
        <v>211</v>
      </c>
      <c r="B50" s="17" t="s">
        <v>212</v>
      </c>
      <c r="C50" s="13" t="s">
        <v>213</v>
      </c>
      <c r="D50" s="13" t="s">
        <v>214</v>
      </c>
      <c r="E50" s="18">
        <v>4000</v>
      </c>
      <c r="F50" s="19">
        <v>429.8</v>
      </c>
      <c r="G50" s="20">
        <v>4.1999999999999997E-3</v>
      </c>
      <c r="H50" s="21"/>
      <c r="I50" s="22"/>
    </row>
    <row r="51" spans="1:9" ht="13" customHeight="1">
      <c r="A51" s="16" t="s">
        <v>215</v>
      </c>
      <c r="B51" s="17" t="s">
        <v>216</v>
      </c>
      <c r="C51" s="13" t="s">
        <v>217</v>
      </c>
      <c r="D51" s="13" t="s">
        <v>218</v>
      </c>
      <c r="E51" s="18">
        <v>84150</v>
      </c>
      <c r="F51" s="19">
        <v>424.2002</v>
      </c>
      <c r="G51" s="20">
        <v>4.1000000000000003E-3</v>
      </c>
      <c r="H51" s="21"/>
      <c r="I51" s="22"/>
    </row>
    <row r="52" spans="1:9" ht="13" customHeight="1">
      <c r="A52" s="16" t="s">
        <v>219</v>
      </c>
      <c r="B52" s="17" t="s">
        <v>220</v>
      </c>
      <c r="C52" s="13" t="s">
        <v>221</v>
      </c>
      <c r="D52" s="13" t="s">
        <v>137</v>
      </c>
      <c r="E52" s="18">
        <v>11400</v>
      </c>
      <c r="F52" s="19">
        <v>397.54079999999999</v>
      </c>
      <c r="G52" s="20">
        <v>3.8999999999999998E-3</v>
      </c>
      <c r="H52" s="21"/>
      <c r="I52" s="22"/>
    </row>
    <row r="53" spans="1:9" ht="13" customHeight="1">
      <c r="A53" s="16" t="s">
        <v>222</v>
      </c>
      <c r="B53" s="17" t="s">
        <v>223</v>
      </c>
      <c r="C53" s="13" t="s">
        <v>224</v>
      </c>
      <c r="D53" s="13" t="s">
        <v>63</v>
      </c>
      <c r="E53" s="18">
        <v>2301400</v>
      </c>
      <c r="F53" s="19">
        <v>396.99149999999997</v>
      </c>
      <c r="G53" s="20">
        <v>3.8E-3</v>
      </c>
      <c r="H53" s="21"/>
      <c r="I53" s="22"/>
    </row>
    <row r="54" spans="1:9" ht="13" customHeight="1">
      <c r="A54" s="16" t="s">
        <v>225</v>
      </c>
      <c r="B54" s="17" t="s">
        <v>226</v>
      </c>
      <c r="C54" s="13" t="s">
        <v>227</v>
      </c>
      <c r="D54" s="13" t="s">
        <v>228</v>
      </c>
      <c r="E54" s="18">
        <v>14625</v>
      </c>
      <c r="F54" s="19">
        <v>392.46190000000001</v>
      </c>
      <c r="G54" s="20">
        <v>3.8E-3</v>
      </c>
      <c r="H54" s="21"/>
      <c r="I54" s="22"/>
    </row>
    <row r="55" spans="1:9" ht="13" customHeight="1">
      <c r="A55" s="16" t="s">
        <v>229</v>
      </c>
      <c r="B55" s="17" t="s">
        <v>230</v>
      </c>
      <c r="C55" s="13" t="s">
        <v>231</v>
      </c>
      <c r="D55" s="13" t="s">
        <v>207</v>
      </c>
      <c r="E55" s="18">
        <v>5250</v>
      </c>
      <c r="F55" s="19">
        <v>389.4975</v>
      </c>
      <c r="G55" s="20">
        <v>3.8E-3</v>
      </c>
      <c r="H55" s="21"/>
      <c r="I55" s="22"/>
    </row>
    <row r="56" spans="1:9" ht="13" customHeight="1">
      <c r="A56" s="16" t="s">
        <v>232</v>
      </c>
      <c r="B56" s="17" t="s">
        <v>233</v>
      </c>
      <c r="C56" s="13" t="s">
        <v>234</v>
      </c>
      <c r="D56" s="13" t="s">
        <v>218</v>
      </c>
      <c r="E56" s="18">
        <v>26125</v>
      </c>
      <c r="F56" s="19">
        <v>384.37709999999998</v>
      </c>
      <c r="G56" s="20">
        <v>3.7000000000000002E-3</v>
      </c>
      <c r="H56" s="21"/>
      <c r="I56" s="22"/>
    </row>
    <row r="57" spans="1:9" ht="13" customHeight="1">
      <c r="A57" s="16" t="s">
        <v>235</v>
      </c>
      <c r="B57" s="17" t="s">
        <v>236</v>
      </c>
      <c r="C57" s="13" t="s">
        <v>237</v>
      </c>
      <c r="D57" s="13" t="s">
        <v>238</v>
      </c>
      <c r="E57" s="18">
        <v>51600</v>
      </c>
      <c r="F57" s="19">
        <v>379.75020000000001</v>
      </c>
      <c r="G57" s="20">
        <v>3.7000000000000002E-3</v>
      </c>
      <c r="H57" s="21"/>
      <c r="I57" s="22"/>
    </row>
    <row r="58" spans="1:9" ht="13" customHeight="1">
      <c r="A58" s="16" t="s">
        <v>239</v>
      </c>
      <c r="B58" s="17" t="s">
        <v>240</v>
      </c>
      <c r="C58" s="13" t="s">
        <v>241</v>
      </c>
      <c r="D58" s="13" t="s">
        <v>197</v>
      </c>
      <c r="E58" s="18">
        <v>73075</v>
      </c>
      <c r="F58" s="19">
        <v>372.3537</v>
      </c>
      <c r="G58" s="20">
        <v>3.5999999999999999E-3</v>
      </c>
      <c r="H58" s="21"/>
      <c r="I58" s="22"/>
    </row>
    <row r="59" spans="1:9" ht="13" customHeight="1">
      <c r="A59" s="16" t="s">
        <v>242</v>
      </c>
      <c r="B59" s="17" t="s">
        <v>243</v>
      </c>
      <c r="C59" s="13" t="s">
        <v>244</v>
      </c>
      <c r="D59" s="13" t="s">
        <v>245</v>
      </c>
      <c r="E59" s="18">
        <v>29625</v>
      </c>
      <c r="F59" s="19">
        <v>362.66930000000002</v>
      </c>
      <c r="G59" s="20">
        <v>3.5000000000000001E-3</v>
      </c>
      <c r="H59" s="21"/>
      <c r="I59" s="22"/>
    </row>
    <row r="60" spans="1:9" ht="13" customHeight="1">
      <c r="A60" s="16" t="s">
        <v>246</v>
      </c>
      <c r="B60" s="17" t="s">
        <v>247</v>
      </c>
      <c r="C60" s="13" t="s">
        <v>248</v>
      </c>
      <c r="D60" s="13" t="s">
        <v>249</v>
      </c>
      <c r="E60" s="18">
        <v>8925</v>
      </c>
      <c r="F60" s="19">
        <v>334.25020000000001</v>
      </c>
      <c r="G60" s="20">
        <v>3.2000000000000002E-3</v>
      </c>
      <c r="H60" s="21"/>
      <c r="I60" s="22"/>
    </row>
    <row r="61" spans="1:9" ht="13" customHeight="1">
      <c r="A61" s="16" t="s">
        <v>250</v>
      </c>
      <c r="B61" s="17" t="s">
        <v>251</v>
      </c>
      <c r="C61" s="13" t="s">
        <v>252</v>
      </c>
      <c r="D61" s="13" t="s">
        <v>253</v>
      </c>
      <c r="E61" s="18">
        <v>9450</v>
      </c>
      <c r="F61" s="19">
        <v>331.13749999999999</v>
      </c>
      <c r="G61" s="20">
        <v>3.2000000000000002E-3</v>
      </c>
      <c r="H61" s="21"/>
      <c r="I61" s="22"/>
    </row>
    <row r="62" spans="1:9" ht="13" customHeight="1">
      <c r="A62" s="16" t="s">
        <v>254</v>
      </c>
      <c r="B62" s="17" t="s">
        <v>255</v>
      </c>
      <c r="C62" s="13" t="s">
        <v>256</v>
      </c>
      <c r="D62" s="13" t="s">
        <v>81</v>
      </c>
      <c r="E62" s="18">
        <v>71500</v>
      </c>
      <c r="F62" s="19">
        <v>271.34249999999997</v>
      </c>
      <c r="G62" s="20">
        <v>2.5999999999999999E-3</v>
      </c>
      <c r="H62" s="21"/>
      <c r="I62" s="22"/>
    </row>
    <row r="63" spans="1:9" ht="13" customHeight="1">
      <c r="A63" s="16" t="s">
        <v>257</v>
      </c>
      <c r="B63" s="17" t="s">
        <v>258</v>
      </c>
      <c r="C63" s="13" t="s">
        <v>259</v>
      </c>
      <c r="D63" s="13" t="s">
        <v>157</v>
      </c>
      <c r="E63" s="18">
        <v>118800</v>
      </c>
      <c r="F63" s="19">
        <v>265.63679999999999</v>
      </c>
      <c r="G63" s="20">
        <v>2.5999999999999999E-3</v>
      </c>
      <c r="H63" s="21"/>
      <c r="I63" s="22"/>
    </row>
    <row r="64" spans="1:9" ht="13" customHeight="1">
      <c r="A64" s="16" t="s">
        <v>260</v>
      </c>
      <c r="B64" s="17" t="s">
        <v>261</v>
      </c>
      <c r="C64" s="13" t="s">
        <v>262</v>
      </c>
      <c r="D64" s="13" t="s">
        <v>245</v>
      </c>
      <c r="E64" s="18">
        <v>11475</v>
      </c>
      <c r="F64" s="19">
        <v>265.52</v>
      </c>
      <c r="G64" s="20">
        <v>2.5999999999999999E-3</v>
      </c>
      <c r="H64" s="21"/>
      <c r="I64" s="22"/>
    </row>
    <row r="65" spans="1:9" ht="13" customHeight="1">
      <c r="A65" s="16" t="s">
        <v>263</v>
      </c>
      <c r="B65" s="17" t="s">
        <v>264</v>
      </c>
      <c r="C65" s="13" t="s">
        <v>265</v>
      </c>
      <c r="D65" s="13" t="s">
        <v>126</v>
      </c>
      <c r="E65" s="18">
        <v>350350</v>
      </c>
      <c r="F65" s="19">
        <v>264.47919999999999</v>
      </c>
      <c r="G65" s="20">
        <v>2.5999999999999999E-3</v>
      </c>
      <c r="H65" s="21"/>
      <c r="I65" s="22"/>
    </row>
    <row r="66" spans="1:9" ht="13" customHeight="1">
      <c r="A66" s="16" t="s">
        <v>266</v>
      </c>
      <c r="B66" s="17" t="s">
        <v>267</v>
      </c>
      <c r="C66" s="13" t="s">
        <v>268</v>
      </c>
      <c r="D66" s="13" t="s">
        <v>214</v>
      </c>
      <c r="E66" s="18">
        <v>64050</v>
      </c>
      <c r="F66" s="19">
        <v>257.00060000000002</v>
      </c>
      <c r="G66" s="20">
        <v>2.5000000000000001E-3</v>
      </c>
      <c r="H66" s="21"/>
      <c r="I66" s="22"/>
    </row>
    <row r="67" spans="1:9" ht="13" customHeight="1">
      <c r="A67" s="16" t="s">
        <v>269</v>
      </c>
      <c r="B67" s="17" t="s">
        <v>270</v>
      </c>
      <c r="C67" s="13" t="s">
        <v>271</v>
      </c>
      <c r="D67" s="13" t="s">
        <v>214</v>
      </c>
      <c r="E67" s="18">
        <v>13975</v>
      </c>
      <c r="F67" s="19">
        <v>248.64320000000001</v>
      </c>
      <c r="G67" s="20">
        <v>2.3999999999999998E-3</v>
      </c>
      <c r="H67" s="21"/>
      <c r="I67" s="22"/>
    </row>
    <row r="68" spans="1:9" ht="13" customHeight="1">
      <c r="A68" s="16" t="s">
        <v>272</v>
      </c>
      <c r="B68" s="17" t="s">
        <v>273</v>
      </c>
      <c r="C68" s="13" t="s">
        <v>274</v>
      </c>
      <c r="D68" s="13" t="s">
        <v>153</v>
      </c>
      <c r="E68" s="18">
        <v>292950</v>
      </c>
      <c r="F68" s="19">
        <v>248.27510000000001</v>
      </c>
      <c r="G68" s="20">
        <v>2.3999999999999998E-3</v>
      </c>
      <c r="H68" s="21"/>
      <c r="I68" s="22"/>
    </row>
    <row r="69" spans="1:9" ht="13" customHeight="1">
      <c r="A69" s="16" t="s">
        <v>275</v>
      </c>
      <c r="B69" s="17" t="s">
        <v>276</v>
      </c>
      <c r="C69" s="13" t="s">
        <v>277</v>
      </c>
      <c r="D69" s="13" t="s">
        <v>77</v>
      </c>
      <c r="E69" s="18">
        <v>57800</v>
      </c>
      <c r="F69" s="19">
        <v>241.69069999999999</v>
      </c>
      <c r="G69" s="20">
        <v>2.3E-3</v>
      </c>
      <c r="H69" s="21"/>
      <c r="I69" s="22"/>
    </row>
    <row r="70" spans="1:9" ht="13" customHeight="1">
      <c r="A70" s="16" t="s">
        <v>278</v>
      </c>
      <c r="B70" s="17" t="s">
        <v>279</v>
      </c>
      <c r="C70" s="13" t="s">
        <v>280</v>
      </c>
      <c r="D70" s="13" t="s">
        <v>157</v>
      </c>
      <c r="E70" s="18">
        <v>63450</v>
      </c>
      <c r="F70" s="19">
        <v>238.5086</v>
      </c>
      <c r="G70" s="20">
        <v>2.3E-3</v>
      </c>
      <c r="H70" s="21"/>
      <c r="I70" s="22"/>
    </row>
    <row r="71" spans="1:9" ht="13" customHeight="1">
      <c r="A71" s="16" t="s">
        <v>281</v>
      </c>
      <c r="B71" s="17" t="s">
        <v>282</v>
      </c>
      <c r="C71" s="13" t="s">
        <v>283</v>
      </c>
      <c r="D71" s="13" t="s">
        <v>63</v>
      </c>
      <c r="E71" s="18">
        <v>24000</v>
      </c>
      <c r="F71" s="19">
        <v>235.05600000000001</v>
      </c>
      <c r="G71" s="20">
        <v>2.3E-3</v>
      </c>
      <c r="H71" s="21"/>
      <c r="I71" s="22"/>
    </row>
    <row r="72" spans="1:9" ht="13" customHeight="1">
      <c r="A72" s="16" t="s">
        <v>284</v>
      </c>
      <c r="B72" s="17" t="s">
        <v>285</v>
      </c>
      <c r="C72" s="13" t="s">
        <v>286</v>
      </c>
      <c r="D72" s="13" t="s">
        <v>245</v>
      </c>
      <c r="E72" s="18">
        <v>12950</v>
      </c>
      <c r="F72" s="19">
        <v>227.5574</v>
      </c>
      <c r="G72" s="20">
        <v>2.2000000000000001E-3</v>
      </c>
      <c r="H72" s="21"/>
      <c r="I72" s="22"/>
    </row>
    <row r="73" spans="1:9" ht="13" customHeight="1">
      <c r="A73" s="16" t="s">
        <v>287</v>
      </c>
      <c r="B73" s="17" t="s">
        <v>288</v>
      </c>
      <c r="C73" s="13" t="s">
        <v>289</v>
      </c>
      <c r="D73" s="13" t="s">
        <v>290</v>
      </c>
      <c r="E73" s="18">
        <v>53950</v>
      </c>
      <c r="F73" s="19">
        <v>224.80969999999999</v>
      </c>
      <c r="G73" s="20">
        <v>2.2000000000000001E-3</v>
      </c>
      <c r="H73" s="21"/>
      <c r="I73" s="22"/>
    </row>
    <row r="74" spans="1:9" ht="13" customHeight="1">
      <c r="A74" s="16" t="s">
        <v>291</v>
      </c>
      <c r="B74" s="17" t="s">
        <v>292</v>
      </c>
      <c r="C74" s="13" t="s">
        <v>293</v>
      </c>
      <c r="D74" s="13" t="s">
        <v>63</v>
      </c>
      <c r="E74" s="18">
        <v>87750</v>
      </c>
      <c r="F74" s="19">
        <v>217.26900000000001</v>
      </c>
      <c r="G74" s="20">
        <v>2.0999999999999999E-3</v>
      </c>
      <c r="H74" s="21"/>
      <c r="I74" s="22"/>
    </row>
    <row r="75" spans="1:9" ht="13" customHeight="1">
      <c r="A75" s="16" t="s">
        <v>294</v>
      </c>
      <c r="B75" s="17" t="s">
        <v>295</v>
      </c>
      <c r="C75" s="13" t="s">
        <v>296</v>
      </c>
      <c r="D75" s="13" t="s">
        <v>297</v>
      </c>
      <c r="E75" s="18">
        <v>8400</v>
      </c>
      <c r="F75" s="19">
        <v>211.45320000000001</v>
      </c>
      <c r="G75" s="20">
        <v>2E-3</v>
      </c>
      <c r="H75" s="21"/>
      <c r="I75" s="22"/>
    </row>
    <row r="76" spans="1:9" ht="13" customHeight="1">
      <c r="A76" s="16" t="s">
        <v>298</v>
      </c>
      <c r="B76" s="17" t="s">
        <v>299</v>
      </c>
      <c r="C76" s="13" t="s">
        <v>300</v>
      </c>
      <c r="D76" s="13" t="s">
        <v>157</v>
      </c>
      <c r="E76" s="18">
        <v>9250</v>
      </c>
      <c r="F76" s="19">
        <v>200.28100000000001</v>
      </c>
      <c r="G76" s="20">
        <v>1.9E-3</v>
      </c>
      <c r="H76" s="21"/>
      <c r="I76" s="22"/>
    </row>
    <row r="77" spans="1:9" ht="13" customHeight="1">
      <c r="A77" s="16" t="s">
        <v>301</v>
      </c>
      <c r="B77" s="17" t="s">
        <v>302</v>
      </c>
      <c r="C77" s="13" t="s">
        <v>303</v>
      </c>
      <c r="D77" s="13" t="s">
        <v>207</v>
      </c>
      <c r="E77" s="18">
        <v>20475</v>
      </c>
      <c r="F77" s="19">
        <v>197.0309</v>
      </c>
      <c r="G77" s="20">
        <v>1.9E-3</v>
      </c>
      <c r="H77" s="21"/>
      <c r="I77" s="22"/>
    </row>
    <row r="78" spans="1:9" ht="13" customHeight="1">
      <c r="A78" s="16" t="s">
        <v>304</v>
      </c>
      <c r="B78" s="17" t="s">
        <v>305</v>
      </c>
      <c r="C78" s="13" t="s">
        <v>306</v>
      </c>
      <c r="D78" s="13" t="s">
        <v>228</v>
      </c>
      <c r="E78" s="18">
        <v>8125</v>
      </c>
      <c r="F78" s="19">
        <v>194.1388</v>
      </c>
      <c r="G78" s="20">
        <v>1.9E-3</v>
      </c>
      <c r="H78" s="21"/>
      <c r="I78" s="22"/>
    </row>
    <row r="79" spans="1:9" ht="13" customHeight="1">
      <c r="A79" s="16" t="s">
        <v>307</v>
      </c>
      <c r="B79" s="17" t="s">
        <v>308</v>
      </c>
      <c r="C79" s="13" t="s">
        <v>309</v>
      </c>
      <c r="D79" s="13" t="s">
        <v>214</v>
      </c>
      <c r="E79" s="18">
        <v>7250</v>
      </c>
      <c r="F79" s="19">
        <v>185.4333</v>
      </c>
      <c r="G79" s="20">
        <v>1.8E-3</v>
      </c>
      <c r="H79" s="21"/>
      <c r="I79" s="22"/>
    </row>
    <row r="80" spans="1:9" ht="13" customHeight="1">
      <c r="A80" s="16" t="s">
        <v>310</v>
      </c>
      <c r="B80" s="17" t="s">
        <v>311</v>
      </c>
      <c r="C80" s="13" t="s">
        <v>312</v>
      </c>
      <c r="D80" s="13" t="s">
        <v>99</v>
      </c>
      <c r="E80" s="18">
        <v>4900</v>
      </c>
      <c r="F80" s="19">
        <v>164.8262</v>
      </c>
      <c r="G80" s="20">
        <v>1.6000000000000001E-3</v>
      </c>
      <c r="H80" s="21"/>
      <c r="I80" s="22"/>
    </row>
    <row r="81" spans="1:9" ht="13" customHeight="1">
      <c r="A81" s="16" t="s">
        <v>313</v>
      </c>
      <c r="B81" s="17" t="s">
        <v>314</v>
      </c>
      <c r="C81" s="13" t="s">
        <v>315</v>
      </c>
      <c r="D81" s="13" t="s">
        <v>133</v>
      </c>
      <c r="E81" s="18">
        <v>4700</v>
      </c>
      <c r="F81" s="19">
        <v>154.90260000000001</v>
      </c>
      <c r="G81" s="20">
        <v>1.5E-3</v>
      </c>
      <c r="H81" s="21"/>
      <c r="I81" s="22"/>
    </row>
    <row r="82" spans="1:9" ht="13" customHeight="1">
      <c r="A82" s="16" t="s">
        <v>316</v>
      </c>
      <c r="B82" s="17" t="s">
        <v>317</v>
      </c>
      <c r="C82" s="13" t="s">
        <v>318</v>
      </c>
      <c r="D82" s="13" t="s">
        <v>161</v>
      </c>
      <c r="E82" s="18">
        <v>7425</v>
      </c>
      <c r="F82" s="19">
        <v>152.43530000000001</v>
      </c>
      <c r="G82" s="20">
        <v>1.5E-3</v>
      </c>
      <c r="H82" s="21"/>
      <c r="I82" s="22"/>
    </row>
    <row r="83" spans="1:9" ht="13" customHeight="1">
      <c r="A83" s="16" t="s">
        <v>319</v>
      </c>
      <c r="B83" s="17" t="s">
        <v>320</v>
      </c>
      <c r="C83" s="13" t="s">
        <v>321</v>
      </c>
      <c r="D83" s="13" t="s">
        <v>165</v>
      </c>
      <c r="E83" s="18">
        <v>49400</v>
      </c>
      <c r="F83" s="19">
        <v>146.27340000000001</v>
      </c>
      <c r="G83" s="20">
        <v>1.4E-3</v>
      </c>
      <c r="H83" s="21"/>
      <c r="I83" s="22"/>
    </row>
    <row r="84" spans="1:9" ht="13" customHeight="1">
      <c r="A84" s="16" t="s">
        <v>322</v>
      </c>
      <c r="B84" s="17" t="s">
        <v>323</v>
      </c>
      <c r="C84" s="13" t="s">
        <v>324</v>
      </c>
      <c r="D84" s="13" t="s">
        <v>325</v>
      </c>
      <c r="E84" s="18">
        <v>13500</v>
      </c>
      <c r="F84" s="19">
        <v>132.94800000000001</v>
      </c>
      <c r="G84" s="20">
        <v>1.2999999999999999E-3</v>
      </c>
      <c r="H84" s="21"/>
      <c r="I84" s="22"/>
    </row>
    <row r="85" spans="1:9" ht="13" customHeight="1">
      <c r="A85" s="16" t="s">
        <v>326</v>
      </c>
      <c r="B85" s="17" t="s">
        <v>327</v>
      </c>
      <c r="C85" s="13" t="s">
        <v>328</v>
      </c>
      <c r="D85" s="13" t="s">
        <v>63</v>
      </c>
      <c r="E85" s="18">
        <v>17500</v>
      </c>
      <c r="F85" s="19">
        <v>131.6788</v>
      </c>
      <c r="G85" s="20">
        <v>1.2999999999999999E-3</v>
      </c>
      <c r="H85" s="21"/>
      <c r="I85" s="22"/>
    </row>
    <row r="86" spans="1:9" ht="13" customHeight="1">
      <c r="A86" s="16" t="s">
        <v>329</v>
      </c>
      <c r="B86" s="17" t="s">
        <v>330</v>
      </c>
      <c r="C86" s="13" t="s">
        <v>331</v>
      </c>
      <c r="D86" s="13" t="s">
        <v>197</v>
      </c>
      <c r="E86" s="18">
        <v>22000</v>
      </c>
      <c r="F86" s="19">
        <v>129.93199999999999</v>
      </c>
      <c r="G86" s="20">
        <v>1.2999999999999999E-3</v>
      </c>
      <c r="H86" s="21"/>
      <c r="I86" s="22"/>
    </row>
    <row r="87" spans="1:9" ht="13" customHeight="1">
      <c r="A87" s="16" t="s">
        <v>332</v>
      </c>
      <c r="B87" s="17" t="s">
        <v>333</v>
      </c>
      <c r="C87" s="13" t="s">
        <v>334</v>
      </c>
      <c r="D87" s="13" t="s">
        <v>290</v>
      </c>
      <c r="E87" s="18">
        <v>3150</v>
      </c>
      <c r="F87" s="19">
        <v>124.22029999999999</v>
      </c>
      <c r="G87" s="20">
        <v>1.1999999999999999E-3</v>
      </c>
      <c r="H87" s="21"/>
      <c r="I87" s="22"/>
    </row>
    <row r="88" spans="1:9" ht="13" customHeight="1">
      <c r="A88" s="16" t="s">
        <v>335</v>
      </c>
      <c r="B88" s="17" t="s">
        <v>336</v>
      </c>
      <c r="C88" s="13" t="s">
        <v>337</v>
      </c>
      <c r="D88" s="13" t="s">
        <v>253</v>
      </c>
      <c r="E88" s="18">
        <v>156000</v>
      </c>
      <c r="F88" s="19">
        <v>120.9312</v>
      </c>
      <c r="G88" s="20">
        <v>1.1999999999999999E-3</v>
      </c>
      <c r="H88" s="21"/>
      <c r="I88" s="22"/>
    </row>
    <row r="89" spans="1:9" ht="13" customHeight="1">
      <c r="A89" s="16" t="s">
        <v>338</v>
      </c>
      <c r="B89" s="17" t="s">
        <v>339</v>
      </c>
      <c r="C89" s="13" t="s">
        <v>340</v>
      </c>
      <c r="D89" s="13" t="s">
        <v>245</v>
      </c>
      <c r="E89" s="18">
        <v>11900</v>
      </c>
      <c r="F89" s="19">
        <v>118.1313</v>
      </c>
      <c r="G89" s="20">
        <v>1.1000000000000001E-3</v>
      </c>
      <c r="H89" s="21"/>
      <c r="I89" s="22"/>
    </row>
    <row r="90" spans="1:9" ht="13" customHeight="1">
      <c r="A90" s="16" t="s">
        <v>341</v>
      </c>
      <c r="B90" s="17" t="s">
        <v>342</v>
      </c>
      <c r="C90" s="13" t="s">
        <v>343</v>
      </c>
      <c r="D90" s="13" t="s">
        <v>325</v>
      </c>
      <c r="E90" s="18">
        <v>26250</v>
      </c>
      <c r="F90" s="19">
        <v>107.7431</v>
      </c>
      <c r="G90" s="20">
        <v>1E-3</v>
      </c>
      <c r="H90" s="21"/>
      <c r="I90" s="22"/>
    </row>
    <row r="91" spans="1:9" ht="13" customHeight="1">
      <c r="A91" s="16" t="s">
        <v>344</v>
      </c>
      <c r="B91" s="17" t="s">
        <v>345</v>
      </c>
      <c r="C91" s="13" t="s">
        <v>346</v>
      </c>
      <c r="D91" s="13" t="s">
        <v>347</v>
      </c>
      <c r="E91" s="18">
        <v>17615</v>
      </c>
      <c r="F91" s="19">
        <v>100.0444</v>
      </c>
      <c r="G91" s="20">
        <v>1E-3</v>
      </c>
      <c r="H91" s="21"/>
      <c r="I91" s="22"/>
    </row>
    <row r="92" spans="1:9" ht="13" customHeight="1">
      <c r="A92" s="16" t="s">
        <v>348</v>
      </c>
      <c r="B92" s="17" t="s">
        <v>349</v>
      </c>
      <c r="C92" s="13" t="s">
        <v>350</v>
      </c>
      <c r="D92" s="13" t="s">
        <v>157</v>
      </c>
      <c r="E92" s="18">
        <v>950</v>
      </c>
      <c r="F92" s="19">
        <v>91.893500000000003</v>
      </c>
      <c r="G92" s="20">
        <v>8.9999999999999998E-4</v>
      </c>
      <c r="H92" s="21"/>
      <c r="I92" s="22"/>
    </row>
    <row r="93" spans="1:9" ht="13" customHeight="1">
      <c r="A93" s="16" t="s">
        <v>351</v>
      </c>
      <c r="B93" s="17" t="s">
        <v>352</v>
      </c>
      <c r="C93" s="13" t="s">
        <v>353</v>
      </c>
      <c r="D93" s="13" t="s">
        <v>85</v>
      </c>
      <c r="E93" s="18">
        <v>8100</v>
      </c>
      <c r="F93" s="19">
        <v>90.922499999999999</v>
      </c>
      <c r="G93" s="20">
        <v>8.9999999999999998E-4</v>
      </c>
      <c r="H93" s="21"/>
      <c r="I93" s="22"/>
    </row>
    <row r="94" spans="1:9" ht="13" customHeight="1">
      <c r="A94" s="16" t="s">
        <v>354</v>
      </c>
      <c r="B94" s="17" t="s">
        <v>355</v>
      </c>
      <c r="C94" s="13" t="s">
        <v>356</v>
      </c>
      <c r="D94" s="13" t="s">
        <v>81</v>
      </c>
      <c r="E94" s="18">
        <v>11700</v>
      </c>
      <c r="F94" s="19">
        <v>88.340900000000005</v>
      </c>
      <c r="G94" s="20">
        <v>8.9999999999999998E-4</v>
      </c>
      <c r="H94" s="21"/>
      <c r="I94" s="22"/>
    </row>
    <row r="95" spans="1:9" ht="13" customHeight="1">
      <c r="A95" s="16" t="s">
        <v>357</v>
      </c>
      <c r="B95" s="17" t="s">
        <v>358</v>
      </c>
      <c r="C95" s="13" t="s">
        <v>359</v>
      </c>
      <c r="D95" s="13" t="s">
        <v>245</v>
      </c>
      <c r="E95" s="18">
        <v>6250</v>
      </c>
      <c r="F95" s="19">
        <v>78.431299999999993</v>
      </c>
      <c r="G95" s="20">
        <v>8.0000000000000004E-4</v>
      </c>
      <c r="H95" s="21"/>
      <c r="I95" s="22"/>
    </row>
    <row r="96" spans="1:9" ht="13" customHeight="1">
      <c r="A96" s="16" t="s">
        <v>360</v>
      </c>
      <c r="B96" s="17" t="s">
        <v>361</v>
      </c>
      <c r="C96" s="13" t="s">
        <v>362</v>
      </c>
      <c r="D96" s="13" t="s">
        <v>238</v>
      </c>
      <c r="E96" s="18">
        <v>14400</v>
      </c>
      <c r="F96" s="19">
        <v>66.203999999999994</v>
      </c>
      <c r="G96" s="20">
        <v>5.9999999999999995E-4</v>
      </c>
      <c r="H96" s="21"/>
      <c r="I96" s="22"/>
    </row>
    <row r="97" spans="1:9" ht="13" customHeight="1">
      <c r="A97" s="16" t="s">
        <v>363</v>
      </c>
      <c r="B97" s="17" t="s">
        <v>364</v>
      </c>
      <c r="C97" s="13" t="s">
        <v>365</v>
      </c>
      <c r="D97" s="13" t="s">
        <v>157</v>
      </c>
      <c r="E97" s="18">
        <v>5500</v>
      </c>
      <c r="F97" s="19">
        <v>65.483000000000004</v>
      </c>
      <c r="G97" s="20">
        <v>5.9999999999999995E-4</v>
      </c>
      <c r="H97" s="21"/>
      <c r="I97" s="22"/>
    </row>
    <row r="98" spans="1:9" ht="13" customHeight="1">
      <c r="A98" s="16" t="s">
        <v>366</v>
      </c>
      <c r="B98" s="17" t="s">
        <v>367</v>
      </c>
      <c r="C98" s="13" t="s">
        <v>368</v>
      </c>
      <c r="D98" s="13" t="s">
        <v>141</v>
      </c>
      <c r="E98" s="18">
        <v>4500</v>
      </c>
      <c r="F98" s="19">
        <v>52.866</v>
      </c>
      <c r="G98" s="20">
        <v>5.0000000000000001E-4</v>
      </c>
      <c r="H98" s="21"/>
      <c r="I98" s="22"/>
    </row>
    <row r="99" spans="1:9" ht="13" customHeight="1">
      <c r="A99" s="16" t="s">
        <v>369</v>
      </c>
      <c r="B99" s="17" t="s">
        <v>370</v>
      </c>
      <c r="C99" s="13" t="s">
        <v>371</v>
      </c>
      <c r="D99" s="13" t="s">
        <v>67</v>
      </c>
      <c r="E99" s="18">
        <v>39000</v>
      </c>
      <c r="F99" s="19">
        <v>52.805999999999997</v>
      </c>
      <c r="G99" s="20">
        <v>5.0000000000000001E-4</v>
      </c>
      <c r="H99" s="21"/>
      <c r="I99" s="22"/>
    </row>
    <row r="100" spans="1:9" ht="13" customHeight="1">
      <c r="A100" s="16" t="s">
        <v>372</v>
      </c>
      <c r="B100" s="17" t="s">
        <v>373</v>
      </c>
      <c r="C100" s="13" t="s">
        <v>374</v>
      </c>
      <c r="D100" s="13" t="s">
        <v>63</v>
      </c>
      <c r="E100" s="18">
        <v>6000</v>
      </c>
      <c r="F100" s="19">
        <v>50.561999999999998</v>
      </c>
      <c r="G100" s="20">
        <v>5.0000000000000001E-4</v>
      </c>
      <c r="H100" s="21"/>
      <c r="I100" s="22"/>
    </row>
    <row r="101" spans="1:9" ht="13" customHeight="1">
      <c r="A101" s="16" t="s">
        <v>375</v>
      </c>
      <c r="B101" s="17" t="s">
        <v>376</v>
      </c>
      <c r="C101" s="13" t="s">
        <v>377</v>
      </c>
      <c r="D101" s="13" t="s">
        <v>378</v>
      </c>
      <c r="E101" s="18">
        <v>3500</v>
      </c>
      <c r="F101" s="19">
        <v>49.972999999999999</v>
      </c>
      <c r="G101" s="20">
        <v>5.0000000000000001E-4</v>
      </c>
      <c r="H101" s="21"/>
      <c r="I101" s="22"/>
    </row>
    <row r="102" spans="1:9" ht="13" customHeight="1">
      <c r="A102" s="16" t="s">
        <v>379</v>
      </c>
      <c r="B102" s="17" t="s">
        <v>380</v>
      </c>
      <c r="C102" s="13" t="s">
        <v>381</v>
      </c>
      <c r="D102" s="13" t="s">
        <v>245</v>
      </c>
      <c r="E102" s="18">
        <v>700</v>
      </c>
      <c r="F102" s="19">
        <v>41.628999999999998</v>
      </c>
      <c r="G102" s="20">
        <v>4.0000000000000002E-4</v>
      </c>
      <c r="H102" s="21"/>
      <c r="I102" s="22"/>
    </row>
    <row r="103" spans="1:9" ht="13" customHeight="1">
      <c r="A103" s="16" t="s">
        <v>382</v>
      </c>
      <c r="B103" s="17" t="s">
        <v>383</v>
      </c>
      <c r="C103" s="13" t="s">
        <v>384</v>
      </c>
      <c r="D103" s="13" t="s">
        <v>245</v>
      </c>
      <c r="E103" s="18">
        <v>1875</v>
      </c>
      <c r="F103" s="19">
        <v>39.9694</v>
      </c>
      <c r="G103" s="20">
        <v>4.0000000000000002E-4</v>
      </c>
      <c r="H103" s="21"/>
      <c r="I103" s="22"/>
    </row>
    <row r="104" spans="1:9" ht="13" customHeight="1">
      <c r="A104" s="16" t="s">
        <v>385</v>
      </c>
      <c r="B104" s="17" t="s">
        <v>386</v>
      </c>
      <c r="C104" s="13" t="s">
        <v>387</v>
      </c>
      <c r="D104" s="13" t="s">
        <v>63</v>
      </c>
      <c r="E104" s="18">
        <v>22125</v>
      </c>
      <c r="F104" s="19">
        <v>36.329300000000003</v>
      </c>
      <c r="G104" s="20">
        <v>4.0000000000000002E-4</v>
      </c>
      <c r="H104" s="21"/>
      <c r="I104" s="22"/>
    </row>
    <row r="105" spans="1:9" ht="13" customHeight="1">
      <c r="A105" s="16" t="s">
        <v>388</v>
      </c>
      <c r="B105" s="17" t="s">
        <v>389</v>
      </c>
      <c r="C105" s="13" t="s">
        <v>390</v>
      </c>
      <c r="D105" s="13" t="s">
        <v>249</v>
      </c>
      <c r="E105" s="18">
        <v>500</v>
      </c>
      <c r="F105" s="19">
        <v>34.217500000000001</v>
      </c>
      <c r="G105" s="20">
        <v>2.9999999999999997E-4</v>
      </c>
      <c r="H105" s="21"/>
      <c r="I105" s="22"/>
    </row>
    <row r="106" spans="1:9" ht="13" customHeight="1">
      <c r="A106" s="16" t="s">
        <v>391</v>
      </c>
      <c r="B106" s="17" t="s">
        <v>392</v>
      </c>
      <c r="C106" s="13" t="s">
        <v>393</v>
      </c>
      <c r="D106" s="13" t="s">
        <v>63</v>
      </c>
      <c r="E106" s="18">
        <v>27000</v>
      </c>
      <c r="F106" s="19">
        <v>33.331499999999998</v>
      </c>
      <c r="G106" s="20">
        <v>2.9999999999999997E-4</v>
      </c>
      <c r="H106" s="21"/>
      <c r="I106" s="22"/>
    </row>
    <row r="107" spans="1:9" ht="13" customHeight="1">
      <c r="A107" s="16" t="s">
        <v>394</v>
      </c>
      <c r="B107" s="17" t="s">
        <v>395</v>
      </c>
      <c r="C107" s="13" t="s">
        <v>396</v>
      </c>
      <c r="D107" s="13" t="s">
        <v>397</v>
      </c>
      <c r="E107" s="18">
        <v>1600</v>
      </c>
      <c r="F107" s="19">
        <v>33.043199999999999</v>
      </c>
      <c r="G107" s="20">
        <v>2.9999999999999997E-4</v>
      </c>
      <c r="H107" s="21"/>
      <c r="I107" s="22"/>
    </row>
    <row r="108" spans="1:9" ht="13" customHeight="1">
      <c r="A108" s="16" t="s">
        <v>398</v>
      </c>
      <c r="B108" s="17" t="s">
        <v>399</v>
      </c>
      <c r="C108" s="13" t="s">
        <v>400</v>
      </c>
      <c r="D108" s="13" t="s">
        <v>81</v>
      </c>
      <c r="E108" s="18">
        <v>12000</v>
      </c>
      <c r="F108" s="19">
        <v>30.132000000000001</v>
      </c>
      <c r="G108" s="20">
        <v>2.9999999999999997E-4</v>
      </c>
      <c r="H108" s="21"/>
      <c r="I108" s="22"/>
    </row>
    <row r="109" spans="1:9" ht="13" customHeight="1">
      <c r="A109" s="16" t="s">
        <v>401</v>
      </c>
      <c r="B109" s="17" t="s">
        <v>402</v>
      </c>
      <c r="C109" s="13" t="s">
        <v>403</v>
      </c>
      <c r="D109" s="13" t="s">
        <v>297</v>
      </c>
      <c r="E109" s="18">
        <v>4900</v>
      </c>
      <c r="F109" s="19">
        <v>23.593499999999999</v>
      </c>
      <c r="G109" s="20">
        <v>2.0000000000000001E-4</v>
      </c>
      <c r="H109" s="21"/>
      <c r="I109" s="22"/>
    </row>
    <row r="110" spans="1:9" ht="13" customHeight="1">
      <c r="A110" s="16" t="s">
        <v>404</v>
      </c>
      <c r="B110" s="17" t="s">
        <v>405</v>
      </c>
      <c r="C110" s="13" t="s">
        <v>406</v>
      </c>
      <c r="D110" s="13" t="s">
        <v>407</v>
      </c>
      <c r="E110" s="18">
        <v>15750</v>
      </c>
      <c r="F110" s="19">
        <v>21.689299999999999</v>
      </c>
      <c r="G110" s="20">
        <v>2.0000000000000001E-4</v>
      </c>
      <c r="H110" s="21"/>
      <c r="I110" s="22"/>
    </row>
    <row r="111" spans="1:9" ht="13" customHeight="1">
      <c r="A111" s="16" t="s">
        <v>408</v>
      </c>
      <c r="B111" s="17" t="s">
        <v>409</v>
      </c>
      <c r="C111" s="13" t="s">
        <v>410</v>
      </c>
      <c r="D111" s="13" t="s">
        <v>161</v>
      </c>
      <c r="E111" s="18">
        <v>3400</v>
      </c>
      <c r="F111" s="19">
        <v>21.581499999999998</v>
      </c>
      <c r="G111" s="20">
        <v>2.0000000000000001E-4</v>
      </c>
      <c r="H111" s="21"/>
      <c r="I111" s="22"/>
    </row>
    <row r="112" spans="1:9" ht="13" customHeight="1">
      <c r="A112" s="16" t="s">
        <v>411</v>
      </c>
      <c r="B112" s="17" t="s">
        <v>412</v>
      </c>
      <c r="C112" s="13" t="s">
        <v>413</v>
      </c>
      <c r="D112" s="13" t="s">
        <v>297</v>
      </c>
      <c r="E112" s="18">
        <v>18450</v>
      </c>
      <c r="F112" s="19">
        <v>19.3873</v>
      </c>
      <c r="G112" s="20">
        <v>2.0000000000000001E-4</v>
      </c>
      <c r="H112" s="21"/>
      <c r="I112" s="22"/>
    </row>
    <row r="113" spans="1:9" ht="13" customHeight="1">
      <c r="A113" s="16" t="s">
        <v>414</v>
      </c>
      <c r="B113" s="17" t="s">
        <v>415</v>
      </c>
      <c r="C113" s="13" t="s">
        <v>416</v>
      </c>
      <c r="D113" s="13" t="s">
        <v>218</v>
      </c>
      <c r="E113" s="18">
        <v>1800</v>
      </c>
      <c r="F113" s="19">
        <v>12.186</v>
      </c>
      <c r="G113" s="20">
        <v>1E-4</v>
      </c>
      <c r="H113" s="21"/>
      <c r="I113" s="22"/>
    </row>
    <row r="114" spans="1:9" ht="13" customHeight="1">
      <c r="A114" s="16" t="s">
        <v>417</v>
      </c>
      <c r="B114" s="17" t="s">
        <v>418</v>
      </c>
      <c r="C114" s="13" t="s">
        <v>419</v>
      </c>
      <c r="D114" s="13" t="s">
        <v>245</v>
      </c>
      <c r="E114" s="18">
        <v>550</v>
      </c>
      <c r="F114" s="19">
        <v>7.1741999999999999</v>
      </c>
      <c r="G114" s="20">
        <v>1E-4</v>
      </c>
      <c r="H114" s="21"/>
      <c r="I114" s="22"/>
    </row>
    <row r="115" spans="1:9" ht="13" customHeight="1">
      <c r="A115" s="16" t="s">
        <v>420</v>
      </c>
      <c r="B115" s="17" t="s">
        <v>421</v>
      </c>
      <c r="C115" s="13" t="s">
        <v>422</v>
      </c>
      <c r="D115" s="13" t="s">
        <v>126</v>
      </c>
      <c r="E115" s="18">
        <v>850</v>
      </c>
      <c r="F115" s="19">
        <v>5.5678999999999998</v>
      </c>
      <c r="G115" s="20">
        <v>1E-4</v>
      </c>
      <c r="H115" s="21"/>
      <c r="I115" s="22"/>
    </row>
    <row r="116" spans="1:9" ht="13" customHeight="1">
      <c r="A116" s="16" t="s">
        <v>423</v>
      </c>
      <c r="B116" s="17" t="s">
        <v>424</v>
      </c>
      <c r="C116" s="13" t="s">
        <v>425</v>
      </c>
      <c r="D116" s="13" t="s">
        <v>165</v>
      </c>
      <c r="E116" s="18">
        <v>1000</v>
      </c>
      <c r="F116" s="19">
        <v>4.7160000000000002</v>
      </c>
      <c r="G116" s="21" t="s">
        <v>426</v>
      </c>
      <c r="H116" s="21"/>
      <c r="I116" s="22"/>
    </row>
    <row r="117" spans="1:9" ht="13" customHeight="1">
      <c r="A117" s="4"/>
      <c r="B117" s="12" t="s">
        <v>427</v>
      </c>
      <c r="C117" s="13"/>
      <c r="D117" s="13"/>
      <c r="E117" s="13"/>
      <c r="F117" s="23">
        <v>67314.425499999998</v>
      </c>
      <c r="G117" s="24">
        <f>ROUND(SUM(G1:G116),4)</f>
        <v>0.65249999999999997</v>
      </c>
      <c r="H117" s="25"/>
      <c r="I117" s="26"/>
    </row>
    <row r="118" spans="1:9" ht="13" customHeight="1">
      <c r="A118" s="4"/>
      <c r="B118" s="27" t="s">
        <v>428</v>
      </c>
      <c r="C118" s="1"/>
      <c r="D118" s="1"/>
      <c r="E118" s="1"/>
      <c r="F118" s="25" t="s">
        <v>429</v>
      </c>
      <c r="G118" s="25" t="s">
        <v>429</v>
      </c>
      <c r="H118" s="25"/>
      <c r="I118" s="26"/>
    </row>
    <row r="119" spans="1:9" ht="13" customHeight="1">
      <c r="A119" s="4"/>
      <c r="B119" s="27" t="s">
        <v>427</v>
      </c>
      <c r="C119" s="1"/>
      <c r="D119" s="1"/>
      <c r="E119" s="1"/>
      <c r="F119" s="25" t="s">
        <v>429</v>
      </c>
      <c r="G119" s="25" t="s">
        <v>429</v>
      </c>
      <c r="H119" s="25"/>
      <c r="I119" s="26"/>
    </row>
    <row r="120" spans="1:9" ht="13" customHeight="1">
      <c r="A120" s="4"/>
      <c r="B120" s="27" t="s">
        <v>430</v>
      </c>
      <c r="C120" s="28"/>
      <c r="D120" s="1"/>
      <c r="E120" s="28"/>
      <c r="F120" s="23">
        <v>67314.425499999998</v>
      </c>
      <c r="G120" s="24">
        <f>ROUND(SUM(G117),4)</f>
        <v>0.65249999999999997</v>
      </c>
      <c r="H120" s="25"/>
      <c r="I120" s="26"/>
    </row>
    <row r="121" spans="1:9" ht="13" customHeight="1">
      <c r="A121" s="4"/>
      <c r="B121" s="12" t="s">
        <v>431</v>
      </c>
      <c r="C121" s="13"/>
      <c r="D121" s="13"/>
      <c r="E121" s="13"/>
      <c r="F121" s="13"/>
      <c r="G121" s="13"/>
      <c r="H121" s="14"/>
      <c r="I121" s="15"/>
    </row>
    <row r="122" spans="1:9" ht="13" customHeight="1">
      <c r="A122" s="4"/>
      <c r="B122" s="12" t="s">
        <v>432</v>
      </c>
      <c r="C122" s="13"/>
      <c r="D122" s="13"/>
      <c r="E122" s="13"/>
      <c r="F122" s="4"/>
      <c r="G122" s="14"/>
      <c r="H122" s="14"/>
      <c r="I122" s="15"/>
    </row>
    <row r="123" spans="1:9" ht="13" customHeight="1">
      <c r="A123" s="16" t="s">
        <v>433</v>
      </c>
      <c r="B123" s="17" t="s">
        <v>434</v>
      </c>
      <c r="C123" s="13"/>
      <c r="D123" s="13"/>
      <c r="E123" s="18">
        <v>-450</v>
      </c>
      <c r="F123" s="19">
        <v>-3.0539000000000001</v>
      </c>
      <c r="G123" s="21" t="s">
        <v>426</v>
      </c>
      <c r="H123" s="21"/>
      <c r="I123" s="22"/>
    </row>
    <row r="124" spans="1:9" ht="13" customHeight="1">
      <c r="A124" s="16" t="s">
        <v>435</v>
      </c>
      <c r="B124" s="17" t="s">
        <v>436</v>
      </c>
      <c r="C124" s="13"/>
      <c r="D124" s="13"/>
      <c r="E124" s="18">
        <v>-3150</v>
      </c>
      <c r="F124" s="19">
        <v>-4.3779000000000003</v>
      </c>
      <c r="G124" s="21" t="s">
        <v>426</v>
      </c>
      <c r="H124" s="21"/>
      <c r="I124" s="22"/>
    </row>
    <row r="125" spans="1:9" ht="13" customHeight="1">
      <c r="A125" s="16" t="s">
        <v>437</v>
      </c>
      <c r="B125" s="17" t="s">
        <v>438</v>
      </c>
      <c r="C125" s="13"/>
      <c r="D125" s="13"/>
      <c r="E125" s="18">
        <v>-1000</v>
      </c>
      <c r="F125" s="19">
        <v>-4.7350000000000003</v>
      </c>
      <c r="G125" s="21" t="s">
        <v>426</v>
      </c>
      <c r="H125" s="21"/>
      <c r="I125" s="22"/>
    </row>
    <row r="126" spans="1:9" ht="13" customHeight="1">
      <c r="A126" s="16" t="s">
        <v>439</v>
      </c>
      <c r="B126" s="17" t="s">
        <v>440</v>
      </c>
      <c r="C126" s="13"/>
      <c r="D126" s="13"/>
      <c r="E126" s="18">
        <v>-850</v>
      </c>
      <c r="F126" s="19">
        <v>-5.6172000000000004</v>
      </c>
      <c r="G126" s="20">
        <v>-1E-4</v>
      </c>
      <c r="H126" s="21"/>
      <c r="I126" s="22"/>
    </row>
    <row r="127" spans="1:9" ht="13" customHeight="1">
      <c r="A127" s="16" t="s">
        <v>441</v>
      </c>
      <c r="B127" s="17" t="s">
        <v>442</v>
      </c>
      <c r="C127" s="13"/>
      <c r="D127" s="13"/>
      <c r="E127" s="18">
        <v>-500</v>
      </c>
      <c r="F127" s="19">
        <v>-5.9565000000000001</v>
      </c>
      <c r="G127" s="20">
        <v>-1E-4</v>
      </c>
      <c r="H127" s="21"/>
      <c r="I127" s="22"/>
    </row>
    <row r="128" spans="1:9" ht="13" customHeight="1">
      <c r="A128" s="16" t="s">
        <v>443</v>
      </c>
      <c r="B128" s="17" t="s">
        <v>444</v>
      </c>
      <c r="C128" s="13"/>
      <c r="D128" s="13"/>
      <c r="E128" s="18">
        <v>-175</v>
      </c>
      <c r="F128" s="19">
        <v>-6.1859000000000002</v>
      </c>
      <c r="G128" s="20">
        <v>-1E-4</v>
      </c>
      <c r="H128" s="21"/>
      <c r="I128" s="22"/>
    </row>
    <row r="129" spans="1:9" ht="13" customHeight="1">
      <c r="A129" s="16" t="s">
        <v>445</v>
      </c>
      <c r="B129" s="17" t="s">
        <v>446</v>
      </c>
      <c r="C129" s="13"/>
      <c r="D129" s="13"/>
      <c r="E129" s="18">
        <v>-2625</v>
      </c>
      <c r="F129" s="19">
        <v>-6.4981999999999998</v>
      </c>
      <c r="G129" s="20">
        <v>-1E-4</v>
      </c>
      <c r="H129" s="21"/>
      <c r="I129" s="22"/>
    </row>
    <row r="130" spans="1:9" ht="13" customHeight="1">
      <c r="A130" s="16" t="s">
        <v>447</v>
      </c>
      <c r="B130" s="17" t="s">
        <v>448</v>
      </c>
      <c r="C130" s="13"/>
      <c r="D130" s="13"/>
      <c r="E130" s="18">
        <v>-6150</v>
      </c>
      <c r="F130" s="19">
        <v>-6.5275999999999996</v>
      </c>
      <c r="G130" s="20">
        <v>-1E-4</v>
      </c>
      <c r="H130" s="21"/>
      <c r="I130" s="22"/>
    </row>
    <row r="131" spans="1:9" ht="13" customHeight="1">
      <c r="A131" s="16" t="s">
        <v>449</v>
      </c>
      <c r="B131" s="17" t="s">
        <v>450</v>
      </c>
      <c r="C131" s="13"/>
      <c r="D131" s="13"/>
      <c r="E131" s="18">
        <v>-550</v>
      </c>
      <c r="F131" s="19">
        <v>-7.2126999999999999</v>
      </c>
      <c r="G131" s="20">
        <v>-1E-4</v>
      </c>
      <c r="H131" s="21"/>
      <c r="I131" s="22"/>
    </row>
    <row r="132" spans="1:9" ht="13" customHeight="1">
      <c r="A132" s="16" t="s">
        <v>451</v>
      </c>
      <c r="B132" s="17" t="s">
        <v>452</v>
      </c>
      <c r="C132" s="13"/>
      <c r="D132" s="13"/>
      <c r="E132" s="18">
        <v>-375</v>
      </c>
      <c r="F132" s="19">
        <v>-8.0730000000000004</v>
      </c>
      <c r="G132" s="20">
        <v>-1E-4</v>
      </c>
      <c r="H132" s="21"/>
      <c r="I132" s="22"/>
    </row>
    <row r="133" spans="1:9" ht="13" customHeight="1">
      <c r="A133" s="16" t="s">
        <v>453</v>
      </c>
      <c r="B133" s="17" t="s">
        <v>454</v>
      </c>
      <c r="C133" s="13"/>
      <c r="D133" s="13"/>
      <c r="E133" s="18">
        <v>-125</v>
      </c>
      <c r="F133" s="19">
        <v>-8.4488000000000003</v>
      </c>
      <c r="G133" s="20">
        <v>-1E-4</v>
      </c>
      <c r="H133" s="21"/>
      <c r="I133" s="22"/>
    </row>
    <row r="134" spans="1:9" ht="13" customHeight="1">
      <c r="A134" s="16" t="s">
        <v>455</v>
      </c>
      <c r="B134" s="17" t="s">
        <v>456</v>
      </c>
      <c r="C134" s="13"/>
      <c r="D134" s="13"/>
      <c r="E134" s="18">
        <v>-1350</v>
      </c>
      <c r="F134" s="19">
        <v>-9.2083999999999993</v>
      </c>
      <c r="G134" s="20">
        <v>-1E-4</v>
      </c>
      <c r="H134" s="21"/>
      <c r="I134" s="22"/>
    </row>
    <row r="135" spans="1:9" ht="13" customHeight="1">
      <c r="A135" s="16" t="s">
        <v>457</v>
      </c>
      <c r="B135" s="17" t="s">
        <v>458</v>
      </c>
      <c r="C135" s="13"/>
      <c r="D135" s="13"/>
      <c r="E135" s="18">
        <v>-125</v>
      </c>
      <c r="F135" s="19">
        <v>-9.34</v>
      </c>
      <c r="G135" s="20">
        <v>-1E-4</v>
      </c>
      <c r="H135" s="21"/>
      <c r="I135" s="22"/>
    </row>
    <row r="136" spans="1:9" ht="13" customHeight="1">
      <c r="A136" s="16" t="s">
        <v>459</v>
      </c>
      <c r="B136" s="17" t="s">
        <v>460</v>
      </c>
      <c r="C136" s="13"/>
      <c r="D136" s="13"/>
      <c r="E136" s="18">
        <v>-2500</v>
      </c>
      <c r="F136" s="19">
        <v>-10.387499999999999</v>
      </c>
      <c r="G136" s="20">
        <v>-1E-4</v>
      </c>
      <c r="H136" s="21"/>
      <c r="I136" s="22"/>
    </row>
    <row r="137" spans="1:9" ht="13" customHeight="1">
      <c r="A137" s="16" t="s">
        <v>461</v>
      </c>
      <c r="B137" s="17" t="s">
        <v>462</v>
      </c>
      <c r="C137" s="13"/>
      <c r="D137" s="13"/>
      <c r="E137" s="18">
        <v>-200</v>
      </c>
      <c r="F137" s="19">
        <v>-12.04</v>
      </c>
      <c r="G137" s="20">
        <v>-1E-4</v>
      </c>
      <c r="H137" s="21"/>
      <c r="I137" s="22"/>
    </row>
    <row r="138" spans="1:9" ht="13" customHeight="1">
      <c r="A138" s="16" t="s">
        <v>463</v>
      </c>
      <c r="B138" s="17" t="s">
        <v>464</v>
      </c>
      <c r="C138" s="13"/>
      <c r="D138" s="13"/>
      <c r="E138" s="18">
        <v>-12300</v>
      </c>
      <c r="F138" s="19">
        <v>-12.9802</v>
      </c>
      <c r="G138" s="20">
        <v>-1E-4</v>
      </c>
      <c r="H138" s="21"/>
      <c r="I138" s="22"/>
    </row>
    <row r="139" spans="1:9" ht="13" customHeight="1">
      <c r="A139" s="16" t="s">
        <v>465</v>
      </c>
      <c r="B139" s="17" t="s">
        <v>466</v>
      </c>
      <c r="C139" s="13"/>
      <c r="D139" s="13"/>
      <c r="E139" s="18">
        <v>-1950</v>
      </c>
      <c r="F139" s="19">
        <v>-14.8385</v>
      </c>
      <c r="G139" s="20">
        <v>-1E-4</v>
      </c>
      <c r="H139" s="21"/>
      <c r="I139" s="22"/>
    </row>
    <row r="140" spans="1:9" ht="13" customHeight="1">
      <c r="A140" s="16" t="s">
        <v>467</v>
      </c>
      <c r="B140" s="17" t="s">
        <v>468</v>
      </c>
      <c r="C140" s="13"/>
      <c r="D140" s="13"/>
      <c r="E140" s="18">
        <v>-1350</v>
      </c>
      <c r="F140" s="19">
        <v>-15.190200000000001</v>
      </c>
      <c r="G140" s="20">
        <v>-1E-4</v>
      </c>
      <c r="H140" s="21"/>
      <c r="I140" s="22"/>
    </row>
    <row r="141" spans="1:9" ht="13" customHeight="1">
      <c r="A141" s="16" t="s">
        <v>469</v>
      </c>
      <c r="B141" s="17" t="s">
        <v>470</v>
      </c>
      <c r="C141" s="13"/>
      <c r="D141" s="13"/>
      <c r="E141" s="18">
        <v>-21450</v>
      </c>
      <c r="F141" s="19">
        <v>-16.362100000000002</v>
      </c>
      <c r="G141" s="20">
        <v>-2.0000000000000001E-4</v>
      </c>
      <c r="H141" s="21"/>
      <c r="I141" s="22"/>
    </row>
    <row r="142" spans="1:9" ht="13" customHeight="1">
      <c r="A142" s="16" t="s">
        <v>471</v>
      </c>
      <c r="B142" s="17" t="s">
        <v>472</v>
      </c>
      <c r="C142" s="13"/>
      <c r="D142" s="13"/>
      <c r="E142" s="18">
        <v>-4500</v>
      </c>
      <c r="F142" s="19">
        <v>-16.852499999999999</v>
      </c>
      <c r="G142" s="20">
        <v>-2.0000000000000001E-4</v>
      </c>
      <c r="H142" s="21"/>
      <c r="I142" s="22"/>
    </row>
    <row r="143" spans="1:9" ht="13" customHeight="1">
      <c r="A143" s="16" t="s">
        <v>473</v>
      </c>
      <c r="B143" s="17" t="s">
        <v>474</v>
      </c>
      <c r="C143" s="13"/>
      <c r="D143" s="13"/>
      <c r="E143" s="18">
        <v>-12600</v>
      </c>
      <c r="F143" s="19">
        <v>-17.409400000000002</v>
      </c>
      <c r="G143" s="20">
        <v>-2.0000000000000001E-4</v>
      </c>
      <c r="H143" s="21"/>
      <c r="I143" s="22"/>
    </row>
    <row r="144" spans="1:9" ht="13" customHeight="1">
      <c r="A144" s="16" t="s">
        <v>475</v>
      </c>
      <c r="B144" s="17" t="s">
        <v>476</v>
      </c>
      <c r="C144" s="13"/>
      <c r="D144" s="13"/>
      <c r="E144" s="18">
        <v>-1500</v>
      </c>
      <c r="F144" s="19">
        <v>-17.779499999999999</v>
      </c>
      <c r="G144" s="20">
        <v>-2.0000000000000001E-4</v>
      </c>
      <c r="H144" s="21"/>
      <c r="I144" s="22"/>
    </row>
    <row r="145" spans="1:9" ht="13" customHeight="1">
      <c r="A145" s="16" t="s">
        <v>477</v>
      </c>
      <c r="B145" s="17" t="s">
        <v>478</v>
      </c>
      <c r="C145" s="13"/>
      <c r="D145" s="13"/>
      <c r="E145" s="18">
        <v>-200</v>
      </c>
      <c r="F145" s="19">
        <v>-19.07</v>
      </c>
      <c r="G145" s="20">
        <v>-2.0000000000000001E-4</v>
      </c>
      <c r="H145" s="21"/>
      <c r="I145" s="22"/>
    </row>
    <row r="146" spans="1:9" ht="13" customHeight="1">
      <c r="A146" s="16" t="s">
        <v>479</v>
      </c>
      <c r="B146" s="17" t="s">
        <v>480</v>
      </c>
      <c r="C146" s="13"/>
      <c r="D146" s="13"/>
      <c r="E146" s="18">
        <v>-3300</v>
      </c>
      <c r="F146" s="19">
        <v>-19.694400000000002</v>
      </c>
      <c r="G146" s="20">
        <v>-2.0000000000000001E-4</v>
      </c>
      <c r="H146" s="21"/>
      <c r="I146" s="22"/>
    </row>
    <row r="147" spans="1:9" ht="13" customHeight="1">
      <c r="A147" s="16" t="s">
        <v>481</v>
      </c>
      <c r="B147" s="17" t="s">
        <v>482</v>
      </c>
      <c r="C147" s="13"/>
      <c r="D147" s="13"/>
      <c r="E147" s="18">
        <v>-3400</v>
      </c>
      <c r="F147" s="19">
        <v>-21.6478</v>
      </c>
      <c r="G147" s="20">
        <v>-2.0000000000000001E-4</v>
      </c>
      <c r="H147" s="21"/>
      <c r="I147" s="22"/>
    </row>
    <row r="148" spans="1:9" ht="13" customHeight="1">
      <c r="A148" s="16" t="s">
        <v>483</v>
      </c>
      <c r="B148" s="17" t="s">
        <v>484</v>
      </c>
      <c r="C148" s="13"/>
      <c r="D148" s="13"/>
      <c r="E148" s="18">
        <v>-1000</v>
      </c>
      <c r="F148" s="19">
        <v>-21.861999999999998</v>
      </c>
      <c r="G148" s="20">
        <v>-2.0000000000000001E-4</v>
      </c>
      <c r="H148" s="21"/>
      <c r="I148" s="22"/>
    </row>
    <row r="149" spans="1:9" ht="13" customHeight="1">
      <c r="A149" s="16" t="s">
        <v>485</v>
      </c>
      <c r="B149" s="17" t="s">
        <v>486</v>
      </c>
      <c r="C149" s="13"/>
      <c r="D149" s="13"/>
      <c r="E149" s="18">
        <v>-700</v>
      </c>
      <c r="F149" s="19">
        <v>-23.258900000000001</v>
      </c>
      <c r="G149" s="20">
        <v>-2.0000000000000001E-4</v>
      </c>
      <c r="H149" s="21"/>
      <c r="I149" s="22"/>
    </row>
    <row r="150" spans="1:9" ht="13" customHeight="1">
      <c r="A150" s="16" t="s">
        <v>487</v>
      </c>
      <c r="B150" s="17" t="s">
        <v>488</v>
      </c>
      <c r="C150" s="13"/>
      <c r="D150" s="13"/>
      <c r="E150" s="18">
        <v>-4900</v>
      </c>
      <c r="F150" s="19">
        <v>-23.625399999999999</v>
      </c>
      <c r="G150" s="20">
        <v>-2.0000000000000001E-4</v>
      </c>
      <c r="H150" s="21"/>
      <c r="I150" s="22"/>
    </row>
    <row r="151" spans="1:9" ht="13" customHeight="1">
      <c r="A151" s="16" t="s">
        <v>489</v>
      </c>
      <c r="B151" s="17" t="s">
        <v>490</v>
      </c>
      <c r="C151" s="13"/>
      <c r="D151" s="13"/>
      <c r="E151" s="18">
        <v>-4625</v>
      </c>
      <c r="F151" s="19">
        <v>-23.8188</v>
      </c>
      <c r="G151" s="20">
        <v>-2.0000000000000001E-4</v>
      </c>
      <c r="H151" s="21"/>
      <c r="I151" s="22"/>
    </row>
    <row r="152" spans="1:9" ht="13" customHeight="1">
      <c r="A152" s="16" t="s">
        <v>491</v>
      </c>
      <c r="B152" s="17" t="s">
        <v>492</v>
      </c>
      <c r="C152" s="13"/>
      <c r="D152" s="13"/>
      <c r="E152" s="18">
        <v>-375</v>
      </c>
      <c r="F152" s="19">
        <v>-25.342500000000001</v>
      </c>
      <c r="G152" s="20">
        <v>-2.0000000000000001E-4</v>
      </c>
      <c r="H152" s="21"/>
      <c r="I152" s="22"/>
    </row>
    <row r="153" spans="1:9" ht="13" customHeight="1">
      <c r="A153" s="16" t="s">
        <v>493</v>
      </c>
      <c r="B153" s="17" t="s">
        <v>494</v>
      </c>
      <c r="C153" s="13"/>
      <c r="D153" s="13"/>
      <c r="E153" s="18">
        <v>-32500</v>
      </c>
      <c r="F153" s="19">
        <v>-25.454000000000001</v>
      </c>
      <c r="G153" s="20">
        <v>-2.0000000000000001E-4</v>
      </c>
      <c r="H153" s="21"/>
      <c r="I153" s="22"/>
    </row>
    <row r="154" spans="1:9" ht="13" customHeight="1">
      <c r="A154" s="16" t="s">
        <v>495</v>
      </c>
      <c r="B154" s="17" t="s">
        <v>496</v>
      </c>
      <c r="C154" s="13"/>
      <c r="D154" s="13"/>
      <c r="E154" s="18">
        <v>-6225</v>
      </c>
      <c r="F154" s="19">
        <v>-26.194800000000001</v>
      </c>
      <c r="G154" s="20">
        <v>-2.9999999999999997E-4</v>
      </c>
      <c r="H154" s="21"/>
      <c r="I154" s="22"/>
    </row>
    <row r="155" spans="1:9" ht="13" customHeight="1">
      <c r="A155" s="16" t="s">
        <v>497</v>
      </c>
      <c r="B155" s="17" t="s">
        <v>498</v>
      </c>
      <c r="C155" s="13"/>
      <c r="D155" s="13"/>
      <c r="E155" s="18">
        <v>-700</v>
      </c>
      <c r="F155" s="19">
        <v>-27.882400000000001</v>
      </c>
      <c r="G155" s="20">
        <v>-2.9999999999999997E-4</v>
      </c>
      <c r="H155" s="21"/>
      <c r="I155" s="22"/>
    </row>
    <row r="156" spans="1:9" ht="13" customHeight="1">
      <c r="A156" s="16" t="s">
        <v>499</v>
      </c>
      <c r="B156" s="17" t="s">
        <v>500</v>
      </c>
      <c r="C156" s="13"/>
      <c r="D156" s="13"/>
      <c r="E156" s="18">
        <v>-500</v>
      </c>
      <c r="F156" s="19">
        <v>-29.82</v>
      </c>
      <c r="G156" s="20">
        <v>-2.9999999999999997E-4</v>
      </c>
      <c r="H156" s="21"/>
      <c r="I156" s="22"/>
    </row>
    <row r="157" spans="1:9" ht="13" customHeight="1">
      <c r="A157" s="16" t="s">
        <v>501</v>
      </c>
      <c r="B157" s="17" t="s">
        <v>502</v>
      </c>
      <c r="C157" s="13"/>
      <c r="D157" s="13"/>
      <c r="E157" s="18">
        <v>-12000</v>
      </c>
      <c r="F157" s="19">
        <v>-30.228000000000002</v>
      </c>
      <c r="G157" s="20">
        <v>-2.9999999999999997E-4</v>
      </c>
      <c r="H157" s="21"/>
      <c r="I157" s="22"/>
    </row>
    <row r="158" spans="1:9" ht="13" customHeight="1">
      <c r="A158" s="16" t="s">
        <v>503</v>
      </c>
      <c r="B158" s="17" t="s">
        <v>504</v>
      </c>
      <c r="C158" s="13"/>
      <c r="D158" s="13"/>
      <c r="E158" s="18">
        <v>-1500</v>
      </c>
      <c r="F158" s="19">
        <v>-32.140500000000003</v>
      </c>
      <c r="G158" s="20">
        <v>-2.9999999999999997E-4</v>
      </c>
      <c r="H158" s="21"/>
      <c r="I158" s="22"/>
    </row>
    <row r="159" spans="1:9" ht="13" customHeight="1">
      <c r="A159" s="16" t="s">
        <v>505</v>
      </c>
      <c r="B159" s="17" t="s">
        <v>506</v>
      </c>
      <c r="C159" s="13"/>
      <c r="D159" s="13"/>
      <c r="E159" s="18">
        <v>-1600</v>
      </c>
      <c r="F159" s="19">
        <v>-33.172800000000002</v>
      </c>
      <c r="G159" s="20">
        <v>-2.9999999999999997E-4</v>
      </c>
      <c r="H159" s="21"/>
      <c r="I159" s="22"/>
    </row>
    <row r="160" spans="1:9" ht="13" customHeight="1">
      <c r="A160" s="16" t="s">
        <v>507</v>
      </c>
      <c r="B160" s="17" t="s">
        <v>508</v>
      </c>
      <c r="C160" s="13"/>
      <c r="D160" s="13"/>
      <c r="E160" s="18">
        <v>-27000</v>
      </c>
      <c r="F160" s="19">
        <v>-33.685200000000002</v>
      </c>
      <c r="G160" s="20">
        <v>-2.9999999999999997E-4</v>
      </c>
      <c r="H160" s="21"/>
      <c r="I160" s="22"/>
    </row>
    <row r="161" spans="1:9" ht="13" customHeight="1">
      <c r="A161" s="16" t="s">
        <v>509</v>
      </c>
      <c r="B161" s="17" t="s">
        <v>510</v>
      </c>
      <c r="C161" s="13"/>
      <c r="D161" s="13"/>
      <c r="E161" s="18">
        <v>-11400</v>
      </c>
      <c r="F161" s="19">
        <v>-34.000500000000002</v>
      </c>
      <c r="G161" s="20">
        <v>-2.9999999999999997E-4</v>
      </c>
      <c r="H161" s="21"/>
      <c r="I161" s="22"/>
    </row>
    <row r="162" spans="1:9" ht="13" customHeight="1">
      <c r="A162" s="16" t="s">
        <v>511</v>
      </c>
      <c r="B162" s="17" t="s">
        <v>512</v>
      </c>
      <c r="C162" s="13"/>
      <c r="D162" s="13"/>
      <c r="E162" s="18">
        <v>-3000</v>
      </c>
      <c r="F162" s="19">
        <v>-35.433</v>
      </c>
      <c r="G162" s="20">
        <v>-2.9999999999999997E-4</v>
      </c>
      <c r="H162" s="21"/>
      <c r="I162" s="22"/>
    </row>
    <row r="163" spans="1:9" ht="13" customHeight="1">
      <c r="A163" s="16" t="s">
        <v>513</v>
      </c>
      <c r="B163" s="17" t="s">
        <v>514</v>
      </c>
      <c r="C163" s="13"/>
      <c r="D163" s="13"/>
      <c r="E163" s="18">
        <v>-22125</v>
      </c>
      <c r="F163" s="19">
        <v>-36.227499999999999</v>
      </c>
      <c r="G163" s="20">
        <v>-4.0000000000000002E-4</v>
      </c>
      <c r="H163" s="21"/>
      <c r="I163" s="22"/>
    </row>
    <row r="164" spans="1:9" ht="13" customHeight="1">
      <c r="A164" s="16" t="s">
        <v>515</v>
      </c>
      <c r="B164" s="17" t="s">
        <v>516</v>
      </c>
      <c r="C164" s="13"/>
      <c r="D164" s="13"/>
      <c r="E164" s="18">
        <v>-4125</v>
      </c>
      <c r="F164" s="19">
        <v>-36.316499999999998</v>
      </c>
      <c r="G164" s="20">
        <v>-4.0000000000000002E-4</v>
      </c>
      <c r="H164" s="21"/>
      <c r="I164" s="22"/>
    </row>
    <row r="165" spans="1:9" ht="13" customHeight="1">
      <c r="A165" s="16" t="s">
        <v>517</v>
      </c>
      <c r="B165" s="17" t="s">
        <v>518</v>
      </c>
      <c r="C165" s="13"/>
      <c r="D165" s="13"/>
      <c r="E165" s="18">
        <v>-350</v>
      </c>
      <c r="F165" s="19">
        <v>-37.947000000000003</v>
      </c>
      <c r="G165" s="20">
        <v>-4.0000000000000002E-4</v>
      </c>
      <c r="H165" s="21"/>
      <c r="I165" s="22"/>
    </row>
    <row r="166" spans="1:9" ht="13" customHeight="1">
      <c r="A166" s="16" t="s">
        <v>519</v>
      </c>
      <c r="B166" s="17" t="s">
        <v>520</v>
      </c>
      <c r="C166" s="13"/>
      <c r="D166" s="13"/>
      <c r="E166" s="18">
        <v>-1500</v>
      </c>
      <c r="F166" s="19">
        <v>-38.656500000000001</v>
      </c>
      <c r="G166" s="20">
        <v>-4.0000000000000002E-4</v>
      </c>
      <c r="H166" s="21"/>
      <c r="I166" s="22"/>
    </row>
    <row r="167" spans="1:9" ht="13" customHeight="1">
      <c r="A167" s="16" t="s">
        <v>521</v>
      </c>
      <c r="B167" s="17" t="s">
        <v>522</v>
      </c>
      <c r="C167" s="13"/>
      <c r="D167" s="13"/>
      <c r="E167" s="18">
        <v>-10400</v>
      </c>
      <c r="F167" s="19">
        <v>-39.577199999999998</v>
      </c>
      <c r="G167" s="20">
        <v>-4.0000000000000002E-4</v>
      </c>
      <c r="H167" s="21"/>
      <c r="I167" s="22"/>
    </row>
    <row r="168" spans="1:9" ht="13" customHeight="1">
      <c r="A168" s="16" t="s">
        <v>523</v>
      </c>
      <c r="B168" s="17" t="s">
        <v>524</v>
      </c>
      <c r="C168" s="13"/>
      <c r="D168" s="13"/>
      <c r="E168" s="18">
        <v>-2750</v>
      </c>
      <c r="F168" s="19">
        <v>-40.785299999999999</v>
      </c>
      <c r="G168" s="20">
        <v>-4.0000000000000002E-4</v>
      </c>
      <c r="H168" s="21"/>
      <c r="I168" s="22"/>
    </row>
    <row r="169" spans="1:9" ht="13" customHeight="1">
      <c r="A169" s="16" t="s">
        <v>525</v>
      </c>
      <c r="B169" s="17" t="s">
        <v>526</v>
      </c>
      <c r="C169" s="13"/>
      <c r="D169" s="13"/>
      <c r="E169" s="18">
        <v>-2275</v>
      </c>
      <c r="F169" s="19">
        <v>-40.911299999999997</v>
      </c>
      <c r="G169" s="20">
        <v>-4.0000000000000002E-4</v>
      </c>
      <c r="H169" s="21"/>
      <c r="I169" s="22"/>
    </row>
    <row r="170" spans="1:9" ht="13" customHeight="1">
      <c r="A170" s="16" t="s">
        <v>527</v>
      </c>
      <c r="B170" s="17" t="s">
        <v>528</v>
      </c>
      <c r="C170" s="13"/>
      <c r="D170" s="13"/>
      <c r="E170" s="18">
        <v>-5600</v>
      </c>
      <c r="F170" s="19">
        <v>-42.28</v>
      </c>
      <c r="G170" s="20">
        <v>-4.0000000000000002E-4</v>
      </c>
      <c r="H170" s="21"/>
      <c r="I170" s="22"/>
    </row>
    <row r="171" spans="1:9" ht="13" customHeight="1">
      <c r="A171" s="16" t="s">
        <v>529</v>
      </c>
      <c r="B171" s="17" t="s">
        <v>530</v>
      </c>
      <c r="C171" s="13"/>
      <c r="D171" s="13"/>
      <c r="E171" s="18">
        <v>-2200</v>
      </c>
      <c r="F171" s="19">
        <v>-45.515799999999999</v>
      </c>
      <c r="G171" s="20">
        <v>-4.0000000000000002E-4</v>
      </c>
      <c r="H171" s="21"/>
      <c r="I171" s="22"/>
    </row>
    <row r="172" spans="1:9" ht="13" customHeight="1">
      <c r="A172" s="16" t="s">
        <v>531</v>
      </c>
      <c r="B172" s="17" t="s">
        <v>532</v>
      </c>
      <c r="C172" s="13"/>
      <c r="D172" s="13"/>
      <c r="E172" s="18">
        <v>-30100</v>
      </c>
      <c r="F172" s="19">
        <v>-45.586500000000001</v>
      </c>
      <c r="G172" s="20">
        <v>-4.0000000000000002E-4</v>
      </c>
      <c r="H172" s="21"/>
      <c r="I172" s="22"/>
    </row>
    <row r="173" spans="1:9" ht="13" customHeight="1">
      <c r="A173" s="16" t="s">
        <v>533</v>
      </c>
      <c r="B173" s="17" t="s">
        <v>534</v>
      </c>
      <c r="C173" s="13"/>
      <c r="D173" s="13"/>
      <c r="E173" s="18">
        <v>-15875</v>
      </c>
      <c r="F173" s="19">
        <v>-46.481999999999999</v>
      </c>
      <c r="G173" s="20">
        <v>-5.0000000000000001E-4</v>
      </c>
      <c r="H173" s="21"/>
      <c r="I173" s="22"/>
    </row>
    <row r="174" spans="1:9" ht="13" customHeight="1">
      <c r="A174" s="16" t="s">
        <v>535</v>
      </c>
      <c r="B174" s="17" t="s">
        <v>536</v>
      </c>
      <c r="C174" s="13"/>
      <c r="D174" s="13"/>
      <c r="E174" s="18">
        <v>-2625</v>
      </c>
      <c r="F174" s="19">
        <v>-47.134500000000003</v>
      </c>
      <c r="G174" s="20">
        <v>-5.0000000000000001E-4</v>
      </c>
      <c r="H174" s="21"/>
      <c r="I174" s="22"/>
    </row>
    <row r="175" spans="1:9" ht="13" customHeight="1">
      <c r="A175" s="16" t="s">
        <v>537</v>
      </c>
      <c r="B175" s="17" t="s">
        <v>538</v>
      </c>
      <c r="C175" s="13"/>
      <c r="D175" s="13"/>
      <c r="E175" s="18">
        <v>-3500</v>
      </c>
      <c r="F175" s="19">
        <v>-50.057000000000002</v>
      </c>
      <c r="G175" s="20">
        <v>-5.0000000000000001E-4</v>
      </c>
      <c r="H175" s="21"/>
      <c r="I175" s="22"/>
    </row>
    <row r="176" spans="1:9" ht="13" customHeight="1">
      <c r="A176" s="16" t="s">
        <v>539</v>
      </c>
      <c r="B176" s="17" t="s">
        <v>540</v>
      </c>
      <c r="C176" s="13"/>
      <c r="D176" s="13"/>
      <c r="E176" s="18">
        <v>-6000</v>
      </c>
      <c r="F176" s="19">
        <v>-50.817</v>
      </c>
      <c r="G176" s="20">
        <v>-5.0000000000000001E-4</v>
      </c>
      <c r="H176" s="21"/>
      <c r="I176" s="22"/>
    </row>
    <row r="177" spans="1:9" ht="13" customHeight="1">
      <c r="A177" s="16" t="s">
        <v>541</v>
      </c>
      <c r="B177" s="17" t="s">
        <v>542</v>
      </c>
      <c r="C177" s="13"/>
      <c r="D177" s="13"/>
      <c r="E177" s="18">
        <v>-12600</v>
      </c>
      <c r="F177" s="19">
        <v>-51.067799999999998</v>
      </c>
      <c r="G177" s="20">
        <v>-5.0000000000000001E-4</v>
      </c>
      <c r="H177" s="21"/>
      <c r="I177" s="22"/>
    </row>
    <row r="178" spans="1:9" ht="13" customHeight="1">
      <c r="A178" s="16" t="s">
        <v>543</v>
      </c>
      <c r="B178" s="17" t="s">
        <v>544</v>
      </c>
      <c r="C178" s="13"/>
      <c r="D178" s="13"/>
      <c r="E178" s="18">
        <v>-39000</v>
      </c>
      <c r="F178" s="19">
        <v>-53.082900000000002</v>
      </c>
      <c r="G178" s="20">
        <v>-5.0000000000000001E-4</v>
      </c>
      <c r="H178" s="21"/>
      <c r="I178" s="22"/>
    </row>
    <row r="179" spans="1:9" ht="13" customHeight="1">
      <c r="A179" s="16" t="s">
        <v>545</v>
      </c>
      <c r="B179" s="17" t="s">
        <v>546</v>
      </c>
      <c r="C179" s="13"/>
      <c r="D179" s="13"/>
      <c r="E179" s="18">
        <v>-25200</v>
      </c>
      <c r="F179" s="19">
        <v>-56.951999999999998</v>
      </c>
      <c r="G179" s="20">
        <v>-5.9999999999999995E-4</v>
      </c>
      <c r="H179" s="21"/>
      <c r="I179" s="22"/>
    </row>
    <row r="180" spans="1:9" ht="13" customHeight="1">
      <c r="A180" s="16" t="s">
        <v>547</v>
      </c>
      <c r="B180" s="17" t="s">
        <v>548</v>
      </c>
      <c r="C180" s="13"/>
      <c r="D180" s="13"/>
      <c r="E180" s="18">
        <v>-1500</v>
      </c>
      <c r="F180" s="19">
        <v>-59.484000000000002</v>
      </c>
      <c r="G180" s="20">
        <v>-5.9999999999999995E-4</v>
      </c>
      <c r="H180" s="21"/>
      <c r="I180" s="22"/>
    </row>
    <row r="181" spans="1:9" ht="13" customHeight="1">
      <c r="A181" s="16" t="s">
        <v>549</v>
      </c>
      <c r="B181" s="17" t="s">
        <v>550</v>
      </c>
      <c r="C181" s="13"/>
      <c r="D181" s="13"/>
      <c r="E181" s="18">
        <v>-5000</v>
      </c>
      <c r="F181" s="19">
        <v>-59.98</v>
      </c>
      <c r="G181" s="20">
        <v>-5.9999999999999995E-4</v>
      </c>
      <c r="H181" s="21"/>
      <c r="I181" s="22"/>
    </row>
    <row r="182" spans="1:9" ht="13" customHeight="1">
      <c r="A182" s="16" t="s">
        <v>551</v>
      </c>
      <c r="B182" s="17" t="s">
        <v>552</v>
      </c>
      <c r="C182" s="13"/>
      <c r="D182" s="13"/>
      <c r="E182" s="18">
        <v>-153425</v>
      </c>
      <c r="F182" s="19">
        <v>-61.139899999999997</v>
      </c>
      <c r="G182" s="20">
        <v>-5.9999999999999995E-4</v>
      </c>
      <c r="H182" s="21"/>
      <c r="I182" s="22"/>
    </row>
    <row r="183" spans="1:9" ht="13" customHeight="1">
      <c r="A183" s="16" t="s">
        <v>553</v>
      </c>
      <c r="B183" s="17" t="s">
        <v>554</v>
      </c>
      <c r="C183" s="13"/>
      <c r="D183" s="13"/>
      <c r="E183" s="18">
        <v>-1650</v>
      </c>
      <c r="F183" s="19">
        <v>-65.211299999999994</v>
      </c>
      <c r="G183" s="20">
        <v>-5.9999999999999995E-4</v>
      </c>
      <c r="H183" s="21"/>
      <c r="I183" s="22"/>
    </row>
    <row r="184" spans="1:9" ht="13" customHeight="1">
      <c r="A184" s="16" t="s">
        <v>555</v>
      </c>
      <c r="B184" s="17" t="s">
        <v>556</v>
      </c>
      <c r="C184" s="13"/>
      <c r="D184" s="13"/>
      <c r="E184" s="18">
        <v>-14400</v>
      </c>
      <c r="F184" s="19">
        <v>-65.923199999999994</v>
      </c>
      <c r="G184" s="20">
        <v>-5.9999999999999995E-4</v>
      </c>
      <c r="H184" s="21"/>
      <c r="I184" s="22"/>
    </row>
    <row r="185" spans="1:9" ht="13" customHeight="1">
      <c r="A185" s="16" t="s">
        <v>557</v>
      </c>
      <c r="B185" s="17" t="s">
        <v>558</v>
      </c>
      <c r="C185" s="13"/>
      <c r="D185" s="13"/>
      <c r="E185" s="18">
        <v>-6825</v>
      </c>
      <c r="F185" s="19">
        <v>-66.216200000000001</v>
      </c>
      <c r="G185" s="20">
        <v>-5.9999999999999995E-4</v>
      </c>
      <c r="H185" s="21"/>
      <c r="I185" s="22"/>
    </row>
    <row r="186" spans="1:9" ht="13" customHeight="1">
      <c r="A186" s="16" t="s">
        <v>559</v>
      </c>
      <c r="B186" s="17" t="s">
        <v>560</v>
      </c>
      <c r="C186" s="13"/>
      <c r="D186" s="13"/>
      <c r="E186" s="18">
        <v>-550</v>
      </c>
      <c r="F186" s="19">
        <v>-68.221999999999994</v>
      </c>
      <c r="G186" s="20">
        <v>-6.9999999999999999E-4</v>
      </c>
      <c r="H186" s="21"/>
      <c r="I186" s="22"/>
    </row>
    <row r="187" spans="1:9" ht="13" customHeight="1">
      <c r="A187" s="16" t="s">
        <v>561</v>
      </c>
      <c r="B187" s="17" t="s">
        <v>562</v>
      </c>
      <c r="C187" s="13"/>
      <c r="D187" s="13"/>
      <c r="E187" s="18">
        <v>-750</v>
      </c>
      <c r="F187" s="19">
        <v>-71.842500000000001</v>
      </c>
      <c r="G187" s="20">
        <v>-6.9999999999999999E-4</v>
      </c>
      <c r="H187" s="21"/>
      <c r="I187" s="22"/>
    </row>
    <row r="188" spans="1:9" ht="13" customHeight="1">
      <c r="A188" s="16" t="s">
        <v>563</v>
      </c>
      <c r="B188" s="17" t="s">
        <v>564</v>
      </c>
      <c r="C188" s="13"/>
      <c r="D188" s="13"/>
      <c r="E188" s="18">
        <v>-31525</v>
      </c>
      <c r="F188" s="19">
        <v>-72.784899999999993</v>
      </c>
      <c r="G188" s="20">
        <v>-6.9999999999999999E-4</v>
      </c>
      <c r="H188" s="21"/>
      <c r="I188" s="22"/>
    </row>
    <row r="189" spans="1:9" ht="13" customHeight="1">
      <c r="A189" s="16" t="s">
        <v>565</v>
      </c>
      <c r="B189" s="17" t="s">
        <v>566</v>
      </c>
      <c r="C189" s="13"/>
      <c r="D189" s="13"/>
      <c r="E189" s="18">
        <v>-9750</v>
      </c>
      <c r="F189" s="19">
        <v>-73.7393</v>
      </c>
      <c r="G189" s="20">
        <v>-6.9999999999999999E-4</v>
      </c>
      <c r="H189" s="21"/>
      <c r="I189" s="22"/>
    </row>
    <row r="190" spans="1:9" ht="13" customHeight="1">
      <c r="A190" s="16" t="s">
        <v>567</v>
      </c>
      <c r="B190" s="17" t="s">
        <v>568</v>
      </c>
      <c r="C190" s="13"/>
      <c r="D190" s="13"/>
      <c r="E190" s="18">
        <v>-8400</v>
      </c>
      <c r="F190" s="19">
        <v>-74.953199999999995</v>
      </c>
      <c r="G190" s="20">
        <v>-6.9999999999999999E-4</v>
      </c>
      <c r="H190" s="21"/>
      <c r="I190" s="22"/>
    </row>
    <row r="191" spans="1:9" ht="13" customHeight="1">
      <c r="A191" s="16" t="s">
        <v>569</v>
      </c>
      <c r="B191" s="17" t="s">
        <v>570</v>
      </c>
      <c r="C191" s="13"/>
      <c r="D191" s="13"/>
      <c r="E191" s="18">
        <v>-19975</v>
      </c>
      <c r="F191" s="19">
        <v>-75.765199999999993</v>
      </c>
      <c r="G191" s="20">
        <v>-6.9999999999999999E-4</v>
      </c>
      <c r="H191" s="21"/>
      <c r="I191" s="22"/>
    </row>
    <row r="192" spans="1:9" ht="13" customHeight="1">
      <c r="A192" s="16" t="s">
        <v>571</v>
      </c>
      <c r="B192" s="17" t="s">
        <v>572</v>
      </c>
      <c r="C192" s="13"/>
      <c r="D192" s="13"/>
      <c r="E192" s="18">
        <v>-6750</v>
      </c>
      <c r="F192" s="19">
        <v>-76.470799999999997</v>
      </c>
      <c r="G192" s="20">
        <v>-6.9999999999999999E-4</v>
      </c>
      <c r="H192" s="21"/>
      <c r="I192" s="22"/>
    </row>
    <row r="193" spans="1:9" ht="13" customHeight="1">
      <c r="A193" s="16" t="s">
        <v>573</v>
      </c>
      <c r="B193" s="17" t="s">
        <v>574</v>
      </c>
      <c r="C193" s="13"/>
      <c r="D193" s="13"/>
      <c r="E193" s="18">
        <v>-2275</v>
      </c>
      <c r="F193" s="19">
        <v>-77.277199999999993</v>
      </c>
      <c r="G193" s="20">
        <v>-6.9999999999999999E-4</v>
      </c>
      <c r="H193" s="21"/>
      <c r="I193" s="22"/>
    </row>
    <row r="194" spans="1:9" ht="13" customHeight="1">
      <c r="A194" s="16" t="s">
        <v>575</v>
      </c>
      <c r="B194" s="17" t="s">
        <v>576</v>
      </c>
      <c r="C194" s="13"/>
      <c r="D194" s="13"/>
      <c r="E194" s="18">
        <v>-90675</v>
      </c>
      <c r="F194" s="19">
        <v>-77.626900000000006</v>
      </c>
      <c r="G194" s="20">
        <v>-8.0000000000000004E-4</v>
      </c>
      <c r="H194" s="21"/>
      <c r="I194" s="22"/>
    </row>
    <row r="195" spans="1:9" ht="13" customHeight="1">
      <c r="A195" s="16" t="s">
        <v>577</v>
      </c>
      <c r="B195" s="17" t="s">
        <v>578</v>
      </c>
      <c r="C195" s="13"/>
      <c r="D195" s="13"/>
      <c r="E195" s="18">
        <v>-6250</v>
      </c>
      <c r="F195" s="19">
        <v>-79.262500000000003</v>
      </c>
      <c r="G195" s="20">
        <v>-8.0000000000000004E-4</v>
      </c>
      <c r="H195" s="21"/>
      <c r="I195" s="22"/>
    </row>
    <row r="196" spans="1:9" ht="13" customHeight="1">
      <c r="A196" s="16" t="s">
        <v>579</v>
      </c>
      <c r="B196" s="17" t="s">
        <v>580</v>
      </c>
      <c r="C196" s="13"/>
      <c r="D196" s="13"/>
      <c r="E196" s="18">
        <v>-27900</v>
      </c>
      <c r="F196" s="19">
        <v>-82.081800000000001</v>
      </c>
      <c r="G196" s="20">
        <v>-8.0000000000000004E-4</v>
      </c>
      <c r="H196" s="21"/>
      <c r="I196" s="22"/>
    </row>
    <row r="197" spans="1:9" ht="13" customHeight="1">
      <c r="A197" s="16" t="s">
        <v>581</v>
      </c>
      <c r="B197" s="17" t="s">
        <v>582</v>
      </c>
      <c r="C197" s="13"/>
      <c r="D197" s="13"/>
      <c r="E197" s="18">
        <v>-20400</v>
      </c>
      <c r="F197" s="19">
        <v>-85.935000000000002</v>
      </c>
      <c r="G197" s="20">
        <v>-8.0000000000000004E-4</v>
      </c>
      <c r="H197" s="21"/>
      <c r="I197" s="22"/>
    </row>
    <row r="198" spans="1:9" ht="13" customHeight="1">
      <c r="A198" s="16" t="s">
        <v>583</v>
      </c>
      <c r="B198" s="17" t="s">
        <v>584</v>
      </c>
      <c r="C198" s="13"/>
      <c r="D198" s="13"/>
      <c r="E198" s="18">
        <v>-7500</v>
      </c>
      <c r="F198" s="19">
        <v>-87.847499999999997</v>
      </c>
      <c r="G198" s="20">
        <v>-8.9999999999999998E-4</v>
      </c>
      <c r="H198" s="21"/>
      <c r="I198" s="22"/>
    </row>
    <row r="199" spans="1:9" ht="13" customHeight="1">
      <c r="A199" s="16" t="s">
        <v>585</v>
      </c>
      <c r="B199" s="17" t="s">
        <v>586</v>
      </c>
      <c r="C199" s="13"/>
      <c r="D199" s="13"/>
      <c r="E199" s="18">
        <v>-2625</v>
      </c>
      <c r="F199" s="19">
        <v>-88.62</v>
      </c>
      <c r="G199" s="20">
        <v>-8.9999999999999998E-4</v>
      </c>
      <c r="H199" s="21"/>
      <c r="I199" s="22"/>
    </row>
    <row r="200" spans="1:9" ht="13" customHeight="1">
      <c r="A200" s="16" t="s">
        <v>587</v>
      </c>
      <c r="B200" s="17" t="s">
        <v>588</v>
      </c>
      <c r="C200" s="13"/>
      <c r="D200" s="13"/>
      <c r="E200" s="18">
        <v>-11900</v>
      </c>
      <c r="F200" s="19">
        <v>-90.338899999999995</v>
      </c>
      <c r="G200" s="20">
        <v>-8.9999999999999998E-4</v>
      </c>
      <c r="H200" s="21"/>
      <c r="I200" s="22"/>
    </row>
    <row r="201" spans="1:9" ht="13" customHeight="1">
      <c r="A201" s="16" t="s">
        <v>589</v>
      </c>
      <c r="B201" s="17" t="s">
        <v>590</v>
      </c>
      <c r="C201" s="13"/>
      <c r="D201" s="13"/>
      <c r="E201" s="18">
        <v>-12650</v>
      </c>
      <c r="F201" s="19">
        <v>-93.306399999999996</v>
      </c>
      <c r="G201" s="20">
        <v>-8.9999999999999998E-4</v>
      </c>
      <c r="H201" s="21"/>
      <c r="I201" s="22"/>
    </row>
    <row r="202" spans="1:9" ht="13" customHeight="1">
      <c r="A202" s="16" t="s">
        <v>591</v>
      </c>
      <c r="B202" s="17" t="s">
        <v>592</v>
      </c>
      <c r="C202" s="13"/>
      <c r="D202" s="13"/>
      <c r="E202" s="18">
        <v>-123500</v>
      </c>
      <c r="F202" s="19">
        <v>-96.058300000000003</v>
      </c>
      <c r="G202" s="20">
        <v>-8.9999999999999998E-4</v>
      </c>
      <c r="H202" s="21"/>
      <c r="I202" s="22"/>
    </row>
    <row r="203" spans="1:9" ht="13" customHeight="1">
      <c r="A203" s="16" t="s">
        <v>593</v>
      </c>
      <c r="B203" s="17" t="s">
        <v>594</v>
      </c>
      <c r="C203" s="13"/>
      <c r="D203" s="13"/>
      <c r="E203" s="18">
        <v>-7875</v>
      </c>
      <c r="F203" s="19">
        <v>-97.02</v>
      </c>
      <c r="G203" s="20">
        <v>-8.9999999999999998E-4</v>
      </c>
      <c r="H203" s="21"/>
      <c r="I203" s="22"/>
    </row>
    <row r="204" spans="1:9" ht="13" customHeight="1">
      <c r="A204" s="16" t="s">
        <v>595</v>
      </c>
      <c r="B204" s="17" t="s">
        <v>596</v>
      </c>
      <c r="C204" s="13"/>
      <c r="D204" s="13"/>
      <c r="E204" s="18">
        <v>-23750</v>
      </c>
      <c r="F204" s="19">
        <v>-98.075599999999994</v>
      </c>
      <c r="G204" s="20">
        <v>-1E-3</v>
      </c>
      <c r="H204" s="21"/>
      <c r="I204" s="22"/>
    </row>
    <row r="205" spans="1:9" ht="13" customHeight="1">
      <c r="A205" s="16" t="s">
        <v>597</v>
      </c>
      <c r="B205" s="17" t="s">
        <v>598</v>
      </c>
      <c r="C205" s="13"/>
      <c r="D205" s="13"/>
      <c r="E205" s="18">
        <v>-17615</v>
      </c>
      <c r="F205" s="19">
        <v>-101.0484</v>
      </c>
      <c r="G205" s="20">
        <v>-1E-3</v>
      </c>
      <c r="H205" s="21"/>
      <c r="I205" s="22"/>
    </row>
    <row r="206" spans="1:9" ht="13" customHeight="1">
      <c r="A206" s="16" t="s">
        <v>599</v>
      </c>
      <c r="B206" s="17" t="s">
        <v>600</v>
      </c>
      <c r="C206" s="13"/>
      <c r="D206" s="13"/>
      <c r="E206" s="18">
        <v>-40950</v>
      </c>
      <c r="F206" s="19">
        <v>-101.9041</v>
      </c>
      <c r="G206" s="20">
        <v>-1E-3</v>
      </c>
      <c r="H206" s="21"/>
      <c r="I206" s="22"/>
    </row>
    <row r="207" spans="1:9" ht="13" customHeight="1">
      <c r="A207" s="16" t="s">
        <v>601</v>
      </c>
      <c r="B207" s="17" t="s">
        <v>602</v>
      </c>
      <c r="C207" s="13"/>
      <c r="D207" s="13"/>
      <c r="E207" s="18">
        <v>-590900</v>
      </c>
      <c r="F207" s="19">
        <v>-103.2302</v>
      </c>
      <c r="G207" s="20">
        <v>-1E-3</v>
      </c>
      <c r="H207" s="21"/>
      <c r="I207" s="22"/>
    </row>
    <row r="208" spans="1:9" ht="13" customHeight="1">
      <c r="A208" s="16" t="s">
        <v>603</v>
      </c>
      <c r="B208" s="17" t="s">
        <v>604</v>
      </c>
      <c r="C208" s="13"/>
      <c r="D208" s="13"/>
      <c r="E208" s="18">
        <v>-5225</v>
      </c>
      <c r="F208" s="19">
        <v>-107.38420000000001</v>
      </c>
      <c r="G208" s="20">
        <v>-1E-3</v>
      </c>
      <c r="H208" s="21"/>
      <c r="I208" s="22"/>
    </row>
    <row r="209" spans="1:9" ht="13" customHeight="1">
      <c r="A209" s="16" t="s">
        <v>605</v>
      </c>
      <c r="B209" s="17" t="s">
        <v>606</v>
      </c>
      <c r="C209" s="13"/>
      <c r="D209" s="13"/>
      <c r="E209" s="18">
        <v>-18700</v>
      </c>
      <c r="F209" s="19">
        <v>-110.89100000000001</v>
      </c>
      <c r="G209" s="20">
        <v>-1.1000000000000001E-3</v>
      </c>
      <c r="H209" s="21"/>
      <c r="I209" s="22"/>
    </row>
    <row r="210" spans="1:9" ht="13" customHeight="1">
      <c r="A210" s="16" t="s">
        <v>607</v>
      </c>
      <c r="B210" s="17" t="s">
        <v>608</v>
      </c>
      <c r="C210" s="13"/>
      <c r="D210" s="13"/>
      <c r="E210" s="18">
        <v>-13950</v>
      </c>
      <c r="F210" s="19">
        <v>-111.9836</v>
      </c>
      <c r="G210" s="20">
        <v>-1.1000000000000001E-3</v>
      </c>
      <c r="H210" s="21"/>
      <c r="I210" s="22"/>
    </row>
    <row r="211" spans="1:9" ht="13" customHeight="1">
      <c r="A211" s="16" t="s">
        <v>609</v>
      </c>
      <c r="B211" s="17" t="s">
        <v>610</v>
      </c>
      <c r="C211" s="13"/>
      <c r="D211" s="13"/>
      <c r="E211" s="18">
        <v>-38000</v>
      </c>
      <c r="F211" s="19">
        <v>-112.68899999999999</v>
      </c>
      <c r="G211" s="20">
        <v>-1.1000000000000001E-3</v>
      </c>
      <c r="H211" s="21"/>
      <c r="I211" s="22"/>
    </row>
    <row r="212" spans="1:9" ht="13" customHeight="1">
      <c r="A212" s="16" t="s">
        <v>611</v>
      </c>
      <c r="B212" s="17" t="s">
        <v>612</v>
      </c>
      <c r="C212" s="13"/>
      <c r="D212" s="13"/>
      <c r="E212" s="18">
        <v>-148500</v>
      </c>
      <c r="F212" s="19">
        <v>-114.3747</v>
      </c>
      <c r="G212" s="20">
        <v>-1.1000000000000001E-3</v>
      </c>
      <c r="H212" s="21"/>
      <c r="I212" s="22"/>
    </row>
    <row r="213" spans="1:9" ht="13" customHeight="1">
      <c r="A213" s="16" t="s">
        <v>613</v>
      </c>
      <c r="B213" s="17" t="s">
        <v>614</v>
      </c>
      <c r="C213" s="13"/>
      <c r="D213" s="13"/>
      <c r="E213" s="18">
        <v>-46800</v>
      </c>
      <c r="F213" s="19">
        <v>-117</v>
      </c>
      <c r="G213" s="20">
        <v>-1.1000000000000001E-3</v>
      </c>
      <c r="H213" s="21"/>
      <c r="I213" s="22"/>
    </row>
    <row r="214" spans="1:9" ht="13" customHeight="1">
      <c r="A214" s="16" t="s">
        <v>615</v>
      </c>
      <c r="B214" s="17" t="s">
        <v>616</v>
      </c>
      <c r="C214" s="13"/>
      <c r="D214" s="13"/>
      <c r="E214" s="18">
        <v>-11900</v>
      </c>
      <c r="F214" s="19">
        <v>-118.4645</v>
      </c>
      <c r="G214" s="20">
        <v>-1.1000000000000001E-3</v>
      </c>
      <c r="H214" s="21"/>
      <c r="I214" s="22"/>
    </row>
    <row r="215" spans="1:9" ht="13" customHeight="1">
      <c r="A215" s="16" t="s">
        <v>617</v>
      </c>
      <c r="B215" s="17" t="s">
        <v>618</v>
      </c>
      <c r="C215" s="13"/>
      <c r="D215" s="13"/>
      <c r="E215" s="18">
        <v>-5100</v>
      </c>
      <c r="F215" s="19">
        <v>-118.6872</v>
      </c>
      <c r="G215" s="20">
        <v>-1.1000000000000001E-3</v>
      </c>
      <c r="H215" s="21"/>
      <c r="I215" s="22"/>
    </row>
    <row r="216" spans="1:9" ht="13" customHeight="1">
      <c r="A216" s="16" t="s">
        <v>619</v>
      </c>
      <c r="B216" s="17" t="s">
        <v>620</v>
      </c>
      <c r="C216" s="13"/>
      <c r="D216" s="13"/>
      <c r="E216" s="18">
        <v>-42000</v>
      </c>
      <c r="F216" s="19">
        <v>-129.465</v>
      </c>
      <c r="G216" s="20">
        <v>-1.2999999999999999E-3</v>
      </c>
      <c r="H216" s="21"/>
      <c r="I216" s="22"/>
    </row>
    <row r="217" spans="1:9" ht="13" customHeight="1">
      <c r="A217" s="16" t="s">
        <v>621</v>
      </c>
      <c r="B217" s="17" t="s">
        <v>622</v>
      </c>
      <c r="C217" s="13"/>
      <c r="D217" s="13"/>
      <c r="E217" s="18">
        <v>-13650</v>
      </c>
      <c r="F217" s="19">
        <v>-131.7362</v>
      </c>
      <c r="G217" s="20">
        <v>-1.2999999999999999E-3</v>
      </c>
      <c r="H217" s="21"/>
      <c r="I217" s="22"/>
    </row>
    <row r="218" spans="1:9" ht="13" customHeight="1">
      <c r="A218" s="16" t="s">
        <v>623</v>
      </c>
      <c r="B218" s="17" t="s">
        <v>624</v>
      </c>
      <c r="C218" s="13"/>
      <c r="D218" s="13"/>
      <c r="E218" s="18">
        <v>-4000</v>
      </c>
      <c r="F218" s="19">
        <v>-132.05199999999999</v>
      </c>
      <c r="G218" s="20">
        <v>-1.2999999999999999E-3</v>
      </c>
      <c r="H218" s="21"/>
      <c r="I218" s="22"/>
    </row>
    <row r="219" spans="1:9" ht="13" customHeight="1">
      <c r="A219" s="16" t="s">
        <v>625</v>
      </c>
      <c r="B219" s="17" t="s">
        <v>626</v>
      </c>
      <c r="C219" s="13"/>
      <c r="D219" s="13"/>
      <c r="E219" s="18">
        <v>-13500</v>
      </c>
      <c r="F219" s="19">
        <v>-133.55549999999999</v>
      </c>
      <c r="G219" s="20">
        <v>-1.2999999999999999E-3</v>
      </c>
      <c r="H219" s="21"/>
      <c r="I219" s="22"/>
    </row>
    <row r="220" spans="1:9" ht="13" customHeight="1">
      <c r="A220" s="16" t="s">
        <v>627</v>
      </c>
      <c r="B220" s="17" t="s">
        <v>628</v>
      </c>
      <c r="C220" s="13"/>
      <c r="D220" s="13"/>
      <c r="E220" s="18">
        <v>-5750</v>
      </c>
      <c r="F220" s="19">
        <v>-147.34950000000001</v>
      </c>
      <c r="G220" s="20">
        <v>-1.4E-3</v>
      </c>
      <c r="H220" s="21"/>
      <c r="I220" s="22"/>
    </row>
    <row r="221" spans="1:9" ht="13" customHeight="1">
      <c r="A221" s="16" t="s">
        <v>629</v>
      </c>
      <c r="B221" s="17" t="s">
        <v>630</v>
      </c>
      <c r="C221" s="13"/>
      <c r="D221" s="13"/>
      <c r="E221" s="18">
        <v>-6375</v>
      </c>
      <c r="F221" s="19">
        <v>-147.696</v>
      </c>
      <c r="G221" s="20">
        <v>-1.4E-3</v>
      </c>
      <c r="H221" s="21"/>
      <c r="I221" s="22"/>
    </row>
    <row r="222" spans="1:9" ht="13" customHeight="1">
      <c r="A222" s="16" t="s">
        <v>631</v>
      </c>
      <c r="B222" s="17" t="s">
        <v>632</v>
      </c>
      <c r="C222" s="13"/>
      <c r="D222" s="13"/>
      <c r="E222" s="18">
        <v>-42000</v>
      </c>
      <c r="F222" s="19">
        <v>-149.81399999999999</v>
      </c>
      <c r="G222" s="20">
        <v>-1.5E-3</v>
      </c>
      <c r="H222" s="21"/>
      <c r="I222" s="22"/>
    </row>
    <row r="223" spans="1:9" ht="13" customHeight="1">
      <c r="A223" s="16" t="s">
        <v>633</v>
      </c>
      <c r="B223" s="17" t="s">
        <v>634</v>
      </c>
      <c r="C223" s="13"/>
      <c r="D223" s="13"/>
      <c r="E223" s="18">
        <v>-27000</v>
      </c>
      <c r="F223" s="19">
        <v>-155.709</v>
      </c>
      <c r="G223" s="20">
        <v>-1.5E-3</v>
      </c>
      <c r="H223" s="21"/>
      <c r="I223" s="22"/>
    </row>
    <row r="224" spans="1:9" ht="13" customHeight="1">
      <c r="A224" s="16" t="s">
        <v>635</v>
      </c>
      <c r="B224" s="17" t="s">
        <v>636</v>
      </c>
      <c r="C224" s="13"/>
      <c r="D224" s="13"/>
      <c r="E224" s="18">
        <v>-9500</v>
      </c>
      <c r="F224" s="19">
        <v>-156.39850000000001</v>
      </c>
      <c r="G224" s="20">
        <v>-1.5E-3</v>
      </c>
      <c r="H224" s="21"/>
      <c r="I224" s="22"/>
    </row>
    <row r="225" spans="1:9" ht="13" customHeight="1">
      <c r="A225" s="16" t="s">
        <v>637</v>
      </c>
      <c r="B225" s="17" t="s">
        <v>638</v>
      </c>
      <c r="C225" s="13"/>
      <c r="D225" s="13"/>
      <c r="E225" s="18">
        <v>-37400</v>
      </c>
      <c r="F225" s="19">
        <v>-156.81819999999999</v>
      </c>
      <c r="G225" s="20">
        <v>-1.5E-3</v>
      </c>
      <c r="H225" s="21"/>
      <c r="I225" s="22"/>
    </row>
    <row r="226" spans="1:9" ht="13" customHeight="1">
      <c r="A226" s="16" t="s">
        <v>639</v>
      </c>
      <c r="B226" s="17" t="s">
        <v>640</v>
      </c>
      <c r="C226" s="13"/>
      <c r="D226" s="13"/>
      <c r="E226" s="18">
        <v>-82500</v>
      </c>
      <c r="F226" s="19">
        <v>-159.62100000000001</v>
      </c>
      <c r="G226" s="20">
        <v>-1.5E-3</v>
      </c>
      <c r="H226" s="21"/>
      <c r="I226" s="22"/>
    </row>
    <row r="227" spans="1:9" ht="13" customHeight="1">
      <c r="A227" s="16" t="s">
        <v>641</v>
      </c>
      <c r="B227" s="17" t="s">
        <v>642</v>
      </c>
      <c r="C227" s="13"/>
      <c r="D227" s="13"/>
      <c r="E227" s="18">
        <v>-43475</v>
      </c>
      <c r="F227" s="19">
        <v>-163.70509999999999</v>
      </c>
      <c r="G227" s="20">
        <v>-1.6000000000000001E-3</v>
      </c>
      <c r="H227" s="21"/>
      <c r="I227" s="22"/>
    </row>
    <row r="228" spans="1:9" ht="13" customHeight="1">
      <c r="A228" s="16" t="s">
        <v>643</v>
      </c>
      <c r="B228" s="17" t="s">
        <v>644</v>
      </c>
      <c r="C228" s="13"/>
      <c r="D228" s="13"/>
      <c r="E228" s="18">
        <v>-202275</v>
      </c>
      <c r="F228" s="19">
        <v>-172.2372</v>
      </c>
      <c r="G228" s="20">
        <v>-1.6999999999999999E-3</v>
      </c>
      <c r="H228" s="21"/>
      <c r="I228" s="22"/>
    </row>
    <row r="229" spans="1:9" ht="13" customHeight="1">
      <c r="A229" s="16" t="s">
        <v>645</v>
      </c>
      <c r="B229" s="17" t="s">
        <v>646</v>
      </c>
      <c r="C229" s="13"/>
      <c r="D229" s="13"/>
      <c r="E229" s="18">
        <v>-8250</v>
      </c>
      <c r="F229" s="19">
        <v>-179.19</v>
      </c>
      <c r="G229" s="20">
        <v>-1.6999999999999999E-3</v>
      </c>
      <c r="H229" s="21"/>
      <c r="I229" s="22"/>
    </row>
    <row r="230" spans="1:9" ht="13" customHeight="1">
      <c r="A230" s="16" t="s">
        <v>647</v>
      </c>
      <c r="B230" s="17" t="s">
        <v>648</v>
      </c>
      <c r="C230" s="13"/>
      <c r="D230" s="13"/>
      <c r="E230" s="18">
        <v>-1500</v>
      </c>
      <c r="F230" s="19">
        <v>-181.845</v>
      </c>
      <c r="G230" s="20">
        <v>-1.8E-3</v>
      </c>
      <c r="H230" s="21"/>
      <c r="I230" s="22"/>
    </row>
    <row r="231" spans="1:9" ht="13" customHeight="1">
      <c r="A231" s="16" t="s">
        <v>649</v>
      </c>
      <c r="B231" s="17" t="s">
        <v>650</v>
      </c>
      <c r="C231" s="13"/>
      <c r="D231" s="13"/>
      <c r="E231" s="18">
        <v>-38000</v>
      </c>
      <c r="F231" s="19">
        <v>-189.44900000000001</v>
      </c>
      <c r="G231" s="20">
        <v>-1.8E-3</v>
      </c>
      <c r="H231" s="21"/>
      <c r="I231" s="22"/>
    </row>
    <row r="232" spans="1:9" ht="13" customHeight="1">
      <c r="A232" s="16" t="s">
        <v>651</v>
      </c>
      <c r="B232" s="17" t="s">
        <v>652</v>
      </c>
      <c r="C232" s="13"/>
      <c r="D232" s="13"/>
      <c r="E232" s="18">
        <v>-8125</v>
      </c>
      <c r="F232" s="19">
        <v>-194.5206</v>
      </c>
      <c r="G232" s="20">
        <v>-1.9E-3</v>
      </c>
      <c r="H232" s="21"/>
      <c r="I232" s="22"/>
    </row>
    <row r="233" spans="1:9" ht="13" customHeight="1">
      <c r="A233" s="16" t="s">
        <v>653</v>
      </c>
      <c r="B233" s="17" t="s">
        <v>654</v>
      </c>
      <c r="C233" s="13"/>
      <c r="D233" s="13"/>
      <c r="E233" s="18">
        <v>-47725</v>
      </c>
      <c r="F233" s="19">
        <v>-199.41890000000001</v>
      </c>
      <c r="G233" s="20">
        <v>-1.9E-3</v>
      </c>
      <c r="H233" s="21"/>
      <c r="I233" s="22"/>
    </row>
    <row r="234" spans="1:9" ht="13" customHeight="1">
      <c r="A234" s="16" t="s">
        <v>655</v>
      </c>
      <c r="B234" s="17" t="s">
        <v>656</v>
      </c>
      <c r="C234" s="13"/>
      <c r="D234" s="13"/>
      <c r="E234" s="18">
        <v>-51450</v>
      </c>
      <c r="F234" s="19">
        <v>-207.08629999999999</v>
      </c>
      <c r="G234" s="20">
        <v>-2E-3</v>
      </c>
      <c r="H234" s="21"/>
      <c r="I234" s="22"/>
    </row>
    <row r="235" spans="1:9" ht="13" customHeight="1">
      <c r="A235" s="16" t="s">
        <v>657</v>
      </c>
      <c r="B235" s="17" t="s">
        <v>658</v>
      </c>
      <c r="C235" s="13"/>
      <c r="D235" s="13"/>
      <c r="E235" s="18">
        <v>-11700</v>
      </c>
      <c r="F235" s="19">
        <v>-209.24279999999999</v>
      </c>
      <c r="G235" s="20">
        <v>-2E-3</v>
      </c>
      <c r="H235" s="21"/>
      <c r="I235" s="22"/>
    </row>
    <row r="236" spans="1:9" ht="13" customHeight="1">
      <c r="A236" s="16" t="s">
        <v>659</v>
      </c>
      <c r="B236" s="17" t="s">
        <v>660</v>
      </c>
      <c r="C236" s="13"/>
      <c r="D236" s="13"/>
      <c r="E236" s="18">
        <v>-93600</v>
      </c>
      <c r="F236" s="19">
        <v>-209.80439999999999</v>
      </c>
      <c r="G236" s="20">
        <v>-2E-3</v>
      </c>
      <c r="H236" s="21"/>
      <c r="I236" s="22"/>
    </row>
    <row r="237" spans="1:9" ht="13" customHeight="1">
      <c r="A237" s="16" t="s">
        <v>661</v>
      </c>
      <c r="B237" s="17" t="s">
        <v>662</v>
      </c>
      <c r="C237" s="13"/>
      <c r="D237" s="13"/>
      <c r="E237" s="18">
        <v>-8400</v>
      </c>
      <c r="F237" s="19">
        <v>-212.15880000000001</v>
      </c>
      <c r="G237" s="20">
        <v>-2.0999999999999999E-3</v>
      </c>
      <c r="H237" s="21"/>
      <c r="I237" s="22"/>
    </row>
    <row r="238" spans="1:9" ht="13" customHeight="1">
      <c r="A238" s="16" t="s">
        <v>663</v>
      </c>
      <c r="B238" s="17" t="s">
        <v>664</v>
      </c>
      <c r="C238" s="13"/>
      <c r="D238" s="13"/>
      <c r="E238" s="18">
        <v>-7200</v>
      </c>
      <c r="F238" s="19">
        <v>-214.68960000000001</v>
      </c>
      <c r="G238" s="20">
        <v>-2.0999999999999999E-3</v>
      </c>
      <c r="H238" s="21"/>
      <c r="I238" s="22"/>
    </row>
    <row r="239" spans="1:9" ht="13" customHeight="1">
      <c r="A239" s="16" t="s">
        <v>665</v>
      </c>
      <c r="B239" s="17" t="s">
        <v>666</v>
      </c>
      <c r="C239" s="13"/>
      <c r="D239" s="13"/>
      <c r="E239" s="18">
        <v>-56550</v>
      </c>
      <c r="F239" s="19">
        <v>-216.4734</v>
      </c>
      <c r="G239" s="20">
        <v>-2.0999999999999999E-3</v>
      </c>
      <c r="H239" s="21"/>
      <c r="I239" s="22"/>
    </row>
    <row r="240" spans="1:9" ht="13" customHeight="1">
      <c r="A240" s="16" t="s">
        <v>667</v>
      </c>
      <c r="B240" s="17" t="s">
        <v>668</v>
      </c>
      <c r="C240" s="13"/>
      <c r="D240" s="13"/>
      <c r="E240" s="18">
        <v>-216000</v>
      </c>
      <c r="F240" s="19">
        <v>-219.73679999999999</v>
      </c>
      <c r="G240" s="20">
        <v>-2.0999999999999999E-3</v>
      </c>
      <c r="H240" s="21"/>
      <c r="I240" s="22"/>
    </row>
    <row r="241" spans="1:9" ht="13" customHeight="1">
      <c r="A241" s="16" t="s">
        <v>669</v>
      </c>
      <c r="B241" s="17" t="s">
        <v>670</v>
      </c>
      <c r="C241" s="13"/>
      <c r="D241" s="13"/>
      <c r="E241" s="18">
        <v>-12950</v>
      </c>
      <c r="F241" s="19">
        <v>-228.63229999999999</v>
      </c>
      <c r="G241" s="20">
        <v>-2.2000000000000001E-3</v>
      </c>
      <c r="H241" s="21"/>
      <c r="I241" s="22"/>
    </row>
    <row r="242" spans="1:9" ht="13" customHeight="1">
      <c r="A242" s="16" t="s">
        <v>671</v>
      </c>
      <c r="B242" s="17" t="s">
        <v>672</v>
      </c>
      <c r="C242" s="13"/>
      <c r="D242" s="13"/>
      <c r="E242" s="18">
        <v>-61100</v>
      </c>
      <c r="F242" s="19">
        <v>-234.10470000000001</v>
      </c>
      <c r="G242" s="20">
        <v>-2.3E-3</v>
      </c>
      <c r="H242" s="21"/>
      <c r="I242" s="22"/>
    </row>
    <row r="243" spans="1:9" ht="13" customHeight="1">
      <c r="A243" s="16" t="s">
        <v>673</v>
      </c>
      <c r="B243" s="17" t="s">
        <v>674</v>
      </c>
      <c r="C243" s="13"/>
      <c r="D243" s="13"/>
      <c r="E243" s="18">
        <v>-24000</v>
      </c>
      <c r="F243" s="19">
        <v>-236.232</v>
      </c>
      <c r="G243" s="20">
        <v>-2.3E-3</v>
      </c>
      <c r="H243" s="21"/>
      <c r="I243" s="22"/>
    </row>
    <row r="244" spans="1:9" ht="13" customHeight="1">
      <c r="A244" s="16" t="s">
        <v>675</v>
      </c>
      <c r="B244" s="17" t="s">
        <v>676</v>
      </c>
      <c r="C244" s="13"/>
      <c r="D244" s="13"/>
      <c r="E244" s="18">
        <v>-18050</v>
      </c>
      <c r="F244" s="19">
        <v>-238.85570000000001</v>
      </c>
      <c r="G244" s="20">
        <v>-2.3E-3</v>
      </c>
      <c r="H244" s="21"/>
      <c r="I244" s="22"/>
    </row>
    <row r="245" spans="1:9" ht="13" customHeight="1">
      <c r="A245" s="16" t="s">
        <v>677</v>
      </c>
      <c r="B245" s="17" t="s">
        <v>678</v>
      </c>
      <c r="C245" s="13"/>
      <c r="D245" s="13"/>
      <c r="E245" s="18">
        <v>-328900</v>
      </c>
      <c r="F245" s="19">
        <v>-249.07599999999999</v>
      </c>
      <c r="G245" s="20">
        <v>-2.3999999999999998E-3</v>
      </c>
      <c r="H245" s="21"/>
      <c r="I245" s="22"/>
    </row>
    <row r="246" spans="1:9" ht="13" customHeight="1">
      <c r="A246" s="16" t="s">
        <v>679</v>
      </c>
      <c r="B246" s="17" t="s">
        <v>680</v>
      </c>
      <c r="C246" s="13"/>
      <c r="D246" s="13"/>
      <c r="E246" s="18">
        <v>-68150</v>
      </c>
      <c r="F246" s="19">
        <v>-259.41300000000001</v>
      </c>
      <c r="G246" s="20">
        <v>-2.5000000000000001E-3</v>
      </c>
      <c r="H246" s="21"/>
      <c r="I246" s="22"/>
    </row>
    <row r="247" spans="1:9" ht="13" customHeight="1">
      <c r="A247" s="16" t="s">
        <v>681</v>
      </c>
      <c r="B247" s="17" t="s">
        <v>682</v>
      </c>
      <c r="C247" s="13"/>
      <c r="D247" s="13"/>
      <c r="E247" s="18">
        <v>-32250</v>
      </c>
      <c r="F247" s="19">
        <v>-260.78960000000001</v>
      </c>
      <c r="G247" s="20">
        <v>-2.5000000000000001E-3</v>
      </c>
      <c r="H247" s="21"/>
      <c r="I247" s="22"/>
    </row>
    <row r="248" spans="1:9" ht="13" customHeight="1">
      <c r="A248" s="16" t="s">
        <v>683</v>
      </c>
      <c r="B248" s="17" t="s">
        <v>684</v>
      </c>
      <c r="C248" s="13"/>
      <c r="D248" s="13"/>
      <c r="E248" s="18">
        <v>-21750</v>
      </c>
      <c r="F248" s="19">
        <v>-266.916</v>
      </c>
      <c r="G248" s="20">
        <v>-2.5999999999999999E-3</v>
      </c>
      <c r="H248" s="21"/>
      <c r="I248" s="22"/>
    </row>
    <row r="249" spans="1:9" ht="13" customHeight="1">
      <c r="A249" s="16" t="s">
        <v>685</v>
      </c>
      <c r="B249" s="17" t="s">
        <v>686</v>
      </c>
      <c r="C249" s="13"/>
      <c r="D249" s="13"/>
      <c r="E249" s="18">
        <v>-119850</v>
      </c>
      <c r="F249" s="19">
        <v>-270.98090000000002</v>
      </c>
      <c r="G249" s="20">
        <v>-2.5999999999999999E-3</v>
      </c>
      <c r="H249" s="21"/>
      <c r="I249" s="22"/>
    </row>
    <row r="250" spans="1:9" ht="13" customHeight="1">
      <c r="A250" s="16" t="s">
        <v>687</v>
      </c>
      <c r="B250" s="17" t="s">
        <v>688</v>
      </c>
      <c r="C250" s="13"/>
      <c r="D250" s="13"/>
      <c r="E250" s="18">
        <v>-178600</v>
      </c>
      <c r="F250" s="19">
        <v>-277.22289999999998</v>
      </c>
      <c r="G250" s="20">
        <v>-2.7000000000000001E-3</v>
      </c>
      <c r="H250" s="21"/>
      <c r="I250" s="22"/>
    </row>
    <row r="251" spans="1:9" ht="13" customHeight="1">
      <c r="A251" s="16" t="s">
        <v>689</v>
      </c>
      <c r="B251" s="17" t="s">
        <v>690</v>
      </c>
      <c r="C251" s="13"/>
      <c r="D251" s="13"/>
      <c r="E251" s="18">
        <v>-1710500</v>
      </c>
      <c r="F251" s="19">
        <v>-296.77179999999998</v>
      </c>
      <c r="G251" s="20">
        <v>-2.8999999999999998E-3</v>
      </c>
      <c r="H251" s="21"/>
      <c r="I251" s="22"/>
    </row>
    <row r="252" spans="1:9" ht="13" customHeight="1">
      <c r="A252" s="16" t="s">
        <v>691</v>
      </c>
      <c r="B252" s="17" t="s">
        <v>692</v>
      </c>
      <c r="C252" s="13"/>
      <c r="D252" s="13"/>
      <c r="E252" s="18">
        <v>-16625</v>
      </c>
      <c r="F252" s="19">
        <v>-298.98399999999998</v>
      </c>
      <c r="G252" s="20">
        <v>-2.8999999999999998E-3</v>
      </c>
      <c r="H252" s="21"/>
      <c r="I252" s="22"/>
    </row>
    <row r="253" spans="1:9" ht="13" customHeight="1">
      <c r="A253" s="16" t="s">
        <v>693</v>
      </c>
      <c r="B253" s="17" t="s">
        <v>694</v>
      </c>
      <c r="C253" s="13"/>
      <c r="D253" s="13"/>
      <c r="E253" s="18">
        <v>-99400</v>
      </c>
      <c r="F253" s="19">
        <v>-304.4622</v>
      </c>
      <c r="G253" s="20">
        <v>-2.8999999999999998E-3</v>
      </c>
      <c r="H253" s="21"/>
      <c r="I253" s="22"/>
    </row>
    <row r="254" spans="1:9" ht="13" customHeight="1">
      <c r="A254" s="16" t="s">
        <v>695</v>
      </c>
      <c r="B254" s="17" t="s">
        <v>696</v>
      </c>
      <c r="C254" s="13"/>
      <c r="D254" s="13"/>
      <c r="E254" s="18">
        <v>-86000</v>
      </c>
      <c r="F254" s="19">
        <v>-304.91300000000001</v>
      </c>
      <c r="G254" s="20">
        <v>-3.0000000000000001E-3</v>
      </c>
      <c r="H254" s="21"/>
      <c r="I254" s="22"/>
    </row>
    <row r="255" spans="1:9" ht="13" customHeight="1">
      <c r="A255" s="16" t="s">
        <v>697</v>
      </c>
      <c r="B255" s="17" t="s">
        <v>698</v>
      </c>
      <c r="C255" s="13"/>
      <c r="D255" s="13"/>
      <c r="E255" s="18">
        <v>-54000</v>
      </c>
      <c r="F255" s="19">
        <v>-309.87900000000002</v>
      </c>
      <c r="G255" s="20">
        <v>-3.0000000000000001E-3</v>
      </c>
      <c r="H255" s="21"/>
      <c r="I255" s="22"/>
    </row>
    <row r="256" spans="1:9" ht="13" customHeight="1">
      <c r="A256" s="16" t="s">
        <v>699</v>
      </c>
      <c r="B256" s="17" t="s">
        <v>700</v>
      </c>
      <c r="C256" s="13"/>
      <c r="D256" s="13"/>
      <c r="E256" s="18">
        <v>-165000</v>
      </c>
      <c r="F256" s="19">
        <v>-317.54250000000002</v>
      </c>
      <c r="G256" s="20">
        <v>-3.0999999999999999E-3</v>
      </c>
      <c r="H256" s="21"/>
      <c r="I256" s="22"/>
    </row>
    <row r="257" spans="1:9" ht="13" customHeight="1">
      <c r="A257" s="16" t="s">
        <v>701</v>
      </c>
      <c r="B257" s="17" t="s">
        <v>702</v>
      </c>
      <c r="C257" s="13"/>
      <c r="D257" s="13"/>
      <c r="E257" s="18">
        <v>-40300</v>
      </c>
      <c r="F257" s="19">
        <v>-321.41269999999997</v>
      </c>
      <c r="G257" s="20">
        <v>-3.0999999999999999E-3</v>
      </c>
      <c r="H257" s="21"/>
      <c r="I257" s="22"/>
    </row>
    <row r="258" spans="1:9" ht="13" customHeight="1">
      <c r="A258" s="16" t="s">
        <v>703</v>
      </c>
      <c r="B258" s="17" t="s">
        <v>704</v>
      </c>
      <c r="C258" s="13"/>
      <c r="D258" s="13"/>
      <c r="E258" s="18">
        <v>-9275</v>
      </c>
      <c r="F258" s="19">
        <v>-326.0163</v>
      </c>
      <c r="G258" s="20">
        <v>-3.2000000000000002E-3</v>
      </c>
      <c r="H258" s="21"/>
      <c r="I258" s="22"/>
    </row>
    <row r="259" spans="1:9" ht="13" customHeight="1">
      <c r="A259" s="16" t="s">
        <v>705</v>
      </c>
      <c r="B259" s="17" t="s">
        <v>706</v>
      </c>
      <c r="C259" s="13"/>
      <c r="D259" s="13"/>
      <c r="E259" s="18">
        <v>-8925</v>
      </c>
      <c r="F259" s="19">
        <v>-335.68709999999999</v>
      </c>
      <c r="G259" s="20">
        <v>-3.3E-3</v>
      </c>
      <c r="H259" s="21"/>
      <c r="I259" s="22"/>
    </row>
    <row r="260" spans="1:9" ht="13" customHeight="1">
      <c r="A260" s="16" t="s">
        <v>707</v>
      </c>
      <c r="B260" s="17" t="s">
        <v>708</v>
      </c>
      <c r="C260" s="13"/>
      <c r="D260" s="13"/>
      <c r="E260" s="18">
        <v>-23375</v>
      </c>
      <c r="F260" s="19">
        <v>-344.40730000000002</v>
      </c>
      <c r="G260" s="20">
        <v>-3.3E-3</v>
      </c>
      <c r="H260" s="21"/>
      <c r="I260" s="22"/>
    </row>
    <row r="261" spans="1:9" ht="13" customHeight="1">
      <c r="A261" s="16" t="s">
        <v>709</v>
      </c>
      <c r="B261" s="17" t="s">
        <v>710</v>
      </c>
      <c r="C261" s="13"/>
      <c r="D261" s="13"/>
      <c r="E261" s="18">
        <v>-68450</v>
      </c>
      <c r="F261" s="19">
        <v>-350.60090000000002</v>
      </c>
      <c r="G261" s="20">
        <v>-3.3999999999999998E-3</v>
      </c>
      <c r="H261" s="21"/>
      <c r="I261" s="22"/>
    </row>
    <row r="262" spans="1:9" ht="13" customHeight="1">
      <c r="A262" s="16" t="s">
        <v>711</v>
      </c>
      <c r="B262" s="17" t="s">
        <v>712</v>
      </c>
      <c r="C262" s="13"/>
      <c r="D262" s="13"/>
      <c r="E262" s="18">
        <v>-248400</v>
      </c>
      <c r="F262" s="19">
        <v>-352.97640000000001</v>
      </c>
      <c r="G262" s="20">
        <v>-3.3999999999999998E-3</v>
      </c>
      <c r="H262" s="21"/>
      <c r="I262" s="22"/>
    </row>
    <row r="263" spans="1:9" ht="13" customHeight="1">
      <c r="A263" s="16" t="s">
        <v>713</v>
      </c>
      <c r="B263" s="17" t="s">
        <v>714</v>
      </c>
      <c r="C263" s="13"/>
      <c r="D263" s="13"/>
      <c r="E263" s="18">
        <v>-2950</v>
      </c>
      <c r="F263" s="19">
        <v>-364.14800000000002</v>
      </c>
      <c r="G263" s="20">
        <v>-3.5000000000000001E-3</v>
      </c>
      <c r="H263" s="21"/>
      <c r="I263" s="22"/>
    </row>
    <row r="264" spans="1:9" ht="13" customHeight="1">
      <c r="A264" s="16" t="s">
        <v>715</v>
      </c>
      <c r="B264" s="17" t="s">
        <v>716</v>
      </c>
      <c r="C264" s="13"/>
      <c r="D264" s="13"/>
      <c r="E264" s="18">
        <v>-32500</v>
      </c>
      <c r="F264" s="19">
        <v>-379.4375</v>
      </c>
      <c r="G264" s="20">
        <v>-3.7000000000000002E-3</v>
      </c>
      <c r="H264" s="21"/>
      <c r="I264" s="22"/>
    </row>
    <row r="265" spans="1:9" ht="13" customHeight="1">
      <c r="A265" s="16" t="s">
        <v>717</v>
      </c>
      <c r="B265" s="17" t="s">
        <v>718</v>
      </c>
      <c r="C265" s="13"/>
      <c r="D265" s="13"/>
      <c r="E265" s="18">
        <v>-23250</v>
      </c>
      <c r="F265" s="19">
        <v>-380.62580000000003</v>
      </c>
      <c r="G265" s="20">
        <v>-3.7000000000000002E-3</v>
      </c>
      <c r="H265" s="21"/>
      <c r="I265" s="22"/>
    </row>
    <row r="266" spans="1:9" ht="13" customHeight="1">
      <c r="A266" s="16" t="s">
        <v>719</v>
      </c>
      <c r="B266" s="17" t="s">
        <v>720</v>
      </c>
      <c r="C266" s="13"/>
      <c r="D266" s="13"/>
      <c r="E266" s="18">
        <v>-5125</v>
      </c>
      <c r="F266" s="19">
        <v>-381.37689999999998</v>
      </c>
      <c r="G266" s="20">
        <v>-3.7000000000000002E-3</v>
      </c>
      <c r="H266" s="21"/>
      <c r="I266" s="22"/>
    </row>
    <row r="267" spans="1:9" ht="13" customHeight="1">
      <c r="A267" s="16" t="s">
        <v>721</v>
      </c>
      <c r="B267" s="17" t="s">
        <v>722</v>
      </c>
      <c r="C267" s="13"/>
      <c r="D267" s="13"/>
      <c r="E267" s="18">
        <v>-51600</v>
      </c>
      <c r="F267" s="19">
        <v>-381.65940000000001</v>
      </c>
      <c r="G267" s="20">
        <v>-3.7000000000000002E-3</v>
      </c>
      <c r="H267" s="21"/>
      <c r="I267" s="22"/>
    </row>
    <row r="268" spans="1:9" ht="13" customHeight="1">
      <c r="A268" s="16" t="s">
        <v>723</v>
      </c>
      <c r="B268" s="17" t="s">
        <v>724</v>
      </c>
      <c r="C268" s="13"/>
      <c r="D268" s="13"/>
      <c r="E268" s="18">
        <v>-3650</v>
      </c>
      <c r="F268" s="19">
        <v>-393.178</v>
      </c>
      <c r="G268" s="20">
        <v>-3.8E-3</v>
      </c>
      <c r="H268" s="21"/>
      <c r="I268" s="22"/>
    </row>
    <row r="269" spans="1:9" ht="13" customHeight="1">
      <c r="A269" s="16" t="s">
        <v>725</v>
      </c>
      <c r="B269" s="17" t="s">
        <v>726</v>
      </c>
      <c r="C269" s="13"/>
      <c r="D269" s="13"/>
      <c r="E269" s="18">
        <v>-29925</v>
      </c>
      <c r="F269" s="19">
        <v>-393.5736</v>
      </c>
      <c r="G269" s="20">
        <v>-3.8E-3</v>
      </c>
      <c r="H269" s="21"/>
      <c r="I269" s="22"/>
    </row>
    <row r="270" spans="1:9" ht="13" customHeight="1">
      <c r="A270" s="16" t="s">
        <v>727</v>
      </c>
      <c r="B270" s="17" t="s">
        <v>728</v>
      </c>
      <c r="C270" s="13"/>
      <c r="D270" s="13"/>
      <c r="E270" s="18">
        <v>-14625</v>
      </c>
      <c r="F270" s="19">
        <v>-394.09989999999999</v>
      </c>
      <c r="G270" s="20">
        <v>-3.8E-3</v>
      </c>
      <c r="H270" s="21"/>
      <c r="I270" s="22"/>
    </row>
    <row r="271" spans="1:9" ht="13" customHeight="1">
      <c r="A271" s="16" t="s">
        <v>729</v>
      </c>
      <c r="B271" s="17" t="s">
        <v>730</v>
      </c>
      <c r="C271" s="13"/>
      <c r="D271" s="13"/>
      <c r="E271" s="18">
        <v>-11400</v>
      </c>
      <c r="F271" s="19">
        <v>-399.05700000000002</v>
      </c>
      <c r="G271" s="20">
        <v>-3.8999999999999998E-3</v>
      </c>
      <c r="H271" s="21"/>
      <c r="I271" s="22"/>
    </row>
    <row r="272" spans="1:9" ht="13" customHeight="1">
      <c r="A272" s="16" t="s">
        <v>731</v>
      </c>
      <c r="B272" s="17" t="s">
        <v>732</v>
      </c>
      <c r="C272" s="13"/>
      <c r="D272" s="13"/>
      <c r="E272" s="18">
        <v>-22875</v>
      </c>
      <c r="F272" s="19">
        <v>-408.77629999999999</v>
      </c>
      <c r="G272" s="20">
        <v>-4.0000000000000001E-3</v>
      </c>
      <c r="H272" s="21"/>
      <c r="I272" s="22"/>
    </row>
    <row r="273" spans="1:9" ht="13" customHeight="1">
      <c r="A273" s="16" t="s">
        <v>733</v>
      </c>
      <c r="B273" s="17" t="s">
        <v>734</v>
      </c>
      <c r="C273" s="13"/>
      <c r="D273" s="13"/>
      <c r="E273" s="18">
        <v>-84150</v>
      </c>
      <c r="F273" s="19">
        <v>-425.4624</v>
      </c>
      <c r="G273" s="20">
        <v>-4.1000000000000003E-3</v>
      </c>
      <c r="H273" s="21"/>
      <c r="I273" s="22"/>
    </row>
    <row r="274" spans="1:9" ht="13" customHeight="1">
      <c r="A274" s="16" t="s">
        <v>735</v>
      </c>
      <c r="B274" s="17" t="s">
        <v>736</v>
      </c>
      <c r="C274" s="13"/>
      <c r="D274" s="13"/>
      <c r="E274" s="18">
        <v>-49000</v>
      </c>
      <c r="F274" s="19">
        <v>-435.07100000000003</v>
      </c>
      <c r="G274" s="20">
        <v>-4.1999999999999997E-3</v>
      </c>
      <c r="H274" s="21"/>
      <c r="I274" s="22"/>
    </row>
    <row r="275" spans="1:9" ht="13" customHeight="1">
      <c r="A275" s="16" t="s">
        <v>737</v>
      </c>
      <c r="B275" s="17" t="s">
        <v>738</v>
      </c>
      <c r="C275" s="13"/>
      <c r="D275" s="13"/>
      <c r="E275" s="18">
        <v>-313200</v>
      </c>
      <c r="F275" s="19">
        <v>-447.62540000000001</v>
      </c>
      <c r="G275" s="20">
        <v>-4.3E-3</v>
      </c>
      <c r="H275" s="21"/>
      <c r="I275" s="22"/>
    </row>
    <row r="276" spans="1:9" ht="13" customHeight="1">
      <c r="A276" s="16" t="s">
        <v>739</v>
      </c>
      <c r="B276" s="17" t="s">
        <v>740</v>
      </c>
      <c r="C276" s="13"/>
      <c r="D276" s="13"/>
      <c r="E276" s="18">
        <v>-55275</v>
      </c>
      <c r="F276" s="19">
        <v>-483.93259999999998</v>
      </c>
      <c r="G276" s="20">
        <v>-4.7000000000000002E-3</v>
      </c>
      <c r="H276" s="21"/>
      <c r="I276" s="22"/>
    </row>
    <row r="277" spans="1:9" ht="13" customHeight="1">
      <c r="A277" s="16" t="s">
        <v>741</v>
      </c>
      <c r="B277" s="17" t="s">
        <v>742</v>
      </c>
      <c r="C277" s="13"/>
      <c r="D277" s="13"/>
      <c r="E277" s="18">
        <v>-202125</v>
      </c>
      <c r="F277" s="19">
        <v>-497.7328</v>
      </c>
      <c r="G277" s="20">
        <v>-4.7999999999999996E-3</v>
      </c>
      <c r="H277" s="21"/>
      <c r="I277" s="22"/>
    </row>
    <row r="278" spans="1:9" ht="13" customHeight="1">
      <c r="A278" s="16" t="s">
        <v>743</v>
      </c>
      <c r="B278" s="17" t="s">
        <v>744</v>
      </c>
      <c r="C278" s="13"/>
      <c r="D278" s="13"/>
      <c r="E278" s="18">
        <v>-688500.00020000001</v>
      </c>
      <c r="F278" s="19">
        <v>-526.90909999999997</v>
      </c>
      <c r="G278" s="20">
        <v>-5.1000000000000004E-3</v>
      </c>
      <c r="H278" s="21"/>
      <c r="I278" s="22"/>
    </row>
    <row r="279" spans="1:9" ht="13" customHeight="1">
      <c r="A279" s="16" t="s">
        <v>745</v>
      </c>
      <c r="B279" s="17" t="s">
        <v>746</v>
      </c>
      <c r="C279" s="13"/>
      <c r="D279" s="13"/>
      <c r="E279" s="18">
        <v>-17150</v>
      </c>
      <c r="F279" s="19">
        <v>-535.20010000000002</v>
      </c>
      <c r="G279" s="20">
        <v>-5.1999999999999998E-3</v>
      </c>
      <c r="H279" s="21"/>
      <c r="I279" s="22"/>
    </row>
    <row r="280" spans="1:9" ht="13" customHeight="1">
      <c r="A280" s="16" t="s">
        <v>747</v>
      </c>
      <c r="B280" s="17" t="s">
        <v>748</v>
      </c>
      <c r="C280" s="13"/>
      <c r="D280" s="13"/>
      <c r="E280" s="18">
        <v>-150000</v>
      </c>
      <c r="F280" s="19">
        <v>-558.75</v>
      </c>
      <c r="G280" s="20">
        <v>-5.4000000000000003E-3</v>
      </c>
      <c r="H280" s="21"/>
      <c r="I280" s="22"/>
    </row>
    <row r="281" spans="1:9" ht="13" customHeight="1">
      <c r="A281" s="16" t="s">
        <v>749</v>
      </c>
      <c r="B281" s="17" t="s">
        <v>750</v>
      </c>
      <c r="C281" s="13"/>
      <c r="D281" s="13"/>
      <c r="E281" s="18">
        <v>-31350</v>
      </c>
      <c r="F281" s="19">
        <v>-561.32180000000005</v>
      </c>
      <c r="G281" s="20">
        <v>-5.4000000000000003E-3</v>
      </c>
      <c r="H281" s="21"/>
      <c r="I281" s="22"/>
    </row>
    <row r="282" spans="1:9" ht="13" customHeight="1">
      <c r="A282" s="16" t="s">
        <v>751</v>
      </c>
      <c r="B282" s="17" t="s">
        <v>752</v>
      </c>
      <c r="C282" s="13"/>
      <c r="D282" s="13"/>
      <c r="E282" s="18">
        <v>-955325</v>
      </c>
      <c r="F282" s="19">
        <v>-567.94069999999999</v>
      </c>
      <c r="G282" s="20">
        <v>-5.4999999999999997E-3</v>
      </c>
      <c r="H282" s="21"/>
      <c r="I282" s="22"/>
    </row>
    <row r="283" spans="1:9" ht="13" customHeight="1">
      <c r="A283" s="16" t="s">
        <v>753</v>
      </c>
      <c r="B283" s="17" t="s">
        <v>754</v>
      </c>
      <c r="C283" s="13"/>
      <c r="D283" s="13"/>
      <c r="E283" s="18">
        <v>-24325</v>
      </c>
      <c r="F283" s="19">
        <v>-574.45920000000001</v>
      </c>
      <c r="G283" s="20">
        <v>-5.5999999999999999E-3</v>
      </c>
      <c r="H283" s="21"/>
      <c r="I283" s="22"/>
    </row>
    <row r="284" spans="1:9" ht="13" customHeight="1">
      <c r="A284" s="16" t="s">
        <v>755</v>
      </c>
      <c r="B284" s="17" t="s">
        <v>756</v>
      </c>
      <c r="C284" s="13"/>
      <c r="D284" s="13"/>
      <c r="E284" s="18">
        <v>-15225</v>
      </c>
      <c r="F284" s="19">
        <v>-603.35149999999999</v>
      </c>
      <c r="G284" s="20">
        <v>-5.7999999999999996E-3</v>
      </c>
      <c r="H284" s="21"/>
      <c r="I284" s="22"/>
    </row>
    <row r="285" spans="1:9" ht="13" customHeight="1">
      <c r="A285" s="16" t="s">
        <v>757</v>
      </c>
      <c r="B285" s="17" t="s">
        <v>758</v>
      </c>
      <c r="C285" s="13"/>
      <c r="D285" s="13"/>
      <c r="E285" s="18">
        <v>-209600</v>
      </c>
      <c r="F285" s="19">
        <v>-608.88800000000003</v>
      </c>
      <c r="G285" s="20">
        <v>-5.8999999999999999E-3</v>
      </c>
      <c r="H285" s="21"/>
      <c r="I285" s="22"/>
    </row>
    <row r="286" spans="1:9" ht="13" customHeight="1">
      <c r="A286" s="16" t="s">
        <v>759</v>
      </c>
      <c r="B286" s="17" t="s">
        <v>760</v>
      </c>
      <c r="C286" s="13"/>
      <c r="D286" s="13"/>
      <c r="E286" s="18">
        <v>-7076025</v>
      </c>
      <c r="F286" s="19">
        <v>-610.66099999999994</v>
      </c>
      <c r="G286" s="20">
        <v>-5.8999999999999999E-3</v>
      </c>
      <c r="H286" s="21"/>
      <c r="I286" s="22"/>
    </row>
    <row r="287" spans="1:9" ht="13" customHeight="1">
      <c r="A287" s="16" t="s">
        <v>761</v>
      </c>
      <c r="B287" s="17" t="s">
        <v>762</v>
      </c>
      <c r="C287" s="13"/>
      <c r="D287" s="13"/>
      <c r="E287" s="18">
        <v>-98900</v>
      </c>
      <c r="F287" s="19">
        <v>-650.16859999999997</v>
      </c>
      <c r="G287" s="20">
        <v>-6.3E-3</v>
      </c>
      <c r="H287" s="21"/>
      <c r="I287" s="22"/>
    </row>
    <row r="288" spans="1:9" ht="13" customHeight="1">
      <c r="A288" s="16" t="s">
        <v>763</v>
      </c>
      <c r="B288" s="17" t="s">
        <v>764</v>
      </c>
      <c r="C288" s="13"/>
      <c r="D288" s="13"/>
      <c r="E288" s="18">
        <v>-286150</v>
      </c>
      <c r="F288" s="19">
        <v>-657.11490000000003</v>
      </c>
      <c r="G288" s="20">
        <v>-6.4000000000000003E-3</v>
      </c>
      <c r="H288" s="21"/>
      <c r="I288" s="22"/>
    </row>
    <row r="289" spans="1:9" ht="13" customHeight="1">
      <c r="A289" s="16" t="s">
        <v>765</v>
      </c>
      <c r="B289" s="17" t="s">
        <v>766</v>
      </c>
      <c r="C289" s="13"/>
      <c r="D289" s="13"/>
      <c r="E289" s="18">
        <v>-12125</v>
      </c>
      <c r="F289" s="19">
        <v>-660.8125</v>
      </c>
      <c r="G289" s="20">
        <v>-6.4000000000000003E-3</v>
      </c>
      <c r="H289" s="21"/>
      <c r="I289" s="22"/>
    </row>
    <row r="290" spans="1:9" ht="13" customHeight="1">
      <c r="A290" s="16" t="s">
        <v>767</v>
      </c>
      <c r="B290" s="17" t="s">
        <v>768</v>
      </c>
      <c r="C290" s="13"/>
      <c r="D290" s="13"/>
      <c r="E290" s="18">
        <v>-5650</v>
      </c>
      <c r="F290" s="19">
        <v>-688.62199999999996</v>
      </c>
      <c r="G290" s="20">
        <v>-6.7000000000000002E-3</v>
      </c>
      <c r="H290" s="21"/>
      <c r="I290" s="22"/>
    </row>
    <row r="291" spans="1:9" ht="13" customHeight="1">
      <c r="A291" s="16" t="s">
        <v>769</v>
      </c>
      <c r="B291" s="17" t="s">
        <v>770</v>
      </c>
      <c r="C291" s="13"/>
      <c r="D291" s="13"/>
      <c r="E291" s="18">
        <v>-314900</v>
      </c>
      <c r="F291" s="19">
        <v>-707.42290000000003</v>
      </c>
      <c r="G291" s="20">
        <v>-6.8999999999999999E-3</v>
      </c>
      <c r="H291" s="21"/>
      <c r="I291" s="22"/>
    </row>
    <row r="292" spans="1:9" ht="13" customHeight="1">
      <c r="A292" s="16" t="s">
        <v>771</v>
      </c>
      <c r="B292" s="17" t="s">
        <v>772</v>
      </c>
      <c r="C292" s="13"/>
      <c r="D292" s="13"/>
      <c r="E292" s="18">
        <v>-179550</v>
      </c>
      <c r="F292" s="19">
        <v>-722.86829999999998</v>
      </c>
      <c r="G292" s="20">
        <v>-7.0000000000000001E-3</v>
      </c>
      <c r="H292" s="21"/>
      <c r="I292" s="22"/>
    </row>
    <row r="293" spans="1:9" ht="13" customHeight="1">
      <c r="A293" s="16" t="s">
        <v>773</v>
      </c>
      <c r="B293" s="17" t="s">
        <v>774</v>
      </c>
      <c r="C293" s="13"/>
      <c r="D293" s="13"/>
      <c r="E293" s="18">
        <v>-90750</v>
      </c>
      <c r="F293" s="19">
        <v>-730.0838</v>
      </c>
      <c r="G293" s="20">
        <v>-7.1000000000000004E-3</v>
      </c>
      <c r="H293" s="21"/>
      <c r="I293" s="22"/>
    </row>
    <row r="294" spans="1:9" ht="13" customHeight="1">
      <c r="A294" s="16" t="s">
        <v>775</v>
      </c>
      <c r="B294" s="17" t="s">
        <v>776</v>
      </c>
      <c r="C294" s="13"/>
      <c r="D294" s="13"/>
      <c r="E294" s="18">
        <v>-2003550.0004</v>
      </c>
      <c r="F294" s="19">
        <v>-794.60789999999997</v>
      </c>
      <c r="G294" s="20">
        <v>-7.7000000000000002E-3</v>
      </c>
      <c r="H294" s="21"/>
      <c r="I294" s="22"/>
    </row>
    <row r="295" spans="1:9" ht="13" customHeight="1">
      <c r="A295" s="16" t="s">
        <v>777</v>
      </c>
      <c r="B295" s="17" t="s">
        <v>778</v>
      </c>
      <c r="C295" s="13"/>
      <c r="D295" s="13"/>
      <c r="E295" s="18">
        <v>-593400</v>
      </c>
      <c r="F295" s="19">
        <v>-890.99009999999998</v>
      </c>
      <c r="G295" s="20">
        <v>-8.6E-3</v>
      </c>
      <c r="H295" s="21"/>
      <c r="I295" s="22"/>
    </row>
    <row r="296" spans="1:9" ht="13" customHeight="1">
      <c r="A296" s="16" t="s">
        <v>779</v>
      </c>
      <c r="B296" s="17" t="s">
        <v>780</v>
      </c>
      <c r="C296" s="13"/>
      <c r="D296" s="13"/>
      <c r="E296" s="18">
        <v>-181000</v>
      </c>
      <c r="F296" s="19">
        <v>-901.19899999999996</v>
      </c>
      <c r="G296" s="20">
        <v>-8.6999999999999994E-3</v>
      </c>
      <c r="H296" s="21"/>
      <c r="I296" s="22"/>
    </row>
    <row r="297" spans="1:9" ht="13" customHeight="1">
      <c r="A297" s="16" t="s">
        <v>781</v>
      </c>
      <c r="B297" s="17" t="s">
        <v>782</v>
      </c>
      <c r="C297" s="13"/>
      <c r="D297" s="13"/>
      <c r="E297" s="18">
        <v>-312000</v>
      </c>
      <c r="F297" s="19">
        <v>-902.14800000000002</v>
      </c>
      <c r="G297" s="20">
        <v>-8.6999999999999994E-3</v>
      </c>
      <c r="H297" s="21"/>
      <c r="I297" s="22"/>
    </row>
    <row r="298" spans="1:9" ht="13" customHeight="1">
      <c r="A298" s="16" t="s">
        <v>783</v>
      </c>
      <c r="B298" s="17" t="s">
        <v>784</v>
      </c>
      <c r="C298" s="13"/>
      <c r="D298" s="13"/>
      <c r="E298" s="18">
        <v>-1827175.0001000001</v>
      </c>
      <c r="F298" s="19">
        <v>-1079.3123000000001</v>
      </c>
      <c r="G298" s="20">
        <v>-1.0500000000000001E-2</v>
      </c>
      <c r="H298" s="21"/>
      <c r="I298" s="22"/>
    </row>
    <row r="299" spans="1:9" ht="13" customHeight="1">
      <c r="A299" s="16" t="s">
        <v>785</v>
      </c>
      <c r="B299" s="17" t="s">
        <v>786</v>
      </c>
      <c r="C299" s="13"/>
      <c r="D299" s="13"/>
      <c r="E299" s="18">
        <v>-240100</v>
      </c>
      <c r="F299" s="19">
        <v>-1207.8231000000001</v>
      </c>
      <c r="G299" s="20">
        <v>-1.17E-2</v>
      </c>
      <c r="H299" s="21"/>
      <c r="I299" s="22"/>
    </row>
    <row r="300" spans="1:9" ht="13" customHeight="1">
      <c r="A300" s="16" t="s">
        <v>787</v>
      </c>
      <c r="B300" s="17" t="s">
        <v>788</v>
      </c>
      <c r="C300" s="13"/>
      <c r="D300" s="13"/>
      <c r="E300" s="18">
        <v>-41400</v>
      </c>
      <c r="F300" s="19">
        <v>-1229.0418</v>
      </c>
      <c r="G300" s="20">
        <v>-1.1900000000000001E-2</v>
      </c>
      <c r="H300" s="21"/>
      <c r="I300" s="22"/>
    </row>
    <row r="301" spans="1:9" ht="13" customHeight="1">
      <c r="A301" s="16" t="s">
        <v>789</v>
      </c>
      <c r="B301" s="17" t="s">
        <v>790</v>
      </c>
      <c r="C301" s="13"/>
      <c r="D301" s="13"/>
      <c r="E301" s="18">
        <v>-1280000</v>
      </c>
      <c r="F301" s="19">
        <v>-1292.5440000000001</v>
      </c>
      <c r="G301" s="20">
        <v>-1.2500000000000001E-2</v>
      </c>
      <c r="H301" s="21"/>
      <c r="I301" s="22"/>
    </row>
    <row r="302" spans="1:9" ht="13" customHeight="1">
      <c r="A302" s="16" t="s">
        <v>791</v>
      </c>
      <c r="B302" s="17" t="s">
        <v>792</v>
      </c>
      <c r="C302" s="13"/>
      <c r="D302" s="13"/>
      <c r="E302" s="18">
        <v>-123900</v>
      </c>
      <c r="F302" s="19">
        <v>-1511.2083</v>
      </c>
      <c r="G302" s="20">
        <v>-1.46E-2</v>
      </c>
      <c r="H302" s="21"/>
      <c r="I302" s="22"/>
    </row>
    <row r="303" spans="1:9" ht="13" customHeight="1">
      <c r="A303" s="16" t="s">
        <v>793</v>
      </c>
      <c r="B303" s="17" t="s">
        <v>794</v>
      </c>
      <c r="C303" s="13"/>
      <c r="D303" s="13"/>
      <c r="E303" s="18">
        <v>-1001100</v>
      </c>
      <c r="F303" s="19">
        <v>-1538.991</v>
      </c>
      <c r="G303" s="20">
        <v>-1.49E-2</v>
      </c>
      <c r="H303" s="21"/>
      <c r="I303" s="22"/>
    </row>
    <row r="304" spans="1:9" ht="13" customHeight="1">
      <c r="A304" s="16" t="s">
        <v>795</v>
      </c>
      <c r="B304" s="17" t="s">
        <v>796</v>
      </c>
      <c r="C304" s="13"/>
      <c r="D304" s="13"/>
      <c r="E304" s="18">
        <v>-601400</v>
      </c>
      <c r="F304" s="19">
        <v>-1759.095</v>
      </c>
      <c r="G304" s="20">
        <v>-1.7000000000000001E-2</v>
      </c>
      <c r="H304" s="21"/>
      <c r="I304" s="22"/>
    </row>
    <row r="305" spans="1:9" ht="13" customHeight="1">
      <c r="A305" s="16" t="s">
        <v>797</v>
      </c>
      <c r="B305" s="17" t="s">
        <v>798</v>
      </c>
      <c r="C305" s="13"/>
      <c r="D305" s="13"/>
      <c r="E305" s="18">
        <v>-20584800.000399999</v>
      </c>
      <c r="F305" s="19">
        <v>-1766.1758</v>
      </c>
      <c r="G305" s="20">
        <v>-1.7100000000000001E-2</v>
      </c>
      <c r="H305" s="21"/>
      <c r="I305" s="22"/>
    </row>
    <row r="306" spans="1:9" ht="13" customHeight="1">
      <c r="A306" s="16" t="s">
        <v>799</v>
      </c>
      <c r="B306" s="17" t="s">
        <v>800</v>
      </c>
      <c r="C306" s="13"/>
      <c r="D306" s="13"/>
      <c r="E306" s="18">
        <v>-138500</v>
      </c>
      <c r="F306" s="19">
        <v>-1877.9214999999999</v>
      </c>
      <c r="G306" s="20">
        <v>-1.8200000000000001E-2</v>
      </c>
      <c r="H306" s="21"/>
      <c r="I306" s="22"/>
    </row>
    <row r="307" spans="1:9" ht="13" customHeight="1">
      <c r="A307" s="16" t="s">
        <v>801</v>
      </c>
      <c r="B307" s="17" t="s">
        <v>802</v>
      </c>
      <c r="C307" s="13"/>
      <c r="D307" s="13"/>
      <c r="E307" s="18">
        <v>-207900</v>
      </c>
      <c r="F307" s="19">
        <v>-2519.3321999999998</v>
      </c>
      <c r="G307" s="20">
        <v>-2.4400000000000002E-2</v>
      </c>
      <c r="H307" s="21"/>
      <c r="I307" s="22"/>
    </row>
    <row r="308" spans="1:9" ht="13" customHeight="1">
      <c r="A308" s="16" t="s">
        <v>803</v>
      </c>
      <c r="B308" s="17" t="s">
        <v>804</v>
      </c>
      <c r="C308" s="13"/>
      <c r="D308" s="13"/>
      <c r="E308" s="18">
        <v>-278500</v>
      </c>
      <c r="F308" s="19">
        <v>-3757.8004999999998</v>
      </c>
      <c r="G308" s="20">
        <v>-3.6400000000000002E-2</v>
      </c>
      <c r="H308" s="21"/>
      <c r="I308" s="22"/>
    </row>
    <row r="309" spans="1:9" ht="13" customHeight="1">
      <c r="A309" s="16" t="s">
        <v>805</v>
      </c>
      <c r="B309" s="17" t="s">
        <v>806</v>
      </c>
      <c r="C309" s="13"/>
      <c r="D309" s="13"/>
      <c r="E309" s="18">
        <v>-1530350</v>
      </c>
      <c r="F309" s="19">
        <v>-4457.9096</v>
      </c>
      <c r="G309" s="20">
        <v>-4.3200000000000002E-2</v>
      </c>
      <c r="H309" s="21"/>
      <c r="I309" s="22"/>
    </row>
    <row r="310" spans="1:9" ht="13" customHeight="1">
      <c r="A310" s="16" t="s">
        <v>807</v>
      </c>
      <c r="B310" s="17" t="s">
        <v>808</v>
      </c>
      <c r="C310" s="13"/>
      <c r="D310" s="13"/>
      <c r="E310" s="18">
        <v>-1180300</v>
      </c>
      <c r="F310" s="19">
        <v>-8685.8276999999998</v>
      </c>
      <c r="G310" s="20">
        <v>-8.4099999999999994E-2</v>
      </c>
      <c r="H310" s="21"/>
      <c r="I310" s="22"/>
    </row>
    <row r="311" spans="1:9" ht="13" customHeight="1">
      <c r="A311" s="4"/>
      <c r="B311" s="12" t="s">
        <v>427</v>
      </c>
      <c r="C311" s="13"/>
      <c r="D311" s="13"/>
      <c r="E311" s="13"/>
      <c r="F311" s="23">
        <v>-67685.548800000004</v>
      </c>
      <c r="G311" s="24">
        <f>ROUND(SUM(G121:G310),4)</f>
        <v>-0.65559999999999996</v>
      </c>
      <c r="H311" s="25"/>
      <c r="I311" s="26"/>
    </row>
    <row r="312" spans="1:9" ht="13" customHeight="1">
      <c r="A312" s="4"/>
      <c r="B312" s="27" t="s">
        <v>430</v>
      </c>
      <c r="C312" s="28"/>
      <c r="D312" s="1"/>
      <c r="E312" s="28"/>
      <c r="F312" s="23">
        <v>-67685.548800000004</v>
      </c>
      <c r="G312" s="24">
        <f>ROUND(SUM(G311),4)</f>
        <v>-0.65559999999999996</v>
      </c>
      <c r="H312" s="25"/>
      <c r="I312" s="26"/>
    </row>
    <row r="313" spans="1:9" ht="13" customHeight="1">
      <c r="A313" s="4"/>
      <c r="B313" s="12" t="s">
        <v>809</v>
      </c>
      <c r="C313" s="13"/>
      <c r="D313" s="13"/>
      <c r="E313" s="13"/>
      <c r="F313" s="13"/>
      <c r="G313" s="13"/>
      <c r="H313" s="14"/>
      <c r="I313" s="15"/>
    </row>
    <row r="314" spans="1:9" ht="13" customHeight="1">
      <c r="A314" s="4"/>
      <c r="B314" s="12" t="s">
        <v>810</v>
      </c>
      <c r="C314" s="13"/>
      <c r="D314" s="13"/>
      <c r="E314" s="13"/>
      <c r="F314" s="4"/>
      <c r="G314" s="14"/>
      <c r="H314" s="14"/>
      <c r="I314" s="15"/>
    </row>
    <row r="315" spans="1:9" ht="13" customHeight="1">
      <c r="A315" s="16" t="s">
        <v>811</v>
      </c>
      <c r="B315" s="17" t="s">
        <v>812</v>
      </c>
      <c r="C315" s="13" t="s">
        <v>813</v>
      </c>
      <c r="D315" s="13" t="s">
        <v>814</v>
      </c>
      <c r="E315" s="18">
        <v>400</v>
      </c>
      <c r="F315" s="19">
        <v>1999.5619999999999</v>
      </c>
      <c r="G315" s="20">
        <v>1.9400000000000001E-2</v>
      </c>
      <c r="H315" s="29">
        <v>7.9797000000000007E-2</v>
      </c>
      <c r="I315" s="22"/>
    </row>
    <row r="316" spans="1:9" ht="13" customHeight="1">
      <c r="A316" s="16" t="s">
        <v>815</v>
      </c>
      <c r="B316" s="17" t="s">
        <v>816</v>
      </c>
      <c r="C316" s="13" t="s">
        <v>817</v>
      </c>
      <c r="D316" s="13" t="s">
        <v>818</v>
      </c>
      <c r="E316" s="18">
        <v>200</v>
      </c>
      <c r="F316" s="19">
        <v>999.76900000000001</v>
      </c>
      <c r="G316" s="20">
        <v>9.7000000000000003E-3</v>
      </c>
      <c r="H316" s="29">
        <v>8.4380999999999998E-2</v>
      </c>
      <c r="I316" s="22"/>
    </row>
    <row r="317" spans="1:9" ht="13" customHeight="1">
      <c r="A317" s="4"/>
      <c r="B317" s="12" t="s">
        <v>427</v>
      </c>
      <c r="C317" s="13"/>
      <c r="D317" s="13"/>
      <c r="E317" s="13"/>
      <c r="F317" s="23">
        <v>2999.3310000000001</v>
      </c>
      <c r="G317" s="24">
        <f>ROUND(SUM(G313:G316),4)</f>
        <v>2.9100000000000001E-2</v>
      </c>
      <c r="H317" s="25"/>
      <c r="I317" s="26"/>
    </row>
    <row r="318" spans="1:9" ht="13" customHeight="1">
      <c r="A318" s="4"/>
      <c r="B318" s="12" t="s">
        <v>819</v>
      </c>
      <c r="C318" s="13"/>
      <c r="D318" s="13"/>
      <c r="E318" s="13"/>
      <c r="F318" s="4"/>
      <c r="G318" s="14"/>
      <c r="H318" s="14"/>
      <c r="I318" s="15"/>
    </row>
    <row r="319" spans="1:9" ht="13" customHeight="1">
      <c r="A319" s="16" t="s">
        <v>820</v>
      </c>
      <c r="B319" s="17" t="s">
        <v>821</v>
      </c>
      <c r="C319" s="13" t="s">
        <v>822</v>
      </c>
      <c r="D319" s="13" t="s">
        <v>818</v>
      </c>
      <c r="E319" s="18">
        <v>500</v>
      </c>
      <c r="F319" s="19">
        <v>2468.5174999999999</v>
      </c>
      <c r="G319" s="20">
        <v>2.3900000000000001E-2</v>
      </c>
      <c r="H319" s="29">
        <v>8.3126000000000005E-2</v>
      </c>
      <c r="I319" s="22"/>
    </row>
    <row r="320" spans="1:9" ht="13" customHeight="1">
      <c r="A320" s="4"/>
      <c r="B320" s="12" t="s">
        <v>427</v>
      </c>
      <c r="C320" s="13"/>
      <c r="D320" s="13"/>
      <c r="E320" s="13"/>
      <c r="F320" s="23">
        <v>2468.5174999999999</v>
      </c>
      <c r="G320" s="24">
        <f>ROUND(SUM(G318:G319),4)</f>
        <v>2.3900000000000001E-2</v>
      </c>
      <c r="H320" s="25"/>
      <c r="I320" s="26"/>
    </row>
    <row r="321" spans="1:9" ht="13" customHeight="1">
      <c r="A321" s="4"/>
      <c r="B321" s="27" t="s">
        <v>430</v>
      </c>
      <c r="C321" s="28"/>
      <c r="D321" s="1"/>
      <c r="E321" s="28"/>
      <c r="F321" s="23">
        <v>5467.8485000000001</v>
      </c>
      <c r="G321" s="24">
        <f>ROUND(SUM(G317,G320),4)</f>
        <v>5.2999999999999999E-2</v>
      </c>
      <c r="H321" s="25"/>
      <c r="I321" s="26"/>
    </row>
    <row r="322" spans="1:9" ht="13" customHeight="1">
      <c r="A322" s="4"/>
      <c r="B322" s="12" t="s">
        <v>823</v>
      </c>
      <c r="C322" s="13"/>
      <c r="D322" s="13"/>
      <c r="E322" s="13"/>
      <c r="F322" s="13"/>
      <c r="G322" s="13"/>
      <c r="H322" s="14"/>
      <c r="I322" s="15"/>
    </row>
    <row r="323" spans="1:9" ht="13" customHeight="1">
      <c r="A323" s="4"/>
      <c r="B323" s="12" t="s">
        <v>824</v>
      </c>
      <c r="C323" s="13"/>
      <c r="D323" s="13"/>
      <c r="E323" s="13"/>
      <c r="F323" s="4"/>
      <c r="G323" s="14"/>
      <c r="H323" s="14"/>
      <c r="I323" s="15"/>
    </row>
    <row r="324" spans="1:9" ht="13" customHeight="1">
      <c r="A324" s="16" t="s">
        <v>825</v>
      </c>
      <c r="B324" s="17" t="s">
        <v>826</v>
      </c>
      <c r="C324" s="13" t="s">
        <v>827</v>
      </c>
      <c r="D324" s="13"/>
      <c r="E324" s="18">
        <v>1282454.3330000001</v>
      </c>
      <c r="F324" s="19">
        <v>15579.2168</v>
      </c>
      <c r="G324" s="20">
        <v>0.15090000000000001</v>
      </c>
      <c r="H324" s="29"/>
      <c r="I324" s="22"/>
    </row>
    <row r="325" spans="1:9" ht="13" customHeight="1">
      <c r="A325" s="16" t="s">
        <v>828</v>
      </c>
      <c r="B325" s="17" t="s">
        <v>829</v>
      </c>
      <c r="C325" s="13" t="s">
        <v>830</v>
      </c>
      <c r="D325" s="13"/>
      <c r="E325" s="18">
        <v>1076220.0992999999</v>
      </c>
      <c r="F325" s="19">
        <v>12941.289500000001</v>
      </c>
      <c r="G325" s="20">
        <v>0.12540000000000001</v>
      </c>
      <c r="H325" s="29"/>
      <c r="I325" s="22"/>
    </row>
    <row r="326" spans="1:9" ht="13" customHeight="1">
      <c r="A326" s="4"/>
      <c r="B326" s="12" t="s">
        <v>427</v>
      </c>
      <c r="C326" s="13"/>
      <c r="D326" s="13"/>
      <c r="E326" s="13"/>
      <c r="F326" s="23">
        <v>28520.5062</v>
      </c>
      <c r="G326" s="24">
        <f>ROUND(SUM(G322:G325),4)</f>
        <v>0.27629999999999999</v>
      </c>
      <c r="H326" s="25"/>
      <c r="I326" s="26"/>
    </row>
    <row r="327" spans="1:9" ht="13" customHeight="1">
      <c r="A327" s="4"/>
      <c r="B327" s="27" t="s">
        <v>430</v>
      </c>
      <c r="C327" s="28"/>
      <c r="D327" s="1"/>
      <c r="E327" s="28"/>
      <c r="F327" s="23">
        <v>28520.5062</v>
      </c>
      <c r="G327" s="24">
        <f>ROUND(SUM(G326),4)</f>
        <v>0.27629999999999999</v>
      </c>
      <c r="H327" s="25"/>
      <c r="I327" s="26"/>
    </row>
    <row r="328" spans="1:9" ht="13" customHeight="1">
      <c r="A328" s="4"/>
      <c r="B328" s="12" t="s">
        <v>831</v>
      </c>
      <c r="C328" s="13"/>
      <c r="D328" s="13"/>
      <c r="E328" s="13"/>
      <c r="F328" s="13"/>
      <c r="G328" s="13"/>
      <c r="H328" s="14"/>
      <c r="I328" s="15"/>
    </row>
    <row r="329" spans="1:9" ht="13" customHeight="1">
      <c r="A329" s="16" t="s">
        <v>832</v>
      </c>
      <c r="B329" s="17" t="s">
        <v>833</v>
      </c>
      <c r="C329" s="13"/>
      <c r="D329" s="13"/>
      <c r="E329" s="18"/>
      <c r="F329" s="19">
        <v>3779.4097000000002</v>
      </c>
      <c r="G329" s="20">
        <v>3.6600000000000001E-2</v>
      </c>
      <c r="H329" s="29">
        <v>6.1695426527083076E-2</v>
      </c>
      <c r="I329" s="22"/>
    </row>
    <row r="330" spans="1:9" ht="13" customHeight="1">
      <c r="A330" s="4"/>
      <c r="B330" s="12" t="s">
        <v>427</v>
      </c>
      <c r="C330" s="13"/>
      <c r="D330" s="13"/>
      <c r="E330" s="13"/>
      <c r="F330" s="23">
        <v>3779.4097000000002</v>
      </c>
      <c r="G330" s="24">
        <f>ROUND(SUM(G328:G329),4)</f>
        <v>3.6600000000000001E-2</v>
      </c>
      <c r="H330" s="25"/>
      <c r="I330" s="26"/>
    </row>
    <row r="331" spans="1:9" ht="13" customHeight="1">
      <c r="A331" s="4"/>
      <c r="B331" s="27" t="s">
        <v>430</v>
      </c>
      <c r="C331" s="28"/>
      <c r="D331" s="1"/>
      <c r="E331" s="28"/>
      <c r="F331" s="23">
        <v>3779.4097000000002</v>
      </c>
      <c r="G331" s="24">
        <f>ROUND(SUM(G330),4)</f>
        <v>3.6600000000000001E-2</v>
      </c>
      <c r="H331" s="25"/>
      <c r="I331" s="26"/>
    </row>
    <row r="332" spans="1:9" ht="13" customHeight="1">
      <c r="A332" s="4"/>
      <c r="B332" s="27" t="s">
        <v>834</v>
      </c>
      <c r="C332" s="13"/>
      <c r="D332" s="1"/>
      <c r="E332" s="13"/>
      <c r="F332" s="30">
        <v>65834.518899999995</v>
      </c>
      <c r="G332" s="24">
        <v>0.63719999999999999</v>
      </c>
      <c r="H332" s="25"/>
      <c r="I332" s="26"/>
    </row>
    <row r="333" spans="1:9" ht="13" customHeight="1">
      <c r="A333" s="4"/>
      <c r="B333" s="31" t="s">
        <v>835</v>
      </c>
      <c r="C333" s="32"/>
      <c r="D333" s="32"/>
      <c r="E333" s="32"/>
      <c r="F333" s="33">
        <v>103231.16</v>
      </c>
      <c r="G333" s="34">
        <f>ROUND(SUM(G120,G312,G321,G327,G331,G332),4)</f>
        <v>1</v>
      </c>
      <c r="H333" s="35"/>
      <c r="I333" s="36"/>
    </row>
    <row r="334" spans="1:9" ht="13" customHeight="1">
      <c r="A334" s="4"/>
      <c r="B334" s="6"/>
      <c r="C334" s="4"/>
      <c r="D334" s="4"/>
      <c r="E334" s="4"/>
      <c r="F334" s="4"/>
      <c r="G334" s="4"/>
      <c r="H334" s="4"/>
      <c r="I334" s="4"/>
    </row>
    <row r="335" spans="1:9" ht="13" customHeight="1">
      <c r="A335" s="4"/>
      <c r="B335" s="3" t="s">
        <v>836</v>
      </c>
      <c r="C335" s="4"/>
      <c r="D335" s="4"/>
      <c r="E335" s="4"/>
      <c r="F335" s="4"/>
      <c r="G335" s="4"/>
      <c r="H335" s="4"/>
      <c r="I335" s="4"/>
    </row>
    <row r="336" spans="1:9" ht="13" customHeight="1">
      <c r="A336" s="4"/>
      <c r="B336" s="3" t="s">
        <v>837</v>
      </c>
      <c r="C336" s="4"/>
      <c r="D336" s="4"/>
      <c r="E336" s="4"/>
      <c r="F336" s="4"/>
      <c r="G336" s="4"/>
      <c r="H336" s="4"/>
      <c r="I336" s="4"/>
    </row>
    <row r="337" spans="1:9" ht="13" customHeight="1">
      <c r="A337" s="4"/>
      <c r="B337" s="3" t="s">
        <v>838</v>
      </c>
      <c r="C337" s="4"/>
      <c r="D337" s="4"/>
      <c r="E337" s="4"/>
      <c r="F337" s="4"/>
      <c r="G337" s="4"/>
      <c r="H337" s="4"/>
      <c r="I337" s="4"/>
    </row>
    <row r="338" spans="1:9" ht="26" customHeight="1">
      <c r="A338" s="4"/>
      <c r="B338" s="108" t="s">
        <v>2032</v>
      </c>
      <c r="C338" s="108"/>
      <c r="D338" s="108"/>
      <c r="E338" s="108"/>
      <c r="F338" s="108"/>
      <c r="G338" s="108"/>
      <c r="H338" s="108"/>
      <c r="I338" s="108"/>
    </row>
    <row r="339" spans="1:9" ht="13" customHeight="1">
      <c r="A339" s="4"/>
      <c r="B339" s="108"/>
      <c r="C339" s="108"/>
      <c r="D339" s="108"/>
      <c r="E339" s="108"/>
      <c r="F339" s="108"/>
      <c r="G339" s="108"/>
      <c r="H339" s="108"/>
      <c r="I339" s="108"/>
    </row>
    <row r="340" spans="1:9" ht="13" customHeight="1">
      <c r="A340" s="4"/>
      <c r="B340" s="39" t="s">
        <v>1954</v>
      </c>
      <c r="C340" s="40"/>
      <c r="D340" s="40"/>
      <c r="E340" s="41"/>
      <c r="F340" s="41"/>
      <c r="G340" s="41"/>
      <c r="H340" s="41"/>
      <c r="I340" s="42"/>
    </row>
    <row r="341" spans="1:9" ht="13" customHeight="1">
      <c r="A341" s="4"/>
      <c r="B341" s="43" t="s">
        <v>1955</v>
      </c>
      <c r="C341" s="44"/>
      <c r="D341" s="44"/>
      <c r="E341" s="45"/>
      <c r="F341" s="45"/>
      <c r="G341" s="45"/>
      <c r="H341" s="45"/>
      <c r="I341" s="46"/>
    </row>
    <row r="342" spans="1:9" ht="13" customHeight="1">
      <c r="A342" s="4"/>
      <c r="B342" s="43" t="s">
        <v>1956</v>
      </c>
      <c r="D342" s="44"/>
      <c r="E342" s="45"/>
      <c r="F342" s="45"/>
      <c r="G342" s="45"/>
      <c r="H342" s="45"/>
      <c r="I342" s="46"/>
    </row>
    <row r="343" spans="1:9" ht="13" customHeight="1">
      <c r="A343" s="4"/>
      <c r="B343" s="47" t="s">
        <v>1957</v>
      </c>
      <c r="C343" s="48" t="s">
        <v>1986</v>
      </c>
      <c r="D343" s="92" t="s">
        <v>2033</v>
      </c>
      <c r="E343" s="45"/>
      <c r="F343" s="45"/>
      <c r="G343" s="45"/>
      <c r="H343" s="45"/>
      <c r="I343" s="46"/>
    </row>
    <row r="344" spans="1:9" ht="13" customHeight="1">
      <c r="A344" s="4"/>
      <c r="B344" s="49" t="s">
        <v>1959</v>
      </c>
      <c r="C344" s="50">
        <v>11.711</v>
      </c>
      <c r="D344" s="71">
        <v>11.648999999999999</v>
      </c>
      <c r="E344" s="45"/>
      <c r="F344" s="45"/>
      <c r="G344" s="45"/>
      <c r="H344" s="45"/>
      <c r="I344" s="46"/>
    </row>
    <row r="345" spans="1:9" ht="13" customHeight="1">
      <c r="A345" s="4"/>
      <c r="B345" s="49" t="s">
        <v>1960</v>
      </c>
      <c r="C345" s="50">
        <v>11.711</v>
      </c>
      <c r="D345" s="71">
        <v>11.648999999999999</v>
      </c>
      <c r="E345" s="45"/>
      <c r="F345" s="45"/>
      <c r="G345" s="45"/>
      <c r="H345" s="45"/>
      <c r="I345" s="46"/>
    </row>
    <row r="346" spans="1:9" ht="13" customHeight="1">
      <c r="A346" s="4"/>
      <c r="B346" s="49" t="s">
        <v>1961</v>
      </c>
      <c r="C346" s="50">
        <v>11.920999999999999</v>
      </c>
      <c r="D346" s="71">
        <v>11.852</v>
      </c>
      <c r="E346" s="45"/>
      <c r="F346" s="45"/>
      <c r="G346" s="45"/>
      <c r="H346" s="45"/>
      <c r="I346" s="46"/>
    </row>
    <row r="347" spans="1:9" ht="13" customHeight="1">
      <c r="A347" s="4"/>
      <c r="B347" s="49" t="s">
        <v>1962</v>
      </c>
      <c r="C347" s="50">
        <v>11.920999999999999</v>
      </c>
      <c r="D347" s="71">
        <v>11.852</v>
      </c>
      <c r="E347" s="45"/>
      <c r="F347" s="45"/>
      <c r="G347" s="45"/>
      <c r="H347" s="45"/>
      <c r="I347" s="46"/>
    </row>
    <row r="348" spans="1:9" ht="13" customHeight="1">
      <c r="A348" s="4"/>
      <c r="B348" s="43" t="s">
        <v>1963</v>
      </c>
      <c r="C348" s="44"/>
      <c r="D348" s="40"/>
      <c r="E348" s="45"/>
      <c r="F348" s="45"/>
      <c r="G348" s="45"/>
      <c r="H348" s="45"/>
      <c r="I348" s="46"/>
    </row>
    <row r="349" spans="1:9" ht="13" customHeight="1">
      <c r="A349" s="4"/>
      <c r="B349" s="51" t="s">
        <v>1989</v>
      </c>
      <c r="C349" s="44"/>
      <c r="D349" s="44"/>
      <c r="E349" s="45"/>
      <c r="F349" s="45"/>
      <c r="G349" s="45"/>
      <c r="H349" s="45"/>
      <c r="I349" s="46"/>
    </row>
    <row r="350" spans="1:9" ht="13" customHeight="1">
      <c r="A350" s="4"/>
      <c r="B350" s="52" t="s">
        <v>1990</v>
      </c>
      <c r="C350" s="44"/>
      <c r="D350" s="44"/>
      <c r="E350" s="45"/>
      <c r="F350" s="45"/>
      <c r="G350" s="45"/>
      <c r="H350" s="45"/>
      <c r="I350" s="46"/>
    </row>
    <row r="351" spans="1:9" ht="13" customHeight="1">
      <c r="A351" s="4"/>
      <c r="B351" s="43" t="s">
        <v>1987</v>
      </c>
      <c r="C351" s="44"/>
      <c r="D351" s="44"/>
      <c r="E351" s="45"/>
      <c r="F351" s="45"/>
      <c r="G351" s="45"/>
      <c r="H351" s="45"/>
      <c r="I351" s="46"/>
    </row>
    <row r="352" spans="1:9" ht="13" customHeight="1">
      <c r="A352" s="4"/>
      <c r="B352" s="43" t="s">
        <v>1988</v>
      </c>
      <c r="C352" s="44"/>
      <c r="D352" s="44"/>
      <c r="E352" s="45"/>
      <c r="F352" s="45"/>
      <c r="G352" s="45"/>
      <c r="H352" s="45"/>
      <c r="I352" s="46"/>
    </row>
    <row r="353" spans="1:9" ht="13" customHeight="1">
      <c r="A353" s="4"/>
      <c r="B353" s="43" t="s">
        <v>1965</v>
      </c>
      <c r="C353" s="44"/>
      <c r="D353" s="44"/>
      <c r="E353" s="45"/>
      <c r="F353" s="45"/>
      <c r="G353" s="45"/>
      <c r="H353" s="45"/>
      <c r="I353" s="46"/>
    </row>
    <row r="354" spans="1:9" ht="13" customHeight="1">
      <c r="A354" s="4"/>
      <c r="B354" s="74" t="s">
        <v>1991</v>
      </c>
      <c r="C354" s="73"/>
      <c r="D354" s="73"/>
      <c r="E354" s="63"/>
      <c r="F354" s="63"/>
      <c r="G354" s="63"/>
      <c r="H354" s="63"/>
      <c r="I354" s="64"/>
    </row>
    <row r="355" spans="1:9" ht="13" customHeight="1">
      <c r="A355" s="4"/>
      <c r="B355" s="3"/>
      <c r="C355" s="3"/>
      <c r="D355" s="3"/>
      <c r="E355" s="3"/>
      <c r="F355" s="3"/>
      <c r="G355" s="3"/>
      <c r="H355" s="3"/>
      <c r="I355" s="3"/>
    </row>
    <row r="356" spans="1:9" ht="13" customHeight="1">
      <c r="A356" s="4"/>
      <c r="B356" s="3"/>
      <c r="C356" s="3"/>
      <c r="D356" s="3"/>
      <c r="E356" s="3"/>
      <c r="F356" s="3"/>
      <c r="G356" s="3"/>
      <c r="H356" s="3"/>
      <c r="I356" s="3"/>
    </row>
    <row r="357" spans="1:9" ht="13" customHeight="1">
      <c r="A357" s="4"/>
      <c r="B357" s="108"/>
      <c r="C357" s="108"/>
      <c r="D357" s="108"/>
      <c r="E357" s="108"/>
      <c r="F357" s="108"/>
      <c r="G357" s="108"/>
      <c r="H357" s="108"/>
      <c r="I357" s="108"/>
    </row>
    <row r="358" spans="1:9" ht="13" customHeight="1">
      <c r="A358" s="4"/>
      <c r="B358" s="4"/>
      <c r="C358" s="109" t="s">
        <v>839</v>
      </c>
      <c r="D358" s="109"/>
      <c r="E358" s="109"/>
      <c r="F358" s="109"/>
      <c r="G358" s="4"/>
      <c r="H358" s="4"/>
      <c r="I358" s="4"/>
    </row>
    <row r="359" spans="1:9" ht="13" customHeight="1">
      <c r="A359" s="4"/>
      <c r="B359" s="37" t="s">
        <v>840</v>
      </c>
      <c r="C359" s="109" t="s">
        <v>841</v>
      </c>
      <c r="D359" s="109"/>
      <c r="E359" s="109"/>
      <c r="F359" s="109"/>
      <c r="G359" s="4"/>
      <c r="H359" s="4"/>
      <c r="I359" s="4"/>
    </row>
    <row r="360" spans="1:9" ht="135" customHeight="1">
      <c r="A360" s="4"/>
      <c r="B360" s="38"/>
      <c r="C360" s="107"/>
      <c r="D360" s="107"/>
      <c r="E360" s="4"/>
      <c r="F360" s="4"/>
      <c r="G360" s="4"/>
      <c r="H360" s="4"/>
      <c r="I360" s="4"/>
    </row>
  </sheetData>
  <mergeCells count="6">
    <mergeCell ref="C360:D360"/>
    <mergeCell ref="B338:I338"/>
    <mergeCell ref="B339:I339"/>
    <mergeCell ref="B357:I357"/>
    <mergeCell ref="C358:F358"/>
    <mergeCell ref="C359:F359"/>
  </mergeCells>
  <hyperlinks>
    <hyperlink ref="A1" location="BajajFinservArbitrageFund" display="BFARB" xr:uid="{00000000-0004-0000-0100-000000000000}"/>
    <hyperlink ref="B1" location="BajajFinservArbitrageFund" display="Bajaj Finserv Arbitrage Fund" xr:uid="{00000000-0004-0000-01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I76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18</v>
      </c>
      <c r="B1" s="3" t="s">
        <v>19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284</v>
      </c>
      <c r="B7" s="17" t="s">
        <v>285</v>
      </c>
      <c r="C7" s="13" t="s">
        <v>286</v>
      </c>
      <c r="D7" s="13" t="s">
        <v>245</v>
      </c>
      <c r="E7" s="18">
        <v>160824</v>
      </c>
      <c r="F7" s="19">
        <v>2825.9992999999999</v>
      </c>
      <c r="G7" s="20">
        <v>9.4100000000000003E-2</v>
      </c>
      <c r="H7" s="21"/>
      <c r="I7" s="22"/>
    </row>
    <row r="8" spans="1:9" ht="13" customHeight="1">
      <c r="A8" s="16" t="s">
        <v>379</v>
      </c>
      <c r="B8" s="17" t="s">
        <v>380</v>
      </c>
      <c r="C8" s="13" t="s">
        <v>381</v>
      </c>
      <c r="D8" s="13" t="s">
        <v>245</v>
      </c>
      <c r="E8" s="18">
        <v>45227</v>
      </c>
      <c r="F8" s="19">
        <v>2689.6496999999999</v>
      </c>
      <c r="G8" s="20">
        <v>8.9499999999999996E-2</v>
      </c>
      <c r="H8" s="21"/>
      <c r="I8" s="22"/>
    </row>
    <row r="9" spans="1:9" ht="13" customHeight="1">
      <c r="A9" s="16" t="s">
        <v>229</v>
      </c>
      <c r="B9" s="17" t="s">
        <v>230</v>
      </c>
      <c r="C9" s="13" t="s">
        <v>231</v>
      </c>
      <c r="D9" s="13" t="s">
        <v>207</v>
      </c>
      <c r="E9" s="18">
        <v>27355</v>
      </c>
      <c r="F9" s="19">
        <v>2029.4675</v>
      </c>
      <c r="G9" s="20">
        <v>6.7500000000000004E-2</v>
      </c>
      <c r="H9" s="21"/>
      <c r="I9" s="22"/>
    </row>
    <row r="10" spans="1:9" ht="13" customHeight="1">
      <c r="A10" s="16" t="s">
        <v>417</v>
      </c>
      <c r="B10" s="17" t="s">
        <v>418</v>
      </c>
      <c r="C10" s="13" t="s">
        <v>419</v>
      </c>
      <c r="D10" s="13" t="s">
        <v>245</v>
      </c>
      <c r="E10" s="18">
        <v>152818</v>
      </c>
      <c r="F10" s="19">
        <v>1993.3579999999999</v>
      </c>
      <c r="G10" s="20">
        <v>6.6299999999999998E-2</v>
      </c>
      <c r="H10" s="21"/>
      <c r="I10" s="22"/>
    </row>
    <row r="11" spans="1:9" ht="13" customHeight="1">
      <c r="A11" s="16" t="s">
        <v>1214</v>
      </c>
      <c r="B11" s="17" t="s">
        <v>1215</v>
      </c>
      <c r="C11" s="13" t="s">
        <v>1216</v>
      </c>
      <c r="D11" s="13" t="s">
        <v>245</v>
      </c>
      <c r="E11" s="18">
        <v>1252183</v>
      </c>
      <c r="F11" s="19">
        <v>1709.7307000000001</v>
      </c>
      <c r="G11" s="20">
        <v>5.6899999999999999E-2</v>
      </c>
      <c r="H11" s="21"/>
      <c r="I11" s="22"/>
    </row>
    <row r="12" spans="1:9" ht="13" customHeight="1">
      <c r="A12" s="16" t="s">
        <v>887</v>
      </c>
      <c r="B12" s="17" t="s">
        <v>888</v>
      </c>
      <c r="C12" s="13" t="s">
        <v>889</v>
      </c>
      <c r="D12" s="13" t="s">
        <v>245</v>
      </c>
      <c r="E12" s="18">
        <v>39625</v>
      </c>
      <c r="F12" s="19">
        <v>1672.2543000000001</v>
      </c>
      <c r="G12" s="20">
        <v>5.57E-2</v>
      </c>
      <c r="H12" s="21"/>
      <c r="I12" s="22"/>
    </row>
    <row r="13" spans="1:9" ht="13" customHeight="1">
      <c r="A13" s="16" t="s">
        <v>1252</v>
      </c>
      <c r="B13" s="17" t="s">
        <v>1253</v>
      </c>
      <c r="C13" s="13" t="s">
        <v>1254</v>
      </c>
      <c r="D13" s="13" t="s">
        <v>245</v>
      </c>
      <c r="E13" s="18">
        <v>82002</v>
      </c>
      <c r="F13" s="19">
        <v>1308.3418999999999</v>
      </c>
      <c r="G13" s="20">
        <v>4.3499999999999997E-2</v>
      </c>
      <c r="H13" s="21"/>
      <c r="I13" s="22"/>
    </row>
    <row r="14" spans="1:9" ht="13" customHeight="1">
      <c r="A14" s="16" t="s">
        <v>301</v>
      </c>
      <c r="B14" s="17" t="s">
        <v>302</v>
      </c>
      <c r="C14" s="13" t="s">
        <v>303</v>
      </c>
      <c r="D14" s="13" t="s">
        <v>207</v>
      </c>
      <c r="E14" s="18">
        <v>126875</v>
      </c>
      <c r="F14" s="19">
        <v>1220.9181000000001</v>
      </c>
      <c r="G14" s="20">
        <v>4.0599999999999997E-2</v>
      </c>
      <c r="H14" s="21"/>
      <c r="I14" s="22"/>
    </row>
    <row r="15" spans="1:9" ht="13" customHeight="1">
      <c r="A15" s="16" t="s">
        <v>867</v>
      </c>
      <c r="B15" s="17" t="s">
        <v>868</v>
      </c>
      <c r="C15" s="13" t="s">
        <v>869</v>
      </c>
      <c r="D15" s="13" t="s">
        <v>245</v>
      </c>
      <c r="E15" s="18">
        <v>149432</v>
      </c>
      <c r="F15" s="19">
        <v>1154.8105</v>
      </c>
      <c r="G15" s="20">
        <v>3.8399999999999997E-2</v>
      </c>
      <c r="H15" s="21"/>
      <c r="I15" s="22"/>
    </row>
    <row r="16" spans="1:9" ht="13" customHeight="1">
      <c r="A16" s="16" t="s">
        <v>1199</v>
      </c>
      <c r="B16" s="17" t="s">
        <v>1200</v>
      </c>
      <c r="C16" s="13" t="s">
        <v>1201</v>
      </c>
      <c r="D16" s="13" t="s">
        <v>245</v>
      </c>
      <c r="E16" s="18">
        <v>8539</v>
      </c>
      <c r="F16" s="19">
        <v>1026.9855</v>
      </c>
      <c r="G16" s="20">
        <v>3.4200000000000001E-2</v>
      </c>
      <c r="H16" s="21"/>
      <c r="I16" s="22"/>
    </row>
    <row r="17" spans="1:9" ht="13" customHeight="1">
      <c r="A17" s="16" t="s">
        <v>204</v>
      </c>
      <c r="B17" s="17" t="s">
        <v>205</v>
      </c>
      <c r="C17" s="13" t="s">
        <v>206</v>
      </c>
      <c r="D17" s="13" t="s">
        <v>207</v>
      </c>
      <c r="E17" s="18">
        <v>120183</v>
      </c>
      <c r="F17" s="19">
        <v>955.45489999999995</v>
      </c>
      <c r="G17" s="20">
        <v>3.1800000000000002E-2</v>
      </c>
      <c r="H17" s="21"/>
      <c r="I17" s="22"/>
    </row>
    <row r="18" spans="1:9" ht="13" customHeight="1">
      <c r="A18" s="16" t="s">
        <v>1255</v>
      </c>
      <c r="B18" s="17" t="s">
        <v>1256</v>
      </c>
      <c r="C18" s="13" t="s">
        <v>1257</v>
      </c>
      <c r="D18" s="13" t="s">
        <v>245</v>
      </c>
      <c r="E18" s="18">
        <v>50483</v>
      </c>
      <c r="F18" s="19">
        <v>808.3338</v>
      </c>
      <c r="G18" s="20">
        <v>2.69E-2</v>
      </c>
      <c r="H18" s="21"/>
      <c r="I18" s="22"/>
    </row>
    <row r="19" spans="1:9" ht="13" customHeight="1">
      <c r="A19" s="16" t="s">
        <v>1029</v>
      </c>
      <c r="B19" s="17" t="s">
        <v>1030</v>
      </c>
      <c r="C19" s="13" t="s">
        <v>1031</v>
      </c>
      <c r="D19" s="13" t="s">
        <v>141</v>
      </c>
      <c r="E19" s="18">
        <v>173510</v>
      </c>
      <c r="F19" s="19">
        <v>739.75990000000002</v>
      </c>
      <c r="G19" s="20">
        <v>2.46E-2</v>
      </c>
      <c r="H19" s="21"/>
      <c r="I19" s="22"/>
    </row>
    <row r="20" spans="1:9" ht="13" customHeight="1">
      <c r="A20" s="16" t="s">
        <v>1258</v>
      </c>
      <c r="B20" s="17" t="s">
        <v>1259</v>
      </c>
      <c r="C20" s="13" t="s">
        <v>1260</v>
      </c>
      <c r="D20" s="13" t="s">
        <v>119</v>
      </c>
      <c r="E20" s="18">
        <v>10000</v>
      </c>
      <c r="F20" s="19">
        <v>616.25</v>
      </c>
      <c r="G20" s="20">
        <v>2.0500000000000001E-2</v>
      </c>
      <c r="H20" s="21"/>
      <c r="I20" s="22"/>
    </row>
    <row r="21" spans="1:9" ht="13" customHeight="1">
      <c r="A21" s="16" t="s">
        <v>849</v>
      </c>
      <c r="B21" s="17" t="s">
        <v>850</v>
      </c>
      <c r="C21" s="13" t="s">
        <v>851</v>
      </c>
      <c r="D21" s="13" t="s">
        <v>245</v>
      </c>
      <c r="E21" s="18">
        <v>13863</v>
      </c>
      <c r="F21" s="19">
        <v>595.85950000000003</v>
      </c>
      <c r="G21" s="20">
        <v>1.9800000000000002E-2</v>
      </c>
      <c r="H21" s="21"/>
      <c r="I21" s="22"/>
    </row>
    <row r="22" spans="1:9" ht="13" customHeight="1">
      <c r="A22" s="16" t="s">
        <v>382</v>
      </c>
      <c r="B22" s="17" t="s">
        <v>383</v>
      </c>
      <c r="C22" s="13" t="s">
        <v>384</v>
      </c>
      <c r="D22" s="13" t="s">
        <v>245</v>
      </c>
      <c r="E22" s="18">
        <v>27743</v>
      </c>
      <c r="F22" s="19">
        <v>591.39750000000004</v>
      </c>
      <c r="G22" s="20">
        <v>1.9699999999999999E-2</v>
      </c>
      <c r="H22" s="21"/>
      <c r="I22" s="22"/>
    </row>
    <row r="23" spans="1:9" ht="13" customHeight="1">
      <c r="A23" s="16" t="s">
        <v>864</v>
      </c>
      <c r="B23" s="17" t="s">
        <v>865</v>
      </c>
      <c r="C23" s="13" t="s">
        <v>866</v>
      </c>
      <c r="D23" s="13" t="s">
        <v>245</v>
      </c>
      <c r="E23" s="18">
        <v>23792</v>
      </c>
      <c r="F23" s="19">
        <v>543.17139999999995</v>
      </c>
      <c r="G23" s="20">
        <v>1.8100000000000002E-2</v>
      </c>
      <c r="H23" s="21"/>
      <c r="I23" s="22"/>
    </row>
    <row r="24" spans="1:9" ht="13" customHeight="1">
      <c r="A24" s="16" t="s">
        <v>1261</v>
      </c>
      <c r="B24" s="17" t="s">
        <v>1262</v>
      </c>
      <c r="C24" s="13" t="s">
        <v>1263</v>
      </c>
      <c r="D24" s="13" t="s">
        <v>207</v>
      </c>
      <c r="E24" s="18">
        <v>61718</v>
      </c>
      <c r="F24" s="19">
        <v>531.63890000000004</v>
      </c>
      <c r="G24" s="20">
        <v>1.77E-2</v>
      </c>
      <c r="H24" s="21"/>
      <c r="I24" s="22"/>
    </row>
    <row r="25" spans="1:9" ht="13" customHeight="1">
      <c r="A25" s="16" t="s">
        <v>1264</v>
      </c>
      <c r="B25" s="17" t="s">
        <v>1265</v>
      </c>
      <c r="C25" s="13" t="s">
        <v>1266</v>
      </c>
      <c r="D25" s="13" t="s">
        <v>157</v>
      </c>
      <c r="E25" s="18">
        <v>24809</v>
      </c>
      <c r="F25" s="19">
        <v>517.11879999999996</v>
      </c>
      <c r="G25" s="20">
        <v>1.72E-2</v>
      </c>
      <c r="H25" s="21"/>
      <c r="I25" s="22"/>
    </row>
    <row r="26" spans="1:9" ht="13" customHeight="1">
      <c r="A26" s="16" t="s">
        <v>338</v>
      </c>
      <c r="B26" s="17" t="s">
        <v>339</v>
      </c>
      <c r="C26" s="13" t="s">
        <v>340</v>
      </c>
      <c r="D26" s="13" t="s">
        <v>245</v>
      </c>
      <c r="E26" s="18">
        <v>50000</v>
      </c>
      <c r="F26" s="19">
        <v>496.35</v>
      </c>
      <c r="G26" s="20">
        <v>1.6500000000000001E-2</v>
      </c>
      <c r="H26" s="21"/>
      <c r="I26" s="22"/>
    </row>
    <row r="27" spans="1:9" ht="13" customHeight="1">
      <c r="A27" s="16" t="s">
        <v>322</v>
      </c>
      <c r="B27" s="17" t="s">
        <v>323</v>
      </c>
      <c r="C27" s="13" t="s">
        <v>324</v>
      </c>
      <c r="D27" s="13" t="s">
        <v>325</v>
      </c>
      <c r="E27" s="18">
        <v>50000</v>
      </c>
      <c r="F27" s="19">
        <v>492.4</v>
      </c>
      <c r="G27" s="20">
        <v>1.6400000000000001E-2</v>
      </c>
      <c r="H27" s="21"/>
      <c r="I27" s="22"/>
    </row>
    <row r="28" spans="1:9" ht="13" customHeight="1">
      <c r="A28" s="16" t="s">
        <v>260</v>
      </c>
      <c r="B28" s="17" t="s">
        <v>261</v>
      </c>
      <c r="C28" s="13" t="s">
        <v>262</v>
      </c>
      <c r="D28" s="13" t="s">
        <v>245</v>
      </c>
      <c r="E28" s="18">
        <v>20256</v>
      </c>
      <c r="F28" s="19">
        <v>468.70359999999999</v>
      </c>
      <c r="G28" s="20">
        <v>1.5599999999999999E-2</v>
      </c>
      <c r="H28" s="21"/>
      <c r="I28" s="22"/>
    </row>
    <row r="29" spans="1:9" ht="13" customHeight="1">
      <c r="A29" s="16" t="s">
        <v>1267</v>
      </c>
      <c r="B29" s="17" t="s">
        <v>1268</v>
      </c>
      <c r="C29" s="13" t="s">
        <v>1269</v>
      </c>
      <c r="D29" s="13" t="s">
        <v>207</v>
      </c>
      <c r="E29" s="18">
        <v>35236</v>
      </c>
      <c r="F29" s="19">
        <v>462.33159999999998</v>
      </c>
      <c r="G29" s="20">
        <v>1.54E-2</v>
      </c>
      <c r="H29" s="21"/>
      <c r="I29" s="22"/>
    </row>
    <row r="30" spans="1:9" ht="13" customHeight="1">
      <c r="A30" s="16" t="s">
        <v>1270</v>
      </c>
      <c r="B30" s="17" t="s">
        <v>1271</v>
      </c>
      <c r="C30" s="13" t="s">
        <v>1272</v>
      </c>
      <c r="D30" s="13" t="s">
        <v>245</v>
      </c>
      <c r="E30" s="18">
        <v>1738</v>
      </c>
      <c r="F30" s="19">
        <v>450.40269999999998</v>
      </c>
      <c r="G30" s="20">
        <v>1.4999999999999999E-2</v>
      </c>
      <c r="H30" s="21"/>
      <c r="I30" s="22"/>
    </row>
    <row r="31" spans="1:9" ht="13" customHeight="1">
      <c r="A31" s="16" t="s">
        <v>1273</v>
      </c>
      <c r="B31" s="17" t="s">
        <v>1274</v>
      </c>
      <c r="C31" s="13" t="s">
        <v>1275</v>
      </c>
      <c r="D31" s="13" t="s">
        <v>133</v>
      </c>
      <c r="E31" s="18">
        <v>51652</v>
      </c>
      <c r="F31" s="19">
        <v>433.82510000000002</v>
      </c>
      <c r="G31" s="20">
        <v>1.44E-2</v>
      </c>
      <c r="H31" s="21"/>
      <c r="I31" s="22"/>
    </row>
    <row r="32" spans="1:9" ht="13" customHeight="1">
      <c r="A32" s="16" t="s">
        <v>1276</v>
      </c>
      <c r="B32" s="17" t="s">
        <v>1277</v>
      </c>
      <c r="C32" s="13" t="s">
        <v>1278</v>
      </c>
      <c r="D32" s="13" t="s">
        <v>245</v>
      </c>
      <c r="E32" s="18">
        <v>114568</v>
      </c>
      <c r="F32" s="19">
        <v>413.47590000000002</v>
      </c>
      <c r="G32" s="20">
        <v>1.38E-2</v>
      </c>
      <c r="H32" s="21"/>
      <c r="I32" s="22"/>
    </row>
    <row r="33" spans="1:9" ht="13" customHeight="1">
      <c r="A33" s="16" t="s">
        <v>1279</v>
      </c>
      <c r="B33" s="17" t="s">
        <v>1280</v>
      </c>
      <c r="C33" s="13" t="s">
        <v>1281</v>
      </c>
      <c r="D33" s="13" t="s">
        <v>245</v>
      </c>
      <c r="E33" s="18">
        <v>25000</v>
      </c>
      <c r="F33" s="19">
        <v>324.3</v>
      </c>
      <c r="G33" s="20">
        <v>1.0800000000000001E-2</v>
      </c>
      <c r="H33" s="21"/>
      <c r="I33" s="22"/>
    </row>
    <row r="34" spans="1:9" ht="13" customHeight="1">
      <c r="A34" s="16" t="s">
        <v>1282</v>
      </c>
      <c r="B34" s="17" t="s">
        <v>1283</v>
      </c>
      <c r="C34" s="13" t="s">
        <v>1284</v>
      </c>
      <c r="D34" s="13" t="s">
        <v>207</v>
      </c>
      <c r="E34" s="18">
        <v>50000</v>
      </c>
      <c r="F34" s="19">
        <v>310.75</v>
      </c>
      <c r="G34" s="20">
        <v>1.03E-2</v>
      </c>
      <c r="H34" s="21"/>
      <c r="I34" s="22"/>
    </row>
    <row r="35" spans="1:9" ht="13" customHeight="1">
      <c r="A35" s="16" t="s">
        <v>953</v>
      </c>
      <c r="B35" s="17" t="s">
        <v>954</v>
      </c>
      <c r="C35" s="13" t="s">
        <v>955</v>
      </c>
      <c r="D35" s="13" t="s">
        <v>197</v>
      </c>
      <c r="E35" s="18">
        <v>100590</v>
      </c>
      <c r="F35" s="19">
        <v>298.50080000000003</v>
      </c>
      <c r="G35" s="20">
        <v>9.9000000000000008E-3</v>
      </c>
      <c r="H35" s="21"/>
      <c r="I35" s="22"/>
    </row>
    <row r="36" spans="1:9" ht="13" customHeight="1">
      <c r="A36" s="16" t="s">
        <v>1285</v>
      </c>
      <c r="B36" s="17" t="s">
        <v>1286</v>
      </c>
      <c r="C36" s="13" t="s">
        <v>1287</v>
      </c>
      <c r="D36" s="13" t="s">
        <v>245</v>
      </c>
      <c r="E36" s="18">
        <v>34986</v>
      </c>
      <c r="F36" s="19">
        <v>285.64319999999998</v>
      </c>
      <c r="G36" s="20">
        <v>9.4999999999999998E-3</v>
      </c>
      <c r="H36" s="21"/>
      <c r="I36" s="22"/>
    </row>
    <row r="37" spans="1:9" ht="13" customHeight="1">
      <c r="A37" s="16" t="s">
        <v>1084</v>
      </c>
      <c r="B37" s="17" t="s">
        <v>1085</v>
      </c>
      <c r="C37" s="13" t="s">
        <v>1086</v>
      </c>
      <c r="D37" s="13" t="s">
        <v>325</v>
      </c>
      <c r="E37" s="18">
        <v>64782</v>
      </c>
      <c r="F37" s="19">
        <v>254.85239999999999</v>
      </c>
      <c r="G37" s="20">
        <v>8.5000000000000006E-3</v>
      </c>
      <c r="H37" s="21"/>
      <c r="I37" s="22"/>
    </row>
    <row r="38" spans="1:9" ht="13" customHeight="1">
      <c r="A38" s="16" t="s">
        <v>1288</v>
      </c>
      <c r="B38" s="17" t="s">
        <v>1289</v>
      </c>
      <c r="C38" s="13" t="s">
        <v>1290</v>
      </c>
      <c r="D38" s="13" t="s">
        <v>245</v>
      </c>
      <c r="E38" s="18">
        <v>3267</v>
      </c>
      <c r="F38" s="19">
        <v>253.69890000000001</v>
      </c>
      <c r="G38" s="20">
        <v>8.3999999999999995E-3</v>
      </c>
      <c r="H38" s="21"/>
      <c r="I38" s="22"/>
    </row>
    <row r="39" spans="1:9" ht="13" customHeight="1">
      <c r="A39" s="4"/>
      <c r="B39" s="12" t="s">
        <v>427</v>
      </c>
      <c r="C39" s="13"/>
      <c r="D39" s="13"/>
      <c r="E39" s="13"/>
      <c r="F39" s="23">
        <v>28475.734199999999</v>
      </c>
      <c r="G39" s="24">
        <f>ROUND(SUM(G1:G38),4)</f>
        <v>0.94750000000000001</v>
      </c>
      <c r="H39" s="25"/>
      <c r="I39" s="26"/>
    </row>
    <row r="40" spans="1:9" ht="13" customHeight="1">
      <c r="A40" s="4"/>
      <c r="B40" s="27" t="s">
        <v>428</v>
      </c>
      <c r="C40" s="1"/>
      <c r="D40" s="1"/>
      <c r="E40" s="1"/>
      <c r="F40" s="25" t="s">
        <v>429</v>
      </c>
      <c r="G40" s="25" t="s">
        <v>429</v>
      </c>
      <c r="H40" s="25"/>
      <c r="I40" s="26"/>
    </row>
    <row r="41" spans="1:9" ht="13" customHeight="1">
      <c r="A41" s="4"/>
      <c r="B41" s="27" t="s">
        <v>427</v>
      </c>
      <c r="C41" s="1"/>
      <c r="D41" s="1"/>
      <c r="E41" s="1"/>
      <c r="F41" s="25" t="s">
        <v>429</v>
      </c>
      <c r="G41" s="25" t="s">
        <v>429</v>
      </c>
      <c r="H41" s="25"/>
      <c r="I41" s="26"/>
    </row>
    <row r="42" spans="1:9" ht="13" customHeight="1">
      <c r="A42" s="4"/>
      <c r="B42" s="27" t="s">
        <v>430</v>
      </c>
      <c r="C42" s="28"/>
      <c r="D42" s="1"/>
      <c r="E42" s="28"/>
      <c r="F42" s="23">
        <v>28475.734199999999</v>
      </c>
      <c r="G42" s="24">
        <f>ROUND(SUM(G39),4)</f>
        <v>0.94750000000000001</v>
      </c>
      <c r="H42" s="25"/>
      <c r="I42" s="26"/>
    </row>
    <row r="43" spans="1:9" ht="13" customHeight="1">
      <c r="A43" s="4"/>
      <c r="B43" s="12" t="s">
        <v>823</v>
      </c>
      <c r="C43" s="13"/>
      <c r="D43" s="13"/>
      <c r="E43" s="13"/>
      <c r="F43" s="13"/>
      <c r="G43" s="13"/>
      <c r="H43" s="14"/>
      <c r="I43" s="15"/>
    </row>
    <row r="44" spans="1:9" ht="13" customHeight="1">
      <c r="A44" s="4"/>
      <c r="B44" s="12" t="s">
        <v>824</v>
      </c>
      <c r="C44" s="13"/>
      <c r="D44" s="13"/>
      <c r="E44" s="13"/>
      <c r="F44" s="4"/>
      <c r="G44" s="14"/>
      <c r="H44" s="14"/>
      <c r="I44" s="15"/>
    </row>
    <row r="45" spans="1:9" ht="13" customHeight="1">
      <c r="A45" s="16" t="s">
        <v>825</v>
      </c>
      <c r="B45" s="17" t="s">
        <v>826</v>
      </c>
      <c r="C45" s="13" t="s">
        <v>827</v>
      </c>
      <c r="D45" s="13"/>
      <c r="E45" s="18">
        <v>42196.298999999999</v>
      </c>
      <c r="F45" s="19">
        <v>512.59939999999995</v>
      </c>
      <c r="G45" s="20">
        <v>1.7100000000000001E-2</v>
      </c>
      <c r="H45" s="21"/>
      <c r="I45" s="22"/>
    </row>
    <row r="46" spans="1:9" ht="13" customHeight="1">
      <c r="A46" s="4"/>
      <c r="B46" s="12" t="s">
        <v>427</v>
      </c>
      <c r="C46" s="13"/>
      <c r="D46" s="13"/>
      <c r="E46" s="13"/>
      <c r="F46" s="23">
        <v>512.59939999999995</v>
      </c>
      <c r="G46" s="24">
        <f>ROUND(SUM(G43:G45),4)</f>
        <v>1.7100000000000001E-2</v>
      </c>
      <c r="H46" s="25"/>
      <c r="I46" s="26"/>
    </row>
    <row r="47" spans="1:9" ht="13" customHeight="1">
      <c r="A47" s="4"/>
      <c r="B47" s="27" t="s">
        <v>430</v>
      </c>
      <c r="C47" s="28"/>
      <c r="D47" s="1"/>
      <c r="E47" s="28"/>
      <c r="F47" s="23">
        <v>512.59939999999995</v>
      </c>
      <c r="G47" s="24">
        <f>ROUND(SUM(G46),4)</f>
        <v>1.7100000000000001E-2</v>
      </c>
      <c r="H47" s="25"/>
      <c r="I47" s="26"/>
    </row>
    <row r="48" spans="1:9" ht="13" customHeight="1">
      <c r="A48" s="4"/>
      <c r="B48" s="12" t="s">
        <v>831</v>
      </c>
      <c r="C48" s="13"/>
      <c r="D48" s="13"/>
      <c r="E48" s="13"/>
      <c r="F48" s="13"/>
      <c r="G48" s="13"/>
      <c r="H48" s="14"/>
      <c r="I48" s="15"/>
    </row>
    <row r="49" spans="1:9" ht="13" customHeight="1">
      <c r="A49" s="16" t="s">
        <v>832</v>
      </c>
      <c r="B49" s="17" t="s">
        <v>833</v>
      </c>
      <c r="C49" s="13"/>
      <c r="D49" s="13"/>
      <c r="E49" s="18"/>
      <c r="F49" s="19">
        <v>6.5914000000000001</v>
      </c>
      <c r="G49" s="20">
        <v>2.0000000000000001E-4</v>
      </c>
      <c r="H49" s="29">
        <v>6.1695426527083076E-2</v>
      </c>
      <c r="I49" s="22"/>
    </row>
    <row r="50" spans="1:9" ht="13" customHeight="1">
      <c r="A50" s="4"/>
      <c r="B50" s="12" t="s">
        <v>427</v>
      </c>
      <c r="C50" s="13"/>
      <c r="D50" s="13"/>
      <c r="E50" s="13"/>
      <c r="F50" s="23">
        <v>6.5914000000000001</v>
      </c>
      <c r="G50" s="24">
        <f>ROUND(SUM(G48:G49),4)</f>
        <v>2.0000000000000001E-4</v>
      </c>
      <c r="H50" s="25"/>
      <c r="I50" s="26"/>
    </row>
    <row r="51" spans="1:9" ht="13" customHeight="1">
      <c r="A51" s="4"/>
      <c r="B51" s="27" t="s">
        <v>430</v>
      </c>
      <c r="C51" s="28"/>
      <c r="D51" s="1"/>
      <c r="E51" s="28"/>
      <c r="F51" s="23">
        <v>6.5914000000000001</v>
      </c>
      <c r="G51" s="24">
        <f>ROUND(SUM(G50),4)</f>
        <v>2.0000000000000001E-4</v>
      </c>
      <c r="H51" s="25"/>
      <c r="I51" s="26"/>
    </row>
    <row r="52" spans="1:9" ht="13" customHeight="1">
      <c r="A52" s="4"/>
      <c r="B52" s="27" t="s">
        <v>834</v>
      </c>
      <c r="C52" s="13"/>
      <c r="D52" s="1"/>
      <c r="E52" s="13"/>
      <c r="F52" s="30">
        <v>1050.2249999999999</v>
      </c>
      <c r="G52" s="24">
        <v>3.5200000000000002E-2</v>
      </c>
      <c r="H52" s="25"/>
      <c r="I52" s="26"/>
    </row>
    <row r="53" spans="1:9" ht="13" customHeight="1">
      <c r="A53" s="4"/>
      <c r="B53" s="31" t="s">
        <v>835</v>
      </c>
      <c r="C53" s="32"/>
      <c r="D53" s="32"/>
      <c r="E53" s="32"/>
      <c r="F53" s="33">
        <v>30045.15</v>
      </c>
      <c r="G53" s="34">
        <f>ROUND(SUM(G42,G47,G51,G52),4)</f>
        <v>1</v>
      </c>
      <c r="H53" s="35"/>
      <c r="I53" s="36"/>
    </row>
    <row r="54" spans="1:9" ht="13" customHeight="1">
      <c r="A54" s="4"/>
      <c r="B54" s="6"/>
      <c r="C54" s="4"/>
      <c r="D54" s="4"/>
      <c r="E54" s="4"/>
      <c r="F54" s="4"/>
      <c r="G54" s="4"/>
      <c r="H54" s="4"/>
      <c r="I54" s="4"/>
    </row>
    <row r="55" spans="1:9" ht="13" customHeight="1">
      <c r="A55" s="4"/>
      <c r="B55" s="3" t="s">
        <v>838</v>
      </c>
      <c r="C55" s="4"/>
      <c r="D55" s="4"/>
      <c r="E55" s="4"/>
      <c r="F55" s="4"/>
      <c r="G55" s="4"/>
      <c r="H55" s="4"/>
      <c r="I55" s="4"/>
    </row>
    <row r="56" spans="1:9" ht="26" customHeight="1">
      <c r="A56" s="4"/>
      <c r="B56" s="108" t="s">
        <v>2032</v>
      </c>
      <c r="C56" s="108"/>
      <c r="D56" s="108"/>
      <c r="E56" s="108"/>
      <c r="F56" s="108"/>
      <c r="G56" s="108"/>
      <c r="H56" s="108"/>
      <c r="I56" s="108"/>
    </row>
    <row r="57" spans="1:9" ht="13" customHeight="1">
      <c r="A57" s="4"/>
      <c r="B57" s="108"/>
      <c r="C57" s="108"/>
      <c r="D57" s="108"/>
      <c r="E57" s="108"/>
      <c r="F57" s="108"/>
      <c r="G57" s="108"/>
      <c r="H57" s="108"/>
      <c r="I57" s="108"/>
    </row>
    <row r="58" spans="1:9" ht="13" customHeight="1">
      <c r="A58" s="4"/>
      <c r="B58" s="39" t="s">
        <v>1954</v>
      </c>
      <c r="C58" s="40"/>
      <c r="D58" s="40"/>
      <c r="E58" s="41"/>
      <c r="F58" s="41"/>
      <c r="G58" s="41"/>
      <c r="H58" s="41"/>
      <c r="I58" s="42"/>
    </row>
    <row r="59" spans="1:9" ht="13" customHeight="1">
      <c r="A59" s="4"/>
      <c r="B59" s="85" t="s">
        <v>1955</v>
      </c>
      <c r="C59" s="44"/>
      <c r="D59" s="44"/>
      <c r="E59" s="45"/>
      <c r="F59" s="45"/>
      <c r="G59" s="45"/>
      <c r="H59" s="45"/>
      <c r="I59" s="46"/>
    </row>
    <row r="60" spans="1:9" ht="13" customHeight="1">
      <c r="A60" s="4"/>
      <c r="B60" s="85" t="s">
        <v>1956</v>
      </c>
      <c r="C60" s="44"/>
      <c r="D60" s="44"/>
      <c r="E60" s="45"/>
      <c r="F60" s="45"/>
      <c r="G60" s="45"/>
      <c r="H60" s="45"/>
      <c r="I60" s="46"/>
    </row>
    <row r="61" spans="1:9" ht="13" customHeight="1">
      <c r="A61" s="4"/>
      <c r="B61" s="86" t="s">
        <v>1957</v>
      </c>
      <c r="C61" s="48" t="s">
        <v>1986</v>
      </c>
      <c r="D61" s="92" t="s">
        <v>2033</v>
      </c>
      <c r="E61" s="45"/>
      <c r="F61" s="45"/>
      <c r="G61" s="45"/>
      <c r="H61" s="45"/>
      <c r="I61" s="46"/>
    </row>
    <row r="62" spans="1:9" ht="13" customHeight="1">
      <c r="A62" s="4"/>
      <c r="B62" s="87" t="s">
        <v>1959</v>
      </c>
      <c r="C62" s="50">
        <v>9.0719999999999992</v>
      </c>
      <c r="D62" s="71">
        <v>9.4930000000000003</v>
      </c>
      <c r="E62" s="45"/>
      <c r="F62" s="45"/>
      <c r="G62" s="45"/>
      <c r="H62" s="45"/>
      <c r="I62" s="46"/>
    </row>
    <row r="63" spans="1:9" ht="13" customHeight="1">
      <c r="A63" s="4"/>
      <c r="B63" s="87" t="s">
        <v>1960</v>
      </c>
      <c r="C63" s="50">
        <v>9.0719999999999992</v>
      </c>
      <c r="D63" s="71">
        <v>9.4930000000000003</v>
      </c>
      <c r="E63" s="45"/>
      <c r="F63" s="45"/>
      <c r="G63" s="45"/>
      <c r="H63" s="45"/>
      <c r="I63" s="46"/>
    </row>
    <row r="64" spans="1:9" ht="13" customHeight="1">
      <c r="A64" s="4"/>
      <c r="B64" s="87" t="s">
        <v>1961</v>
      </c>
      <c r="C64" s="50">
        <v>9.266</v>
      </c>
      <c r="D64" s="71">
        <v>9.6820000000000004</v>
      </c>
      <c r="E64" s="45"/>
      <c r="F64" s="45"/>
      <c r="G64" s="45"/>
      <c r="H64" s="45"/>
      <c r="I64" s="46"/>
    </row>
    <row r="65" spans="1:9" ht="13" customHeight="1">
      <c r="A65" s="4"/>
      <c r="B65" s="87" t="s">
        <v>1962</v>
      </c>
      <c r="C65" s="50">
        <v>9.266</v>
      </c>
      <c r="D65" s="71">
        <v>9.6820000000000004</v>
      </c>
      <c r="E65" s="45"/>
      <c r="F65" s="45"/>
      <c r="G65" s="45"/>
      <c r="H65" s="45"/>
      <c r="I65" s="46"/>
    </row>
    <row r="66" spans="1:9" ht="13" customHeight="1">
      <c r="A66" s="4"/>
      <c r="B66" s="85" t="s">
        <v>1963</v>
      </c>
      <c r="C66" s="44"/>
      <c r="D66" s="44"/>
      <c r="E66" s="45"/>
      <c r="F66" s="45"/>
      <c r="G66" s="45"/>
      <c r="H66" s="45"/>
      <c r="I66" s="46"/>
    </row>
    <row r="67" spans="1:9" ht="13" customHeight="1">
      <c r="A67" s="4"/>
      <c r="B67" s="43" t="s">
        <v>1995</v>
      </c>
      <c r="C67" s="44"/>
      <c r="D67" s="44"/>
      <c r="E67" s="45"/>
      <c r="F67" s="45"/>
      <c r="G67" s="45"/>
      <c r="H67" s="45"/>
      <c r="I67" s="46"/>
    </row>
    <row r="68" spans="1:9" ht="13" customHeight="1">
      <c r="A68" s="4"/>
      <c r="B68" s="85" t="s">
        <v>1996</v>
      </c>
      <c r="C68" s="44"/>
      <c r="D68" s="44"/>
      <c r="E68" s="45"/>
      <c r="F68" s="45"/>
      <c r="G68" s="45"/>
      <c r="H68" s="45"/>
      <c r="I68" s="46"/>
    </row>
    <row r="69" spans="1:9" ht="13" customHeight="1">
      <c r="A69" s="4"/>
      <c r="B69" s="85" t="s">
        <v>1999</v>
      </c>
      <c r="C69" s="44"/>
      <c r="D69" s="44"/>
      <c r="E69" s="45"/>
      <c r="F69" s="45"/>
      <c r="G69" s="45"/>
      <c r="H69" s="45"/>
      <c r="I69" s="46"/>
    </row>
    <row r="70" spans="1:9" ht="13" customHeight="1">
      <c r="A70" s="4"/>
      <c r="B70" s="85" t="s">
        <v>1975</v>
      </c>
      <c r="C70" s="44"/>
      <c r="D70" s="44"/>
      <c r="E70" s="45"/>
      <c r="F70" s="45"/>
      <c r="G70" s="45"/>
      <c r="H70" s="45"/>
      <c r="I70" s="46"/>
    </row>
    <row r="71" spans="1:9" ht="13" customHeight="1">
      <c r="A71" s="4"/>
      <c r="B71" s="74" t="s">
        <v>2006</v>
      </c>
      <c r="C71" s="73"/>
      <c r="D71" s="73"/>
      <c r="E71" s="63"/>
      <c r="F71" s="63"/>
      <c r="G71" s="63"/>
      <c r="H71" s="63"/>
      <c r="I71" s="64"/>
    </row>
    <row r="72" spans="1:9" ht="13" customHeight="1">
      <c r="A72" s="4"/>
      <c r="B72" s="3"/>
      <c r="C72" s="3"/>
      <c r="D72" s="3"/>
      <c r="E72" s="3"/>
      <c r="F72" s="3"/>
      <c r="G72" s="3"/>
      <c r="H72" s="3"/>
      <c r="I72" s="3"/>
    </row>
    <row r="73" spans="1:9" ht="13" customHeight="1">
      <c r="A73" s="4"/>
      <c r="B73" s="108"/>
      <c r="C73" s="108"/>
      <c r="D73" s="108"/>
      <c r="E73" s="108"/>
      <c r="F73" s="108"/>
      <c r="G73" s="108"/>
      <c r="H73" s="108"/>
      <c r="I73" s="108"/>
    </row>
    <row r="74" spans="1:9" ht="13" customHeight="1">
      <c r="A74" s="4"/>
      <c r="B74" s="4"/>
      <c r="C74" s="109" t="s">
        <v>1291</v>
      </c>
      <c r="D74" s="109"/>
      <c r="E74" s="109"/>
      <c r="F74" s="109"/>
      <c r="G74" s="4"/>
      <c r="H74" s="4"/>
      <c r="I74" s="4"/>
    </row>
    <row r="75" spans="1:9" ht="13" customHeight="1">
      <c r="A75" s="4"/>
      <c r="B75" s="37" t="s">
        <v>840</v>
      </c>
      <c r="C75" s="109" t="s">
        <v>841</v>
      </c>
      <c r="D75" s="109"/>
      <c r="E75" s="109"/>
      <c r="F75" s="109"/>
      <c r="G75" s="4"/>
      <c r="H75" s="4"/>
      <c r="I75" s="4"/>
    </row>
    <row r="76" spans="1:9" ht="135" customHeight="1">
      <c r="A76" s="4"/>
      <c r="B76" s="38"/>
      <c r="C76" s="107"/>
      <c r="D76" s="107"/>
      <c r="E76" s="4"/>
      <c r="F76" s="4"/>
      <c r="G76" s="4"/>
      <c r="H76" s="4"/>
      <c r="I76" s="4"/>
    </row>
  </sheetData>
  <mergeCells count="6">
    <mergeCell ref="C76:D76"/>
    <mergeCell ref="B56:I56"/>
    <mergeCell ref="B57:I57"/>
    <mergeCell ref="B73:I73"/>
    <mergeCell ref="C74:F74"/>
    <mergeCell ref="C75:F75"/>
  </mergeCells>
  <hyperlinks>
    <hyperlink ref="A1" location="BajajFinservHealthcareFund" display="BFHCARE" xr:uid="{00000000-0004-0000-0A00-000000000000}"/>
    <hyperlink ref="B1" location="BajajFinservHealthcareFund" display="Bajaj Finserv Healthcare Fund" xr:uid="{00000000-0004-0000-0A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38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20</v>
      </c>
      <c r="B1" s="3" t="s">
        <v>21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968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809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810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1292</v>
      </c>
      <c r="B7" s="17" t="s">
        <v>1901</v>
      </c>
      <c r="C7" s="13" t="s">
        <v>1293</v>
      </c>
      <c r="D7" s="13" t="s">
        <v>814</v>
      </c>
      <c r="E7" s="18">
        <v>500</v>
      </c>
      <c r="F7" s="19">
        <v>2468.0625</v>
      </c>
      <c r="G7" s="20">
        <v>3.8100000000000002E-2</v>
      </c>
      <c r="H7" s="29">
        <v>7.3800000000000004E-2</v>
      </c>
      <c r="I7" s="22"/>
    </row>
    <row r="8" spans="1:9" ht="13" customHeight="1">
      <c r="A8" s="4"/>
      <c r="B8" s="12" t="s">
        <v>427</v>
      </c>
      <c r="C8" s="13"/>
      <c r="D8" s="13"/>
      <c r="E8" s="13"/>
      <c r="F8" s="23">
        <v>2468.0625</v>
      </c>
      <c r="G8" s="24">
        <f>ROUND(SUM(G1:G7),4)</f>
        <v>3.8100000000000002E-2</v>
      </c>
      <c r="H8" s="25"/>
      <c r="I8" s="26"/>
    </row>
    <row r="9" spans="1:9" ht="13" customHeight="1">
      <c r="A9" s="4"/>
      <c r="B9" s="27" t="s">
        <v>430</v>
      </c>
      <c r="C9" s="28"/>
      <c r="D9" s="1"/>
      <c r="E9" s="28"/>
      <c r="F9" s="23">
        <v>2468.0625</v>
      </c>
      <c r="G9" s="24">
        <f>ROUND(SUM(G8),4)</f>
        <v>3.8100000000000002E-2</v>
      </c>
      <c r="H9" s="25"/>
      <c r="I9" s="26"/>
    </row>
    <row r="10" spans="1:9" ht="13" customHeight="1">
      <c r="A10" s="4"/>
      <c r="B10" s="12" t="s">
        <v>831</v>
      </c>
      <c r="C10" s="13"/>
      <c r="D10" s="13"/>
      <c r="E10" s="13"/>
      <c r="F10" s="13"/>
      <c r="G10" s="13"/>
      <c r="H10" s="14"/>
      <c r="I10" s="15"/>
    </row>
    <row r="11" spans="1:9" ht="13" customHeight="1">
      <c r="A11" s="16" t="s">
        <v>832</v>
      </c>
      <c r="B11" s="17" t="s">
        <v>833</v>
      </c>
      <c r="C11" s="13"/>
      <c r="D11" s="13"/>
      <c r="E11" s="18"/>
      <c r="F11" s="19">
        <v>61890.676299999999</v>
      </c>
      <c r="G11" s="20">
        <v>0.95650000000000002</v>
      </c>
      <c r="H11" s="29">
        <v>6.1695426527083076E-2</v>
      </c>
      <c r="I11" s="22"/>
    </row>
    <row r="12" spans="1:9" ht="13" customHeight="1">
      <c r="A12" s="4"/>
      <c r="B12" s="12" t="s">
        <v>427</v>
      </c>
      <c r="C12" s="13"/>
      <c r="D12" s="13"/>
      <c r="E12" s="13"/>
      <c r="F12" s="23">
        <v>61890.676299999999</v>
      </c>
      <c r="G12" s="24">
        <f>ROUND(SUM(G10:G11),4)</f>
        <v>0.95650000000000002</v>
      </c>
      <c r="H12" s="25"/>
      <c r="I12" s="26"/>
    </row>
    <row r="13" spans="1:9" ht="13" customHeight="1">
      <c r="A13" s="4"/>
      <c r="B13" s="27" t="s">
        <v>430</v>
      </c>
      <c r="C13" s="28"/>
      <c r="D13" s="1"/>
      <c r="E13" s="28"/>
      <c r="F13" s="23">
        <v>61890.676299999999</v>
      </c>
      <c r="G13" s="24">
        <f>ROUND(SUM(G12),4)</f>
        <v>0.95650000000000002</v>
      </c>
      <c r="H13" s="25"/>
      <c r="I13" s="26"/>
    </row>
    <row r="14" spans="1:9" ht="13" customHeight="1">
      <c r="A14" s="4"/>
      <c r="B14" s="27" t="s">
        <v>834</v>
      </c>
      <c r="C14" s="13"/>
      <c r="D14" s="1"/>
      <c r="E14" s="13"/>
      <c r="F14" s="30">
        <v>343.25119999999998</v>
      </c>
      <c r="G14" s="24">
        <v>5.4000000000000003E-3</v>
      </c>
      <c r="H14" s="25"/>
      <c r="I14" s="26"/>
    </row>
    <row r="15" spans="1:9" ht="13" customHeight="1">
      <c r="A15" s="4"/>
      <c r="B15" s="31" t="s">
        <v>835</v>
      </c>
      <c r="C15" s="32"/>
      <c r="D15" s="32"/>
      <c r="E15" s="32"/>
      <c r="F15" s="33">
        <v>64701.99</v>
      </c>
      <c r="G15" s="34">
        <f>ROUND(SUM(G9,G13,G14),4)</f>
        <v>1</v>
      </c>
      <c r="H15" s="35"/>
      <c r="I15" s="36"/>
    </row>
    <row r="16" spans="1:9" ht="13" customHeight="1">
      <c r="A16" s="4"/>
      <c r="B16" s="6"/>
      <c r="C16" s="4"/>
      <c r="D16" s="4"/>
      <c r="E16" s="4"/>
      <c r="F16" s="4"/>
      <c r="G16" s="4"/>
      <c r="H16" s="4"/>
      <c r="I16" s="4"/>
    </row>
    <row r="17" spans="1:9" ht="13" customHeight="1">
      <c r="A17" s="4"/>
      <c r="B17" s="3" t="s">
        <v>836</v>
      </c>
      <c r="C17" s="4"/>
      <c r="D17" s="4"/>
      <c r="E17" s="4"/>
      <c r="F17" s="4"/>
      <c r="G17" s="4"/>
      <c r="H17" s="4"/>
      <c r="I17" s="4"/>
    </row>
    <row r="18" spans="1:9" ht="13" customHeight="1">
      <c r="A18" s="4"/>
      <c r="B18" s="3" t="s">
        <v>838</v>
      </c>
      <c r="C18" s="4"/>
      <c r="D18" s="4"/>
      <c r="E18" s="4"/>
      <c r="F18" s="4"/>
      <c r="G18" s="4"/>
      <c r="H18" s="4"/>
      <c r="I18" s="4"/>
    </row>
    <row r="19" spans="1:9" ht="26" customHeight="1">
      <c r="A19" s="4"/>
      <c r="B19" s="108" t="s">
        <v>2032</v>
      </c>
      <c r="C19" s="108"/>
      <c r="D19" s="108"/>
      <c r="E19" s="108"/>
      <c r="F19" s="108"/>
      <c r="G19" s="108"/>
      <c r="H19" s="108"/>
      <c r="I19" s="108"/>
    </row>
    <row r="20" spans="1:9" ht="13" customHeight="1">
      <c r="A20" s="4"/>
      <c r="B20" s="108"/>
      <c r="C20" s="108"/>
      <c r="D20" s="108"/>
      <c r="E20" s="108"/>
      <c r="F20" s="108"/>
      <c r="G20" s="108"/>
      <c r="H20" s="108"/>
      <c r="I20" s="108"/>
    </row>
    <row r="21" spans="1:9" ht="13" customHeight="1">
      <c r="A21" s="4"/>
      <c r="B21" s="39" t="s">
        <v>1954</v>
      </c>
      <c r="C21" s="40"/>
      <c r="D21" s="40"/>
      <c r="E21" s="40"/>
      <c r="F21" s="40"/>
      <c r="G21" s="40"/>
      <c r="H21" s="40"/>
      <c r="I21" s="75"/>
    </row>
    <row r="22" spans="1:9" ht="13" customHeight="1">
      <c r="A22" s="4"/>
      <c r="B22" s="43" t="s">
        <v>1955</v>
      </c>
      <c r="C22" s="76"/>
      <c r="D22" s="76"/>
      <c r="E22" s="76"/>
      <c r="F22" s="76"/>
      <c r="G22" s="76"/>
      <c r="H22" s="76"/>
      <c r="I22" s="77"/>
    </row>
    <row r="23" spans="1:9" ht="13" customHeight="1">
      <c r="A23" s="4"/>
      <c r="B23" s="43" t="s">
        <v>1956</v>
      </c>
      <c r="C23" s="76"/>
      <c r="D23" s="76"/>
      <c r="E23" s="76"/>
      <c r="F23" s="76"/>
      <c r="G23" s="76"/>
      <c r="H23" s="76"/>
      <c r="I23" s="77"/>
    </row>
    <row r="24" spans="1:9" ht="13" customHeight="1">
      <c r="A24" s="4"/>
      <c r="B24" s="47" t="s">
        <v>1957</v>
      </c>
      <c r="C24" s="48" t="s">
        <v>1986</v>
      </c>
      <c r="D24" s="92" t="s">
        <v>1958</v>
      </c>
      <c r="E24" s="76"/>
      <c r="F24" s="76"/>
      <c r="G24" s="76"/>
      <c r="H24" s="76"/>
      <c r="I24" s="77"/>
    </row>
    <row r="25" spans="1:9" ht="13" customHeight="1">
      <c r="A25" s="4"/>
      <c r="B25" s="49" t="s">
        <v>21</v>
      </c>
      <c r="C25" s="66">
        <v>1075.2862</v>
      </c>
      <c r="D25" s="103">
        <v>1070.9173000000001</v>
      </c>
      <c r="E25" s="76"/>
      <c r="F25" s="78"/>
      <c r="G25" s="76"/>
      <c r="H25" s="76"/>
      <c r="I25" s="77"/>
    </row>
    <row r="26" spans="1:9" ht="13" customHeight="1">
      <c r="A26" s="4"/>
      <c r="B26" s="43" t="s">
        <v>1963</v>
      </c>
      <c r="C26" s="76"/>
      <c r="D26" s="76"/>
      <c r="E26" s="76"/>
      <c r="F26" s="76"/>
      <c r="G26" s="76"/>
      <c r="H26" s="76"/>
      <c r="I26" s="77"/>
    </row>
    <row r="27" spans="1:9" ht="13" customHeight="1">
      <c r="A27" s="4"/>
      <c r="B27" s="43" t="s">
        <v>2007</v>
      </c>
      <c r="C27" s="76"/>
      <c r="D27" s="76"/>
      <c r="E27" s="76"/>
      <c r="F27" s="76"/>
      <c r="G27" s="76"/>
      <c r="H27" s="76"/>
      <c r="I27" s="77"/>
    </row>
    <row r="28" spans="1:9" ht="13" customHeight="1">
      <c r="A28" s="4"/>
      <c r="B28" s="52" t="s">
        <v>2009</v>
      </c>
      <c r="C28" s="76"/>
      <c r="D28" s="76"/>
      <c r="E28" s="76"/>
      <c r="F28" s="76"/>
      <c r="G28" s="76"/>
      <c r="H28" s="76"/>
      <c r="I28" s="77"/>
    </row>
    <row r="29" spans="1:9" ht="13" customHeight="1">
      <c r="A29" s="4"/>
      <c r="B29" s="43" t="s">
        <v>2008</v>
      </c>
      <c r="C29" s="76"/>
      <c r="D29" s="76"/>
      <c r="E29" s="76"/>
      <c r="F29" s="76"/>
      <c r="G29" s="76"/>
      <c r="H29" s="76"/>
      <c r="I29" s="77"/>
    </row>
    <row r="30" spans="1:9" ht="13" customHeight="1">
      <c r="A30" s="4"/>
      <c r="B30" s="43" t="s">
        <v>1988</v>
      </c>
      <c r="C30" s="76"/>
      <c r="D30" s="76"/>
      <c r="E30" s="76"/>
      <c r="F30" s="76"/>
      <c r="G30" s="76"/>
      <c r="H30" s="76"/>
      <c r="I30" s="77"/>
    </row>
    <row r="31" spans="1:9" ht="13" customHeight="1">
      <c r="A31" s="4"/>
      <c r="B31" s="72" t="s">
        <v>1965</v>
      </c>
      <c r="C31" s="73"/>
      <c r="D31" s="73"/>
      <c r="E31" s="73"/>
      <c r="F31" s="73"/>
      <c r="G31" s="73"/>
      <c r="H31" s="73"/>
      <c r="I31" s="79"/>
    </row>
    <row r="32" spans="1:9" ht="13" customHeight="1">
      <c r="A32" s="4"/>
      <c r="B32" s="3"/>
      <c r="C32" s="3"/>
      <c r="D32" s="3"/>
      <c r="E32" s="3"/>
      <c r="F32" s="3"/>
      <c r="G32" s="3"/>
      <c r="H32" s="3"/>
      <c r="I32" s="3"/>
    </row>
    <row r="33" spans="1:9" ht="13" customHeight="1">
      <c r="A33" s="4"/>
      <c r="B33" s="3"/>
      <c r="C33" s="3"/>
      <c r="D33" s="3"/>
      <c r="E33" s="3"/>
      <c r="F33" s="3"/>
      <c r="G33" s="3"/>
      <c r="H33" s="3"/>
      <c r="I33" s="3"/>
    </row>
    <row r="34" spans="1:9" ht="13" customHeight="1">
      <c r="A34" s="4"/>
      <c r="B34" s="3"/>
      <c r="C34" s="3"/>
      <c r="D34" s="3"/>
      <c r="E34" s="3"/>
      <c r="F34" s="3"/>
      <c r="G34" s="3"/>
      <c r="H34" s="3"/>
      <c r="I34" s="3"/>
    </row>
    <row r="35" spans="1:9" ht="13" customHeight="1">
      <c r="A35" s="4"/>
      <c r="B35" s="108"/>
      <c r="C35" s="108"/>
      <c r="D35" s="108"/>
      <c r="E35" s="108"/>
      <c r="F35" s="108"/>
      <c r="G35" s="108"/>
      <c r="H35" s="108"/>
      <c r="I35" s="108"/>
    </row>
    <row r="36" spans="1:9" ht="13" customHeight="1">
      <c r="A36" s="4"/>
      <c r="B36" s="4"/>
      <c r="C36" s="109" t="s">
        <v>1294</v>
      </c>
      <c r="D36" s="109"/>
      <c r="E36" s="109"/>
      <c r="F36" s="109"/>
      <c r="G36" s="4"/>
      <c r="H36" s="4"/>
      <c r="I36" s="4"/>
    </row>
    <row r="37" spans="1:9" ht="13" customHeight="1">
      <c r="A37" s="4"/>
      <c r="B37" s="37" t="s">
        <v>840</v>
      </c>
      <c r="C37" s="109" t="s">
        <v>841</v>
      </c>
      <c r="D37" s="109"/>
      <c r="E37" s="109"/>
      <c r="F37" s="109"/>
      <c r="G37" s="4"/>
      <c r="H37" s="4"/>
      <c r="I37" s="4"/>
    </row>
    <row r="38" spans="1:9" ht="135" customHeight="1">
      <c r="A38" s="4"/>
      <c r="B38" s="38"/>
      <c r="C38" s="107"/>
      <c r="D38" s="107"/>
      <c r="E38" s="4"/>
      <c r="F38" s="4"/>
      <c r="G38" s="4"/>
      <c r="H38" s="4"/>
      <c r="I38" s="4"/>
    </row>
  </sheetData>
  <mergeCells count="6">
    <mergeCell ref="C38:D38"/>
    <mergeCell ref="B19:I19"/>
    <mergeCell ref="B20:I20"/>
    <mergeCell ref="B35:I35"/>
    <mergeCell ref="C36:F36"/>
    <mergeCell ref="C37:F37"/>
  </mergeCells>
  <hyperlinks>
    <hyperlink ref="A1" location="BajajFinservNifty1DRateLiquidETFGrowth" display="BFL1ETF" xr:uid="{00000000-0004-0000-0B00-000000000000}"/>
    <hyperlink ref="B1" location="BajajFinservNifty1DRateLiquidETFGrowth" display="Bajaj Finserv Nifty 1D Rate Liquid ETF - Growth" xr:uid="{00000000-0004-0000-0B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I75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22</v>
      </c>
      <c r="B1" s="3" t="s">
        <v>23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71</v>
      </c>
      <c r="B7" s="17" t="s">
        <v>72</v>
      </c>
      <c r="C7" s="13" t="s">
        <v>73</v>
      </c>
      <c r="D7" s="13" t="s">
        <v>63</v>
      </c>
      <c r="E7" s="18">
        <v>877940</v>
      </c>
      <c r="F7" s="19">
        <v>10587.0785</v>
      </c>
      <c r="G7" s="20">
        <v>7.7700000000000005E-2</v>
      </c>
      <c r="H7" s="21"/>
      <c r="I7" s="22"/>
    </row>
    <row r="8" spans="1:9" ht="13" customHeight="1">
      <c r="A8" s="16" t="s">
        <v>60</v>
      </c>
      <c r="B8" s="17" t="s">
        <v>61</v>
      </c>
      <c r="C8" s="13" t="s">
        <v>62</v>
      </c>
      <c r="D8" s="13" t="s">
        <v>63</v>
      </c>
      <c r="E8" s="18">
        <v>1259623</v>
      </c>
      <c r="F8" s="19">
        <v>9214.7721000000001</v>
      </c>
      <c r="G8" s="20">
        <v>6.7599999999999993E-2</v>
      </c>
      <c r="H8" s="21"/>
      <c r="I8" s="22"/>
    </row>
    <row r="9" spans="1:9" ht="13" customHeight="1">
      <c r="A9" s="16" t="s">
        <v>64</v>
      </c>
      <c r="B9" s="17" t="s">
        <v>65</v>
      </c>
      <c r="C9" s="13" t="s">
        <v>66</v>
      </c>
      <c r="D9" s="13" t="s">
        <v>67</v>
      </c>
      <c r="E9" s="18">
        <v>604846</v>
      </c>
      <c r="F9" s="19">
        <v>8128.5254000000004</v>
      </c>
      <c r="G9" s="20">
        <v>5.96E-2</v>
      </c>
      <c r="H9" s="21"/>
      <c r="I9" s="22"/>
    </row>
    <row r="10" spans="1:9" ht="13" customHeight="1">
      <c r="A10" s="16" t="s">
        <v>379</v>
      </c>
      <c r="B10" s="17" t="s">
        <v>380</v>
      </c>
      <c r="C10" s="13" t="s">
        <v>381</v>
      </c>
      <c r="D10" s="13" t="s">
        <v>245</v>
      </c>
      <c r="E10" s="18">
        <v>92318</v>
      </c>
      <c r="F10" s="19">
        <v>5490.1514999999999</v>
      </c>
      <c r="G10" s="20">
        <v>4.0300000000000002E-2</v>
      </c>
      <c r="H10" s="21"/>
      <c r="I10" s="22"/>
    </row>
    <row r="11" spans="1:9" ht="13" customHeight="1">
      <c r="A11" s="16" t="s">
        <v>229</v>
      </c>
      <c r="B11" s="17" t="s">
        <v>230</v>
      </c>
      <c r="C11" s="13" t="s">
        <v>231</v>
      </c>
      <c r="D11" s="13" t="s">
        <v>207</v>
      </c>
      <c r="E11" s="18">
        <v>73818</v>
      </c>
      <c r="F11" s="19">
        <v>5476.5573999999997</v>
      </c>
      <c r="G11" s="20">
        <v>4.02E-2</v>
      </c>
      <c r="H11" s="21"/>
      <c r="I11" s="22"/>
    </row>
    <row r="12" spans="1:9" ht="13" customHeight="1">
      <c r="A12" s="16" t="s">
        <v>284</v>
      </c>
      <c r="B12" s="17" t="s">
        <v>285</v>
      </c>
      <c r="C12" s="13" t="s">
        <v>286</v>
      </c>
      <c r="D12" s="13" t="s">
        <v>245</v>
      </c>
      <c r="E12" s="18">
        <v>309641</v>
      </c>
      <c r="F12" s="19">
        <v>5441.0117</v>
      </c>
      <c r="G12" s="20">
        <v>3.9899999999999998E-2</v>
      </c>
      <c r="H12" s="21"/>
      <c r="I12" s="22"/>
    </row>
    <row r="13" spans="1:9" ht="13" customHeight="1">
      <c r="A13" s="16" t="s">
        <v>281</v>
      </c>
      <c r="B13" s="17" t="s">
        <v>282</v>
      </c>
      <c r="C13" s="13" t="s">
        <v>283</v>
      </c>
      <c r="D13" s="13" t="s">
        <v>63</v>
      </c>
      <c r="E13" s="18">
        <v>538124</v>
      </c>
      <c r="F13" s="19">
        <v>5270.3864999999996</v>
      </c>
      <c r="G13" s="20">
        <v>3.8699999999999998E-2</v>
      </c>
      <c r="H13" s="21"/>
      <c r="I13" s="22"/>
    </row>
    <row r="14" spans="1:9" ht="13" customHeight="1">
      <c r="A14" s="16" t="s">
        <v>1295</v>
      </c>
      <c r="B14" s="17" t="s">
        <v>1296</v>
      </c>
      <c r="C14" s="13" t="s">
        <v>1297</v>
      </c>
      <c r="D14" s="13" t="s">
        <v>157</v>
      </c>
      <c r="E14" s="18">
        <v>357140</v>
      </c>
      <c r="F14" s="19">
        <v>5146.3873999999996</v>
      </c>
      <c r="G14" s="20">
        <v>3.78E-2</v>
      </c>
      <c r="H14" s="21"/>
      <c r="I14" s="22"/>
    </row>
    <row r="15" spans="1:9" ht="13" customHeight="1">
      <c r="A15" s="16" t="s">
        <v>275</v>
      </c>
      <c r="B15" s="17" t="s">
        <v>276</v>
      </c>
      <c r="C15" s="13" t="s">
        <v>277</v>
      </c>
      <c r="D15" s="13" t="s">
        <v>77</v>
      </c>
      <c r="E15" s="18">
        <v>1198116</v>
      </c>
      <c r="F15" s="19">
        <v>5009.9220999999998</v>
      </c>
      <c r="G15" s="20">
        <v>3.6799999999999999E-2</v>
      </c>
      <c r="H15" s="21"/>
      <c r="I15" s="22"/>
    </row>
    <row r="16" spans="1:9" ht="13" customHeight="1">
      <c r="A16" s="16" t="s">
        <v>310</v>
      </c>
      <c r="B16" s="17" t="s">
        <v>311</v>
      </c>
      <c r="C16" s="13" t="s">
        <v>312</v>
      </c>
      <c r="D16" s="13" t="s">
        <v>99</v>
      </c>
      <c r="E16" s="18">
        <v>148540</v>
      </c>
      <c r="F16" s="19">
        <v>4996.5884999999998</v>
      </c>
      <c r="G16" s="20">
        <v>3.6700000000000003E-2</v>
      </c>
      <c r="H16" s="21"/>
      <c r="I16" s="22"/>
    </row>
    <row r="17" spans="1:9" ht="13" customHeight="1">
      <c r="A17" s="16" t="s">
        <v>162</v>
      </c>
      <c r="B17" s="17" t="s">
        <v>163</v>
      </c>
      <c r="C17" s="13" t="s">
        <v>164</v>
      </c>
      <c r="D17" s="13" t="s">
        <v>165</v>
      </c>
      <c r="E17" s="18">
        <v>1292018</v>
      </c>
      <c r="F17" s="19">
        <v>4788.8647000000001</v>
      </c>
      <c r="G17" s="20">
        <v>3.5099999999999999E-2</v>
      </c>
      <c r="H17" s="21"/>
      <c r="I17" s="22"/>
    </row>
    <row r="18" spans="1:9" ht="13" customHeight="1">
      <c r="A18" s="16" t="s">
        <v>366</v>
      </c>
      <c r="B18" s="17" t="s">
        <v>367</v>
      </c>
      <c r="C18" s="13" t="s">
        <v>368</v>
      </c>
      <c r="D18" s="13" t="s">
        <v>141</v>
      </c>
      <c r="E18" s="18">
        <v>407437</v>
      </c>
      <c r="F18" s="19">
        <v>4786.5699000000004</v>
      </c>
      <c r="G18" s="20">
        <v>3.5099999999999999E-2</v>
      </c>
      <c r="H18" s="21"/>
      <c r="I18" s="22"/>
    </row>
    <row r="19" spans="1:9" ht="13" customHeight="1">
      <c r="A19" s="16" t="s">
        <v>211</v>
      </c>
      <c r="B19" s="17" t="s">
        <v>212</v>
      </c>
      <c r="C19" s="13" t="s">
        <v>213</v>
      </c>
      <c r="D19" s="13" t="s">
        <v>214</v>
      </c>
      <c r="E19" s="18">
        <v>43398</v>
      </c>
      <c r="F19" s="19">
        <v>4663.1151</v>
      </c>
      <c r="G19" s="20">
        <v>3.4200000000000001E-2</v>
      </c>
      <c r="H19" s="21"/>
      <c r="I19" s="22"/>
    </row>
    <row r="20" spans="1:9" ht="13" customHeight="1">
      <c r="A20" s="16" t="s">
        <v>172</v>
      </c>
      <c r="B20" s="17" t="s">
        <v>173</v>
      </c>
      <c r="C20" s="13" t="s">
        <v>174</v>
      </c>
      <c r="D20" s="13" t="s">
        <v>81</v>
      </c>
      <c r="E20" s="18">
        <v>519225</v>
      </c>
      <c r="F20" s="19">
        <v>4528.1611999999996</v>
      </c>
      <c r="G20" s="20">
        <v>3.32E-2</v>
      </c>
      <c r="H20" s="21"/>
      <c r="I20" s="22"/>
    </row>
    <row r="21" spans="1:9" ht="13" customHeight="1">
      <c r="A21" s="16" t="s">
        <v>154</v>
      </c>
      <c r="B21" s="17" t="s">
        <v>155</v>
      </c>
      <c r="C21" s="13" t="s">
        <v>156</v>
      </c>
      <c r="D21" s="13" t="s">
        <v>157</v>
      </c>
      <c r="E21" s="18">
        <v>110319</v>
      </c>
      <c r="F21" s="19">
        <v>4359.1450000000004</v>
      </c>
      <c r="G21" s="20">
        <v>3.2000000000000001E-2</v>
      </c>
      <c r="H21" s="21"/>
      <c r="I21" s="22"/>
    </row>
    <row r="22" spans="1:9" ht="13" customHeight="1">
      <c r="A22" s="16" t="s">
        <v>181</v>
      </c>
      <c r="B22" s="17" t="s">
        <v>182</v>
      </c>
      <c r="C22" s="13" t="s">
        <v>183</v>
      </c>
      <c r="D22" s="13" t="s">
        <v>85</v>
      </c>
      <c r="E22" s="18">
        <v>2175624</v>
      </c>
      <c r="F22" s="19">
        <v>4174.1522000000004</v>
      </c>
      <c r="G22" s="20">
        <v>3.0599999999999999E-2</v>
      </c>
      <c r="H22" s="21"/>
      <c r="I22" s="22"/>
    </row>
    <row r="23" spans="1:9" ht="13" customHeight="1">
      <c r="A23" s="16" t="s">
        <v>326</v>
      </c>
      <c r="B23" s="17" t="s">
        <v>327</v>
      </c>
      <c r="C23" s="13" t="s">
        <v>328</v>
      </c>
      <c r="D23" s="13" t="s">
        <v>63</v>
      </c>
      <c r="E23" s="18">
        <v>545406</v>
      </c>
      <c r="F23" s="19">
        <v>4103.9074000000001</v>
      </c>
      <c r="G23" s="20">
        <v>3.0099999999999998E-2</v>
      </c>
      <c r="H23" s="21"/>
      <c r="I23" s="22"/>
    </row>
    <row r="24" spans="1:9" ht="13" customHeight="1">
      <c r="A24" s="16" t="s">
        <v>873</v>
      </c>
      <c r="B24" s="17" t="s">
        <v>874</v>
      </c>
      <c r="C24" s="13" t="s">
        <v>875</v>
      </c>
      <c r="D24" s="13" t="s">
        <v>876</v>
      </c>
      <c r="E24" s="18">
        <v>902173</v>
      </c>
      <c r="F24" s="19">
        <v>4063.8382999999999</v>
      </c>
      <c r="G24" s="20">
        <v>2.98E-2</v>
      </c>
      <c r="H24" s="21"/>
      <c r="I24" s="22"/>
    </row>
    <row r="25" spans="1:9" ht="13" customHeight="1">
      <c r="A25" s="16" t="s">
        <v>198</v>
      </c>
      <c r="B25" s="17" t="s">
        <v>199</v>
      </c>
      <c r="C25" s="13" t="s">
        <v>200</v>
      </c>
      <c r="D25" s="13" t="s">
        <v>63</v>
      </c>
      <c r="E25" s="18">
        <v>1109590</v>
      </c>
      <c r="F25" s="19">
        <v>3921.2910999999999</v>
      </c>
      <c r="G25" s="20">
        <v>2.8799999999999999E-2</v>
      </c>
      <c r="H25" s="21"/>
      <c r="I25" s="22"/>
    </row>
    <row r="26" spans="1:9" ht="13" customHeight="1">
      <c r="A26" s="16" t="s">
        <v>187</v>
      </c>
      <c r="B26" s="17" t="s">
        <v>188</v>
      </c>
      <c r="C26" s="13" t="s">
        <v>189</v>
      </c>
      <c r="D26" s="13" t="s">
        <v>63</v>
      </c>
      <c r="E26" s="18">
        <v>336715</v>
      </c>
      <c r="F26" s="19">
        <v>3910.2712999999999</v>
      </c>
      <c r="G26" s="20">
        <v>2.87E-2</v>
      </c>
      <c r="H26" s="21"/>
      <c r="I26" s="22"/>
    </row>
    <row r="27" spans="1:9" ht="13" customHeight="1">
      <c r="A27" s="16" t="s">
        <v>858</v>
      </c>
      <c r="B27" s="17" t="s">
        <v>859</v>
      </c>
      <c r="C27" s="13" t="s">
        <v>860</v>
      </c>
      <c r="D27" s="13" t="s">
        <v>161</v>
      </c>
      <c r="E27" s="18">
        <v>306135</v>
      </c>
      <c r="F27" s="19">
        <v>3828.5243</v>
      </c>
      <c r="G27" s="20">
        <v>2.81E-2</v>
      </c>
      <c r="H27" s="21"/>
      <c r="I27" s="22"/>
    </row>
    <row r="28" spans="1:9" ht="13" customHeight="1">
      <c r="A28" s="16" t="s">
        <v>130</v>
      </c>
      <c r="B28" s="17" t="s">
        <v>131</v>
      </c>
      <c r="C28" s="13" t="s">
        <v>132</v>
      </c>
      <c r="D28" s="13" t="s">
        <v>133</v>
      </c>
      <c r="E28" s="18">
        <v>1549196</v>
      </c>
      <c r="F28" s="19">
        <v>3547.3490000000002</v>
      </c>
      <c r="G28" s="20">
        <v>2.5999999999999999E-2</v>
      </c>
      <c r="H28" s="21"/>
      <c r="I28" s="22"/>
    </row>
    <row r="29" spans="1:9" ht="13" customHeight="1">
      <c r="A29" s="16" t="s">
        <v>322</v>
      </c>
      <c r="B29" s="17" t="s">
        <v>323</v>
      </c>
      <c r="C29" s="13" t="s">
        <v>324</v>
      </c>
      <c r="D29" s="13" t="s">
        <v>325</v>
      </c>
      <c r="E29" s="18">
        <v>321353</v>
      </c>
      <c r="F29" s="19">
        <v>3164.6842999999999</v>
      </c>
      <c r="G29" s="20">
        <v>2.3199999999999998E-2</v>
      </c>
      <c r="H29" s="21"/>
      <c r="I29" s="22"/>
    </row>
    <row r="30" spans="1:9" ht="13" customHeight="1">
      <c r="A30" s="16" t="s">
        <v>250</v>
      </c>
      <c r="B30" s="17" t="s">
        <v>251</v>
      </c>
      <c r="C30" s="13" t="s">
        <v>252</v>
      </c>
      <c r="D30" s="13" t="s">
        <v>253</v>
      </c>
      <c r="E30" s="18">
        <v>86262</v>
      </c>
      <c r="F30" s="19">
        <v>3022.7067000000002</v>
      </c>
      <c r="G30" s="20">
        <v>2.2200000000000001E-2</v>
      </c>
      <c r="H30" s="21"/>
      <c r="I30" s="22"/>
    </row>
    <row r="31" spans="1:9" ht="13" customHeight="1">
      <c r="A31" s="16" t="s">
        <v>142</v>
      </c>
      <c r="B31" s="17" t="s">
        <v>143</v>
      </c>
      <c r="C31" s="13" t="s">
        <v>144</v>
      </c>
      <c r="D31" s="13" t="s">
        <v>145</v>
      </c>
      <c r="E31" s="18">
        <v>410518</v>
      </c>
      <c r="F31" s="19">
        <v>2688.0718999999999</v>
      </c>
      <c r="G31" s="20">
        <v>1.9699999999999999E-2</v>
      </c>
      <c r="H31" s="21"/>
      <c r="I31" s="22"/>
    </row>
    <row r="32" spans="1:9" ht="13" customHeight="1">
      <c r="A32" s="16" t="s">
        <v>298</v>
      </c>
      <c r="B32" s="17" t="s">
        <v>299</v>
      </c>
      <c r="C32" s="13" t="s">
        <v>300</v>
      </c>
      <c r="D32" s="13" t="s">
        <v>157</v>
      </c>
      <c r="E32" s="18">
        <v>95984</v>
      </c>
      <c r="F32" s="19">
        <v>2078.2456000000002</v>
      </c>
      <c r="G32" s="20">
        <v>1.5299999999999999E-2</v>
      </c>
      <c r="H32" s="21"/>
      <c r="I32" s="22"/>
    </row>
    <row r="33" spans="1:9" ht="13" customHeight="1">
      <c r="A33" s="16" t="s">
        <v>96</v>
      </c>
      <c r="B33" s="17" t="s">
        <v>97</v>
      </c>
      <c r="C33" s="13" t="s">
        <v>98</v>
      </c>
      <c r="D33" s="13" t="s">
        <v>99</v>
      </c>
      <c r="E33" s="18">
        <v>65839</v>
      </c>
      <c r="F33" s="19">
        <v>1945.3449000000001</v>
      </c>
      <c r="G33" s="20">
        <v>1.43E-2</v>
      </c>
      <c r="H33" s="21"/>
      <c r="I33" s="22"/>
    </row>
    <row r="34" spans="1:9" ht="13" customHeight="1">
      <c r="A34" s="16" t="s">
        <v>887</v>
      </c>
      <c r="B34" s="17" t="s">
        <v>888</v>
      </c>
      <c r="C34" s="13" t="s">
        <v>889</v>
      </c>
      <c r="D34" s="13" t="s">
        <v>245</v>
      </c>
      <c r="E34" s="18">
        <v>40664</v>
      </c>
      <c r="F34" s="19">
        <v>1716.1021000000001</v>
      </c>
      <c r="G34" s="20">
        <v>1.26E-2</v>
      </c>
      <c r="H34" s="21"/>
      <c r="I34" s="22"/>
    </row>
    <row r="35" spans="1:9" ht="13" customHeight="1">
      <c r="A35" s="16" t="s">
        <v>110</v>
      </c>
      <c r="B35" s="17" t="s">
        <v>111</v>
      </c>
      <c r="C35" s="13" t="s">
        <v>112</v>
      </c>
      <c r="D35" s="13" t="s">
        <v>81</v>
      </c>
      <c r="E35" s="18">
        <v>250000</v>
      </c>
      <c r="F35" s="19">
        <v>560.25</v>
      </c>
      <c r="G35" s="20">
        <v>4.1000000000000003E-3</v>
      </c>
      <c r="H35" s="21"/>
      <c r="I35" s="22"/>
    </row>
    <row r="36" spans="1:9" ht="13" customHeight="1">
      <c r="A36" s="4"/>
      <c r="B36" s="12" t="s">
        <v>427</v>
      </c>
      <c r="C36" s="13"/>
      <c r="D36" s="13"/>
      <c r="E36" s="13"/>
      <c r="F36" s="23">
        <v>130611.9759</v>
      </c>
      <c r="G36" s="24">
        <f>ROUND(SUM(G1:G35),4)</f>
        <v>0.95840000000000003</v>
      </c>
      <c r="H36" s="25"/>
      <c r="I36" s="26"/>
    </row>
    <row r="37" spans="1:9" ht="13" customHeight="1">
      <c r="A37" s="4"/>
      <c r="B37" s="27" t="s">
        <v>428</v>
      </c>
      <c r="C37" s="1"/>
      <c r="D37" s="1"/>
      <c r="E37" s="1"/>
      <c r="F37" s="25" t="s">
        <v>429</v>
      </c>
      <c r="G37" s="25" t="s">
        <v>429</v>
      </c>
      <c r="H37" s="25"/>
      <c r="I37" s="26"/>
    </row>
    <row r="38" spans="1:9" ht="13" customHeight="1">
      <c r="A38" s="4"/>
      <c r="B38" s="27" t="s">
        <v>427</v>
      </c>
      <c r="C38" s="1"/>
      <c r="D38" s="1"/>
      <c r="E38" s="1"/>
      <c r="F38" s="25" t="s">
        <v>429</v>
      </c>
      <c r="G38" s="25" t="s">
        <v>429</v>
      </c>
      <c r="H38" s="25"/>
      <c r="I38" s="26"/>
    </row>
    <row r="39" spans="1:9" ht="13" customHeight="1">
      <c r="A39" s="4"/>
      <c r="B39" s="27" t="s">
        <v>430</v>
      </c>
      <c r="C39" s="28"/>
      <c r="D39" s="1"/>
      <c r="E39" s="28"/>
      <c r="F39" s="23">
        <v>130611.9759</v>
      </c>
      <c r="G39" s="24">
        <f>ROUND(SUM(G36),4)</f>
        <v>0.95840000000000003</v>
      </c>
      <c r="H39" s="25"/>
      <c r="I39" s="26"/>
    </row>
    <row r="40" spans="1:9" ht="13" customHeight="1">
      <c r="A40" s="4"/>
      <c r="B40" s="12" t="s">
        <v>431</v>
      </c>
      <c r="C40" s="13"/>
      <c r="D40" s="13"/>
      <c r="E40" s="13"/>
      <c r="F40" s="13"/>
      <c r="G40" s="13"/>
      <c r="H40" s="14"/>
      <c r="I40" s="15"/>
    </row>
    <row r="41" spans="1:9" ht="13" customHeight="1">
      <c r="A41" s="4"/>
      <c r="B41" s="12" t="s">
        <v>432</v>
      </c>
      <c r="C41" s="13"/>
      <c r="D41" s="13"/>
      <c r="E41" s="13"/>
      <c r="F41" s="4"/>
      <c r="G41" s="14"/>
      <c r="H41" s="14"/>
      <c r="I41" s="15"/>
    </row>
    <row r="42" spans="1:9" ht="13" customHeight="1">
      <c r="A42" s="16" t="s">
        <v>769</v>
      </c>
      <c r="B42" s="17" t="s">
        <v>770</v>
      </c>
      <c r="C42" s="13"/>
      <c r="D42" s="13"/>
      <c r="E42" s="18">
        <v>705000</v>
      </c>
      <c r="F42" s="19">
        <v>1583.7825</v>
      </c>
      <c r="G42" s="20">
        <v>1.1599999999999999E-2</v>
      </c>
      <c r="H42" s="21"/>
      <c r="I42" s="22"/>
    </row>
    <row r="43" spans="1:9" ht="13" customHeight="1">
      <c r="A43" s="16" t="s">
        <v>1229</v>
      </c>
      <c r="B43" s="17" t="s">
        <v>1230</v>
      </c>
      <c r="C43" s="13"/>
      <c r="D43" s="13"/>
      <c r="E43" s="18">
        <v>90000</v>
      </c>
      <c r="F43" s="19">
        <v>1119.78</v>
      </c>
      <c r="G43" s="20">
        <v>8.2000000000000007E-3</v>
      </c>
      <c r="H43" s="21"/>
      <c r="I43" s="22"/>
    </row>
    <row r="44" spans="1:9" ht="13" customHeight="1">
      <c r="A44" s="4"/>
      <c r="B44" s="12" t="s">
        <v>427</v>
      </c>
      <c r="C44" s="13"/>
      <c r="D44" s="13"/>
      <c r="E44" s="13"/>
      <c r="F44" s="23">
        <v>2703.5625</v>
      </c>
      <c r="G44" s="24">
        <f>ROUND(SUM(G40:G43),4)</f>
        <v>1.9800000000000002E-2</v>
      </c>
      <c r="H44" s="25"/>
      <c r="I44" s="26"/>
    </row>
    <row r="45" spans="1:9" ht="13" customHeight="1">
      <c r="A45" s="4"/>
      <c r="B45" s="27" t="s">
        <v>430</v>
      </c>
      <c r="C45" s="28"/>
      <c r="D45" s="1"/>
      <c r="E45" s="28"/>
      <c r="F45" s="23">
        <v>2703.5625</v>
      </c>
      <c r="G45" s="24">
        <f>ROUND(SUM(G44),4)</f>
        <v>1.9800000000000002E-2</v>
      </c>
      <c r="H45" s="25"/>
      <c r="I45" s="26"/>
    </row>
    <row r="46" spans="1:9" ht="13" customHeight="1">
      <c r="A46" s="4"/>
      <c r="B46" s="12" t="s">
        <v>831</v>
      </c>
      <c r="C46" s="13"/>
      <c r="D46" s="13"/>
      <c r="E46" s="13"/>
      <c r="F46" s="13"/>
      <c r="G46" s="13"/>
      <c r="H46" s="14"/>
      <c r="I46" s="15"/>
    </row>
    <row r="47" spans="1:9" ht="13" customHeight="1">
      <c r="A47" s="16" t="s">
        <v>832</v>
      </c>
      <c r="B47" s="17" t="s">
        <v>833</v>
      </c>
      <c r="C47" s="13"/>
      <c r="D47" s="13"/>
      <c r="E47" s="18"/>
      <c r="F47" s="19">
        <v>125.13760000000001</v>
      </c>
      <c r="G47" s="20">
        <v>8.9999999999999998E-4</v>
      </c>
      <c r="H47" s="29">
        <v>6.1695426527083076E-2</v>
      </c>
      <c r="I47" s="22"/>
    </row>
    <row r="48" spans="1:9" ht="13" customHeight="1">
      <c r="A48" s="4"/>
      <c r="B48" s="12" t="s">
        <v>427</v>
      </c>
      <c r="C48" s="13"/>
      <c r="D48" s="13"/>
      <c r="E48" s="13"/>
      <c r="F48" s="23">
        <v>125.13760000000001</v>
      </c>
      <c r="G48" s="24">
        <f>ROUND(SUM(G46:G47),4)</f>
        <v>8.9999999999999998E-4</v>
      </c>
      <c r="H48" s="25"/>
      <c r="I48" s="26"/>
    </row>
    <row r="49" spans="1:9" ht="13" customHeight="1">
      <c r="A49" s="4"/>
      <c r="B49" s="27" t="s">
        <v>430</v>
      </c>
      <c r="C49" s="28"/>
      <c r="D49" s="1"/>
      <c r="E49" s="28"/>
      <c r="F49" s="23">
        <v>125.13760000000001</v>
      </c>
      <c r="G49" s="24">
        <f>ROUND(SUM(G48),4)</f>
        <v>8.9999999999999998E-4</v>
      </c>
      <c r="H49" s="25"/>
      <c r="I49" s="26"/>
    </row>
    <row r="50" spans="1:9" ht="13" customHeight="1">
      <c r="A50" s="4"/>
      <c r="B50" s="27" t="s">
        <v>834</v>
      </c>
      <c r="C50" s="13"/>
      <c r="D50" s="1"/>
      <c r="E50" s="13"/>
      <c r="F50" s="30">
        <v>2831.5639999999999</v>
      </c>
      <c r="G50" s="24">
        <v>2.0899999999999998E-2</v>
      </c>
      <c r="H50" s="25"/>
      <c r="I50" s="26"/>
    </row>
    <row r="51" spans="1:9" ht="13" customHeight="1">
      <c r="A51" s="4"/>
      <c r="B51" s="31" t="s">
        <v>835</v>
      </c>
      <c r="C51" s="32"/>
      <c r="D51" s="32"/>
      <c r="E51" s="32"/>
      <c r="F51" s="33">
        <v>136272.24</v>
      </c>
      <c r="G51" s="34">
        <f>ROUND(SUM(G39,G45,G49,G50),4)</f>
        <v>1</v>
      </c>
      <c r="H51" s="35"/>
      <c r="I51" s="36"/>
    </row>
    <row r="52" spans="1:9" ht="13" customHeight="1">
      <c r="A52" s="4"/>
      <c r="B52" s="6"/>
      <c r="C52" s="4"/>
      <c r="D52" s="4"/>
      <c r="E52" s="4"/>
      <c r="F52" s="4"/>
      <c r="G52" s="4"/>
      <c r="H52" s="4"/>
      <c r="I52" s="4"/>
    </row>
    <row r="53" spans="1:9" ht="13" customHeight="1">
      <c r="A53" s="4"/>
      <c r="B53" s="3" t="s">
        <v>838</v>
      </c>
      <c r="C53" s="4"/>
      <c r="D53" s="4"/>
      <c r="E53" s="4"/>
      <c r="F53" s="4"/>
      <c r="G53" s="4"/>
      <c r="H53" s="4"/>
      <c r="I53" s="4"/>
    </row>
    <row r="54" spans="1:9" ht="26" customHeight="1">
      <c r="A54" s="4"/>
      <c r="B54" s="108" t="s">
        <v>2032</v>
      </c>
      <c r="C54" s="108"/>
      <c r="D54" s="108"/>
      <c r="E54" s="108"/>
      <c r="F54" s="108"/>
      <c r="G54" s="108"/>
      <c r="H54" s="108"/>
      <c r="I54" s="108"/>
    </row>
    <row r="55" spans="1:9" ht="13" customHeight="1">
      <c r="A55" s="4"/>
      <c r="B55" s="108"/>
      <c r="C55" s="108"/>
      <c r="D55" s="108"/>
      <c r="E55" s="108"/>
      <c r="F55" s="108"/>
      <c r="G55" s="108"/>
      <c r="H55" s="108"/>
      <c r="I55" s="108"/>
    </row>
    <row r="56" spans="1:9" ht="13" customHeight="1">
      <c r="A56" s="4"/>
      <c r="B56" s="39" t="s">
        <v>1954</v>
      </c>
      <c r="C56" s="40"/>
      <c r="D56" s="40"/>
      <c r="E56" s="41"/>
      <c r="F56" s="41"/>
      <c r="G56" s="41"/>
      <c r="H56" s="41"/>
      <c r="I56" s="42"/>
    </row>
    <row r="57" spans="1:9" ht="13" customHeight="1">
      <c r="A57" s="4"/>
      <c r="B57" s="43" t="s">
        <v>1955</v>
      </c>
      <c r="C57" s="44"/>
      <c r="D57" s="44"/>
      <c r="E57" s="45"/>
      <c r="F57" s="45"/>
      <c r="G57" s="45"/>
      <c r="H57" s="45"/>
      <c r="I57" s="46"/>
    </row>
    <row r="58" spans="1:9" ht="13" customHeight="1">
      <c r="A58" s="4"/>
      <c r="B58" s="43" t="s">
        <v>1956</v>
      </c>
      <c r="C58" s="44"/>
      <c r="D58" s="44"/>
      <c r="E58" s="45"/>
      <c r="F58" s="45"/>
      <c r="G58" s="45"/>
      <c r="H58" s="45"/>
      <c r="I58" s="46"/>
    </row>
    <row r="59" spans="1:9" ht="13" customHeight="1">
      <c r="A59" s="4"/>
      <c r="B59" s="47" t="s">
        <v>1957</v>
      </c>
      <c r="C59" s="48" t="s">
        <v>1986</v>
      </c>
      <c r="D59" s="92" t="s">
        <v>2033</v>
      </c>
      <c r="E59" s="45"/>
      <c r="F59" s="45"/>
      <c r="G59" s="45"/>
      <c r="H59" s="45"/>
      <c r="I59" s="46"/>
    </row>
    <row r="60" spans="1:9" ht="13" customHeight="1">
      <c r="A60" s="4"/>
      <c r="B60" s="49" t="s">
        <v>1959</v>
      </c>
      <c r="C60" s="50">
        <v>9.1579999999999995</v>
      </c>
      <c r="D60" s="71">
        <v>10.276</v>
      </c>
      <c r="E60" s="45"/>
      <c r="F60" s="45"/>
      <c r="G60" s="45"/>
      <c r="H60" s="45"/>
      <c r="I60" s="46"/>
    </row>
    <row r="61" spans="1:9" ht="13" customHeight="1">
      <c r="A61" s="4"/>
      <c r="B61" s="49" t="s">
        <v>1960</v>
      </c>
      <c r="C61" s="50">
        <v>9.1579999999999995</v>
      </c>
      <c r="D61" s="71">
        <v>10.276</v>
      </c>
      <c r="E61" s="45"/>
      <c r="F61" s="45"/>
      <c r="G61" s="45"/>
      <c r="H61" s="45"/>
      <c r="I61" s="46"/>
    </row>
    <row r="62" spans="1:9" ht="13" customHeight="1">
      <c r="A62" s="4"/>
      <c r="B62" s="49" t="s">
        <v>1961</v>
      </c>
      <c r="C62" s="50">
        <v>9.3810000000000002</v>
      </c>
      <c r="D62" s="71">
        <v>10.513</v>
      </c>
      <c r="E62" s="45"/>
      <c r="F62" s="45"/>
      <c r="G62" s="45"/>
      <c r="H62" s="45"/>
      <c r="I62" s="46"/>
    </row>
    <row r="63" spans="1:9" ht="13" customHeight="1">
      <c r="A63" s="4"/>
      <c r="B63" s="49" t="s">
        <v>1962</v>
      </c>
      <c r="C63" s="50">
        <v>9.3810000000000002</v>
      </c>
      <c r="D63" s="71">
        <v>10.513</v>
      </c>
      <c r="E63" s="45"/>
      <c r="F63" s="45"/>
      <c r="G63" s="45"/>
      <c r="H63" s="45"/>
      <c r="I63" s="46"/>
    </row>
    <row r="64" spans="1:9" ht="13" customHeight="1">
      <c r="A64" s="4"/>
      <c r="B64" s="43" t="s">
        <v>1963</v>
      </c>
      <c r="C64" s="44"/>
      <c r="D64" s="44"/>
      <c r="E64" s="45"/>
      <c r="F64" s="45"/>
      <c r="G64" s="45"/>
      <c r="H64" s="45"/>
      <c r="I64" s="46"/>
    </row>
    <row r="65" spans="1:9" ht="13" customHeight="1">
      <c r="A65" s="4"/>
      <c r="B65" s="43" t="s">
        <v>2010</v>
      </c>
      <c r="C65" s="44"/>
      <c r="D65" s="44"/>
      <c r="E65" s="45"/>
      <c r="F65" s="45"/>
      <c r="G65" s="45"/>
      <c r="H65" s="45"/>
      <c r="I65" s="46"/>
    </row>
    <row r="66" spans="1:9" ht="13" customHeight="1">
      <c r="A66" s="4"/>
      <c r="B66" s="43" t="s">
        <v>1996</v>
      </c>
      <c r="C66" s="44"/>
      <c r="D66" s="44"/>
      <c r="E66" s="45"/>
      <c r="F66" s="45"/>
      <c r="G66" s="45"/>
      <c r="H66" s="45"/>
      <c r="I66" s="46"/>
    </row>
    <row r="67" spans="1:9" ht="13" customHeight="1">
      <c r="A67" s="4"/>
      <c r="B67" s="43" t="s">
        <v>1999</v>
      </c>
      <c r="C67" s="44"/>
      <c r="D67" s="44"/>
      <c r="E67" s="45"/>
      <c r="F67" s="45"/>
      <c r="G67" s="45"/>
      <c r="H67" s="45"/>
      <c r="I67" s="46"/>
    </row>
    <row r="68" spans="1:9" ht="13" customHeight="1">
      <c r="A68" s="4"/>
      <c r="B68" s="43" t="s">
        <v>1975</v>
      </c>
      <c r="C68" s="44"/>
      <c r="D68" s="44"/>
      <c r="E68" s="45"/>
      <c r="F68" s="45"/>
      <c r="G68" s="45"/>
      <c r="H68" s="45"/>
      <c r="I68" s="46"/>
    </row>
    <row r="69" spans="1:9" ht="13" customHeight="1">
      <c r="A69" s="4"/>
      <c r="B69" s="61" t="s">
        <v>2011</v>
      </c>
      <c r="C69" s="73"/>
      <c r="D69" s="73"/>
      <c r="E69" s="63"/>
      <c r="F69" s="63"/>
      <c r="G69" s="63"/>
      <c r="H69" s="63"/>
      <c r="I69" s="64"/>
    </row>
    <row r="70" spans="1:9" ht="13" customHeight="1">
      <c r="A70" s="4"/>
      <c r="B70" s="3"/>
      <c r="C70" s="3"/>
      <c r="D70" s="3"/>
      <c r="E70" s="3"/>
      <c r="F70" s="3"/>
      <c r="G70" s="3"/>
      <c r="H70" s="3"/>
      <c r="I70" s="3"/>
    </row>
    <row r="71" spans="1:9" ht="13" customHeight="1">
      <c r="A71" s="4"/>
      <c r="B71" s="3"/>
      <c r="C71" s="3"/>
      <c r="D71" s="3"/>
      <c r="E71" s="3"/>
      <c r="F71" s="3"/>
      <c r="G71" s="3"/>
      <c r="H71" s="3"/>
      <c r="I71" s="3"/>
    </row>
    <row r="72" spans="1:9" ht="13" customHeight="1">
      <c r="A72" s="4"/>
      <c r="B72" s="108"/>
      <c r="C72" s="108"/>
      <c r="D72" s="108"/>
      <c r="E72" s="108"/>
      <c r="F72" s="108"/>
      <c r="G72" s="108"/>
      <c r="H72" s="108"/>
      <c r="I72" s="108"/>
    </row>
    <row r="73" spans="1:9" ht="13" customHeight="1">
      <c r="A73" s="4"/>
      <c r="B73" s="4"/>
      <c r="C73" s="109" t="s">
        <v>1298</v>
      </c>
      <c r="D73" s="109"/>
      <c r="E73" s="109"/>
      <c r="F73" s="109"/>
      <c r="G73" s="4"/>
      <c r="H73" s="4"/>
      <c r="I73" s="4"/>
    </row>
    <row r="74" spans="1:9" ht="13" customHeight="1">
      <c r="A74" s="4"/>
      <c r="B74" s="37" t="s">
        <v>840</v>
      </c>
      <c r="C74" s="109" t="s">
        <v>841</v>
      </c>
      <c r="D74" s="109"/>
      <c r="E74" s="109"/>
      <c r="F74" s="109"/>
      <c r="G74" s="4"/>
      <c r="H74" s="4"/>
      <c r="I74" s="4"/>
    </row>
    <row r="75" spans="1:9" ht="135" customHeight="1">
      <c r="A75" s="4"/>
      <c r="B75" s="38"/>
      <c r="C75" s="107"/>
      <c r="D75" s="107"/>
      <c r="E75" s="4"/>
      <c r="F75" s="4"/>
      <c r="G75" s="4"/>
      <c r="H75" s="4"/>
      <c r="I75" s="4"/>
    </row>
  </sheetData>
  <mergeCells count="6">
    <mergeCell ref="C75:D75"/>
    <mergeCell ref="B54:I54"/>
    <mergeCell ref="B55:I55"/>
    <mergeCell ref="B72:I72"/>
    <mergeCell ref="C73:F73"/>
    <mergeCell ref="C74:F74"/>
  </mergeCells>
  <hyperlinks>
    <hyperlink ref="A1" location="BajajFinservLargeCapFund" display="BFLARGE" xr:uid="{00000000-0004-0000-0C00-000000000000}"/>
    <hyperlink ref="B1" location="BajajFinservLargeCapFund" display="Bajaj Finserv Large Cap Fund" xr:uid="{00000000-0004-0000-0C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I123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24</v>
      </c>
      <c r="B1" s="3" t="s">
        <v>25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968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906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907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1299</v>
      </c>
      <c r="B7" s="17" t="s">
        <v>1902</v>
      </c>
      <c r="C7" s="13" t="s">
        <v>1300</v>
      </c>
      <c r="D7" s="13" t="s">
        <v>972</v>
      </c>
      <c r="E7" s="18">
        <v>500</v>
      </c>
      <c r="F7" s="19">
        <v>4997.4049999999997</v>
      </c>
      <c r="G7" s="20">
        <v>1.5699999999999999E-2</v>
      </c>
      <c r="H7" s="29">
        <v>7.6248999999999997E-2</v>
      </c>
      <c r="I7" s="22"/>
    </row>
    <row r="8" spans="1:9" ht="13" customHeight="1">
      <c r="A8" s="16" t="s">
        <v>1301</v>
      </c>
      <c r="B8" s="17" t="s">
        <v>1302</v>
      </c>
      <c r="C8" s="13" t="s">
        <v>1303</v>
      </c>
      <c r="D8" s="13" t="s">
        <v>972</v>
      </c>
      <c r="E8" s="18">
        <v>500</v>
      </c>
      <c r="F8" s="19">
        <v>4986.585</v>
      </c>
      <c r="G8" s="20">
        <v>1.5699999999999999E-2</v>
      </c>
      <c r="H8" s="29">
        <v>8.2600000000000007E-2</v>
      </c>
      <c r="I8" s="22"/>
    </row>
    <row r="9" spans="1:9" ht="13" customHeight="1">
      <c r="A9" s="16" t="s">
        <v>1304</v>
      </c>
      <c r="B9" s="17" t="s">
        <v>1305</v>
      </c>
      <c r="C9" s="13" t="s">
        <v>1306</v>
      </c>
      <c r="D9" s="13" t="s">
        <v>972</v>
      </c>
      <c r="E9" s="18">
        <v>2500</v>
      </c>
      <c r="F9" s="19">
        <v>3189.1875</v>
      </c>
      <c r="G9" s="20">
        <v>0.01</v>
      </c>
      <c r="H9" s="29">
        <v>8.5900000000000004E-2</v>
      </c>
      <c r="I9" s="22"/>
    </row>
    <row r="10" spans="1:9" ht="13" customHeight="1">
      <c r="A10" s="4"/>
      <c r="B10" s="12" t="s">
        <v>427</v>
      </c>
      <c r="C10" s="13"/>
      <c r="D10" s="13"/>
      <c r="E10" s="13"/>
      <c r="F10" s="23">
        <v>13173.1775</v>
      </c>
      <c r="G10" s="24">
        <f>ROUND(SUM(G1:G9),4)</f>
        <v>4.1399999999999999E-2</v>
      </c>
      <c r="H10" s="25"/>
      <c r="I10" s="26"/>
    </row>
    <row r="11" spans="1:9" ht="13" customHeight="1">
      <c r="A11" s="4"/>
      <c r="B11" s="27" t="s">
        <v>921</v>
      </c>
      <c r="C11" s="1"/>
      <c r="D11" s="1"/>
      <c r="E11" s="1"/>
      <c r="F11" s="25" t="s">
        <v>429</v>
      </c>
      <c r="G11" s="25" t="s">
        <v>429</v>
      </c>
      <c r="H11" s="25"/>
      <c r="I11" s="26"/>
    </row>
    <row r="12" spans="1:9" ht="13" customHeight="1">
      <c r="A12" s="4"/>
      <c r="B12" s="27" t="s">
        <v>427</v>
      </c>
      <c r="C12" s="1"/>
      <c r="D12" s="1"/>
      <c r="E12" s="1"/>
      <c r="F12" s="25" t="s">
        <v>429</v>
      </c>
      <c r="G12" s="25" t="s">
        <v>429</v>
      </c>
      <c r="H12" s="25"/>
      <c r="I12" s="26"/>
    </row>
    <row r="13" spans="1:9" ht="13" customHeight="1">
      <c r="A13" s="4"/>
      <c r="B13" s="27" t="s">
        <v>430</v>
      </c>
      <c r="C13" s="28"/>
      <c r="D13" s="1"/>
      <c r="E13" s="28"/>
      <c r="F13" s="23">
        <v>13173.1775</v>
      </c>
      <c r="G13" s="24">
        <f>ROUND(SUM(G10),4)</f>
        <v>4.1399999999999999E-2</v>
      </c>
      <c r="H13" s="25"/>
      <c r="I13" s="26"/>
    </row>
    <row r="14" spans="1:9" ht="13" customHeight="1">
      <c r="A14" s="4"/>
      <c r="B14" s="12" t="s">
        <v>809</v>
      </c>
      <c r="C14" s="13"/>
      <c r="D14" s="13"/>
      <c r="E14" s="13"/>
      <c r="F14" s="13"/>
      <c r="G14" s="13"/>
      <c r="H14" s="14"/>
      <c r="I14" s="15"/>
    </row>
    <row r="15" spans="1:9" ht="13" customHeight="1">
      <c r="A15" s="4"/>
      <c r="B15" s="12" t="s">
        <v>810</v>
      </c>
      <c r="C15" s="13"/>
      <c r="D15" s="13"/>
      <c r="E15" s="13"/>
      <c r="F15" s="4"/>
      <c r="G15" s="14"/>
      <c r="H15" s="14"/>
      <c r="I15" s="15"/>
    </row>
    <row r="16" spans="1:9" ht="13" customHeight="1">
      <c r="A16" s="16" t="s">
        <v>1307</v>
      </c>
      <c r="B16" s="17" t="s">
        <v>1903</v>
      </c>
      <c r="C16" s="13" t="s">
        <v>1308</v>
      </c>
      <c r="D16" s="13" t="s">
        <v>818</v>
      </c>
      <c r="E16" s="18">
        <v>2500</v>
      </c>
      <c r="F16" s="19">
        <v>12320.875</v>
      </c>
      <c r="G16" s="20">
        <v>3.8800000000000001E-2</v>
      </c>
      <c r="H16" s="29">
        <v>7.3701000000000003E-2</v>
      </c>
      <c r="I16" s="22"/>
    </row>
    <row r="17" spans="1:9" ht="13" customHeight="1">
      <c r="A17" s="16" t="s">
        <v>1309</v>
      </c>
      <c r="B17" s="17" t="s">
        <v>1904</v>
      </c>
      <c r="C17" s="13" t="s">
        <v>1310</v>
      </c>
      <c r="D17" s="13" t="s">
        <v>1019</v>
      </c>
      <c r="E17" s="18">
        <v>2000</v>
      </c>
      <c r="F17" s="19">
        <v>9895.25</v>
      </c>
      <c r="G17" s="20">
        <v>3.1099999999999999E-2</v>
      </c>
      <c r="H17" s="29">
        <v>8.0501000000000003E-2</v>
      </c>
      <c r="I17" s="22"/>
    </row>
    <row r="18" spans="1:9" ht="13" customHeight="1">
      <c r="A18" s="16" t="s">
        <v>1311</v>
      </c>
      <c r="B18" s="17" t="s">
        <v>1905</v>
      </c>
      <c r="C18" s="13" t="s">
        <v>1312</v>
      </c>
      <c r="D18" s="13" t="s">
        <v>818</v>
      </c>
      <c r="E18" s="18">
        <v>2000</v>
      </c>
      <c r="F18" s="19">
        <v>9880.25</v>
      </c>
      <c r="G18" s="20">
        <v>3.1099999999999999E-2</v>
      </c>
      <c r="H18" s="29">
        <v>7.9000000000000001E-2</v>
      </c>
      <c r="I18" s="22"/>
    </row>
    <row r="19" spans="1:9" ht="13" customHeight="1">
      <c r="A19" s="16" t="s">
        <v>1313</v>
      </c>
      <c r="B19" s="17" t="s">
        <v>1906</v>
      </c>
      <c r="C19" s="13" t="s">
        <v>1314</v>
      </c>
      <c r="D19" s="13" t="s">
        <v>814</v>
      </c>
      <c r="E19" s="18">
        <v>2000</v>
      </c>
      <c r="F19" s="19">
        <v>9878.17</v>
      </c>
      <c r="G19" s="20">
        <v>3.1099999999999999E-2</v>
      </c>
      <c r="H19" s="29">
        <v>7.3800000000000004E-2</v>
      </c>
      <c r="I19" s="22"/>
    </row>
    <row r="20" spans="1:9" ht="13" customHeight="1">
      <c r="A20" s="16" t="s">
        <v>1315</v>
      </c>
      <c r="B20" s="17" t="s">
        <v>1907</v>
      </c>
      <c r="C20" s="13" t="s">
        <v>1316</v>
      </c>
      <c r="D20" s="13" t="s">
        <v>818</v>
      </c>
      <c r="E20" s="18">
        <v>2000</v>
      </c>
      <c r="F20" s="19">
        <v>9876.02</v>
      </c>
      <c r="G20" s="20">
        <v>3.1099999999999999E-2</v>
      </c>
      <c r="H20" s="29">
        <v>7.9000000000000001E-2</v>
      </c>
      <c r="I20" s="22"/>
    </row>
    <row r="21" spans="1:9" ht="13" customHeight="1">
      <c r="A21" s="16" t="s">
        <v>1317</v>
      </c>
      <c r="B21" s="17" t="s">
        <v>1908</v>
      </c>
      <c r="C21" s="13" t="s">
        <v>1318</v>
      </c>
      <c r="D21" s="13" t="s">
        <v>818</v>
      </c>
      <c r="E21" s="18">
        <v>2000</v>
      </c>
      <c r="F21" s="19">
        <v>9856.7999999999993</v>
      </c>
      <c r="G21" s="20">
        <v>3.1E-2</v>
      </c>
      <c r="H21" s="29">
        <v>7.3649000000000006E-2</v>
      </c>
      <c r="I21" s="22"/>
    </row>
    <row r="22" spans="1:9" ht="13" customHeight="1">
      <c r="A22" s="16" t="s">
        <v>1319</v>
      </c>
      <c r="B22" s="17" t="s">
        <v>1320</v>
      </c>
      <c r="C22" s="13" t="s">
        <v>1321</v>
      </c>
      <c r="D22" s="13" t="s">
        <v>1322</v>
      </c>
      <c r="E22" s="18">
        <v>1500</v>
      </c>
      <c r="F22" s="19">
        <v>7413.36</v>
      </c>
      <c r="G22" s="20">
        <v>2.3300000000000001E-2</v>
      </c>
      <c r="H22" s="29">
        <v>7.8996999999999998E-2</v>
      </c>
      <c r="I22" s="22"/>
    </row>
    <row r="23" spans="1:9" ht="13" customHeight="1">
      <c r="A23" s="16" t="s">
        <v>1323</v>
      </c>
      <c r="B23" s="17" t="s">
        <v>1909</v>
      </c>
      <c r="C23" s="13" t="s">
        <v>1324</v>
      </c>
      <c r="D23" s="13" t="s">
        <v>814</v>
      </c>
      <c r="E23" s="18">
        <v>1500</v>
      </c>
      <c r="F23" s="19">
        <v>7411.7174999999997</v>
      </c>
      <c r="G23" s="20">
        <v>2.3300000000000001E-2</v>
      </c>
      <c r="H23" s="29">
        <v>7.9049999999999995E-2</v>
      </c>
      <c r="I23" s="22"/>
    </row>
    <row r="24" spans="1:9" ht="13" customHeight="1">
      <c r="A24" s="16" t="s">
        <v>1325</v>
      </c>
      <c r="B24" s="17" t="s">
        <v>1910</v>
      </c>
      <c r="C24" s="13" t="s">
        <v>1326</v>
      </c>
      <c r="D24" s="13" t="s">
        <v>818</v>
      </c>
      <c r="E24" s="18">
        <v>1500</v>
      </c>
      <c r="F24" s="19">
        <v>7408.4324999999999</v>
      </c>
      <c r="G24" s="20">
        <v>2.3300000000000001E-2</v>
      </c>
      <c r="H24" s="29">
        <v>7.9149999999999998E-2</v>
      </c>
      <c r="I24" s="22"/>
    </row>
    <row r="25" spans="1:9" ht="13" customHeight="1">
      <c r="A25" s="16" t="s">
        <v>1327</v>
      </c>
      <c r="B25" s="17" t="s">
        <v>1911</v>
      </c>
      <c r="C25" s="13" t="s">
        <v>1328</v>
      </c>
      <c r="D25" s="13" t="s">
        <v>814</v>
      </c>
      <c r="E25" s="18">
        <v>1500</v>
      </c>
      <c r="F25" s="19">
        <v>7405.6724999999997</v>
      </c>
      <c r="G25" s="20">
        <v>2.3300000000000001E-2</v>
      </c>
      <c r="H25" s="29">
        <v>7.3798000000000002E-2</v>
      </c>
      <c r="I25" s="22"/>
    </row>
    <row r="26" spans="1:9" ht="13" customHeight="1">
      <c r="A26" s="16" t="s">
        <v>1329</v>
      </c>
      <c r="B26" s="17" t="s">
        <v>1912</v>
      </c>
      <c r="C26" s="13" t="s">
        <v>1330</v>
      </c>
      <c r="D26" s="13" t="s">
        <v>1019</v>
      </c>
      <c r="E26" s="18">
        <v>1500</v>
      </c>
      <c r="F26" s="19">
        <v>7404.4125000000004</v>
      </c>
      <c r="G26" s="20">
        <v>2.3300000000000001E-2</v>
      </c>
      <c r="H26" s="29">
        <v>7.3624999999999996E-2</v>
      </c>
      <c r="I26" s="22"/>
    </row>
    <row r="27" spans="1:9" ht="13" customHeight="1">
      <c r="A27" s="16" t="s">
        <v>1331</v>
      </c>
      <c r="B27" s="17" t="s">
        <v>1913</v>
      </c>
      <c r="C27" s="13" t="s">
        <v>1332</v>
      </c>
      <c r="D27" s="13" t="s">
        <v>1322</v>
      </c>
      <c r="E27" s="18">
        <v>1500</v>
      </c>
      <c r="F27" s="19">
        <v>7385.1075000000001</v>
      </c>
      <c r="G27" s="20">
        <v>2.3199999999999998E-2</v>
      </c>
      <c r="H27" s="29">
        <v>7.3747999999999994E-2</v>
      </c>
      <c r="I27" s="22"/>
    </row>
    <row r="28" spans="1:9" ht="13" customHeight="1">
      <c r="A28" s="16" t="s">
        <v>1333</v>
      </c>
      <c r="B28" s="17" t="s">
        <v>1334</v>
      </c>
      <c r="C28" s="13" t="s">
        <v>1335</v>
      </c>
      <c r="D28" s="13" t="s">
        <v>818</v>
      </c>
      <c r="E28" s="18">
        <v>1000</v>
      </c>
      <c r="F28" s="19">
        <v>4949.49</v>
      </c>
      <c r="G28" s="20">
        <v>1.5599999999999999E-2</v>
      </c>
      <c r="H28" s="29">
        <v>7.9250000000000001E-2</v>
      </c>
      <c r="I28" s="22"/>
    </row>
    <row r="29" spans="1:9" ht="13" customHeight="1">
      <c r="A29" s="16" t="s">
        <v>1336</v>
      </c>
      <c r="B29" s="17" t="s">
        <v>1337</v>
      </c>
      <c r="C29" s="13" t="s">
        <v>1338</v>
      </c>
      <c r="D29" s="13" t="s">
        <v>818</v>
      </c>
      <c r="E29" s="18">
        <v>1000</v>
      </c>
      <c r="F29" s="19">
        <v>4947.7550000000001</v>
      </c>
      <c r="G29" s="20">
        <v>1.5599999999999999E-2</v>
      </c>
      <c r="H29" s="29">
        <v>8.0297999999999994E-2</v>
      </c>
      <c r="I29" s="22"/>
    </row>
    <row r="30" spans="1:9" ht="13" customHeight="1">
      <c r="A30" s="16" t="s">
        <v>1339</v>
      </c>
      <c r="B30" s="17" t="s">
        <v>1914</v>
      </c>
      <c r="C30" s="13" t="s">
        <v>1340</v>
      </c>
      <c r="D30" s="13" t="s">
        <v>1019</v>
      </c>
      <c r="E30" s="18">
        <v>1000</v>
      </c>
      <c r="F30" s="19">
        <v>4947.25</v>
      </c>
      <c r="G30" s="20">
        <v>1.5599999999999999E-2</v>
      </c>
      <c r="H30" s="29">
        <v>7.9424999999999996E-2</v>
      </c>
      <c r="I30" s="22"/>
    </row>
    <row r="31" spans="1:9" ht="13" customHeight="1">
      <c r="A31" s="16" t="s">
        <v>1341</v>
      </c>
      <c r="B31" s="17" t="s">
        <v>1342</v>
      </c>
      <c r="C31" s="13" t="s">
        <v>1343</v>
      </c>
      <c r="D31" s="13" t="s">
        <v>1019</v>
      </c>
      <c r="E31" s="18">
        <v>1000</v>
      </c>
      <c r="F31" s="19">
        <v>4946.5450000000001</v>
      </c>
      <c r="G31" s="20">
        <v>1.5599999999999999E-2</v>
      </c>
      <c r="H31" s="29">
        <v>8.0501000000000003E-2</v>
      </c>
      <c r="I31" s="22"/>
    </row>
    <row r="32" spans="1:9" ht="13" customHeight="1">
      <c r="A32" s="16" t="s">
        <v>1344</v>
      </c>
      <c r="B32" s="17" t="s">
        <v>1915</v>
      </c>
      <c r="C32" s="13" t="s">
        <v>1345</v>
      </c>
      <c r="D32" s="13" t="s">
        <v>818</v>
      </c>
      <c r="E32" s="18">
        <v>1000</v>
      </c>
      <c r="F32" s="19">
        <v>4942.0749999999998</v>
      </c>
      <c r="G32" s="20">
        <v>1.55E-2</v>
      </c>
      <c r="H32" s="29">
        <v>7.9227000000000006E-2</v>
      </c>
      <c r="I32" s="22"/>
    </row>
    <row r="33" spans="1:9" ht="13" customHeight="1">
      <c r="A33" s="16" t="s">
        <v>1346</v>
      </c>
      <c r="B33" s="17" t="s">
        <v>1916</v>
      </c>
      <c r="C33" s="13" t="s">
        <v>1347</v>
      </c>
      <c r="D33" s="13" t="s">
        <v>818</v>
      </c>
      <c r="E33" s="18">
        <v>1000</v>
      </c>
      <c r="F33" s="19">
        <v>4941.6949999999997</v>
      </c>
      <c r="G33" s="20">
        <v>1.55E-2</v>
      </c>
      <c r="H33" s="29">
        <v>7.9750000000000001E-2</v>
      </c>
      <c r="I33" s="22"/>
    </row>
    <row r="34" spans="1:9" ht="13" customHeight="1">
      <c r="A34" s="16" t="s">
        <v>1348</v>
      </c>
      <c r="B34" s="17" t="s">
        <v>1917</v>
      </c>
      <c r="C34" s="13" t="s">
        <v>1349</v>
      </c>
      <c r="D34" s="13" t="s">
        <v>814</v>
      </c>
      <c r="E34" s="18">
        <v>1000</v>
      </c>
      <c r="F34" s="19">
        <v>4921.3900000000003</v>
      </c>
      <c r="G34" s="20">
        <v>1.55E-2</v>
      </c>
      <c r="H34" s="29">
        <v>7.3800000000000004E-2</v>
      </c>
      <c r="I34" s="22"/>
    </row>
    <row r="35" spans="1:9" ht="13" customHeight="1">
      <c r="A35" s="16" t="s">
        <v>1350</v>
      </c>
      <c r="B35" s="17" t="s">
        <v>1351</v>
      </c>
      <c r="C35" s="13" t="s">
        <v>1352</v>
      </c>
      <c r="D35" s="13" t="s">
        <v>818</v>
      </c>
      <c r="E35" s="18">
        <v>500</v>
      </c>
      <c r="F35" s="19">
        <v>2464.5250000000001</v>
      </c>
      <c r="G35" s="20">
        <v>7.7999999999999996E-3</v>
      </c>
      <c r="H35" s="29">
        <v>7.3998999999999995E-2</v>
      </c>
      <c r="I35" s="22"/>
    </row>
    <row r="36" spans="1:9" ht="13" customHeight="1">
      <c r="A36" s="4"/>
      <c r="B36" s="12" t="s">
        <v>427</v>
      </c>
      <c r="C36" s="13"/>
      <c r="D36" s="13"/>
      <c r="E36" s="13"/>
      <c r="F36" s="23">
        <v>143196.79250000001</v>
      </c>
      <c r="G36" s="24">
        <f>ROUND(SUM(G14:G35),4)</f>
        <v>0.4506</v>
      </c>
      <c r="H36" s="25"/>
      <c r="I36" s="26"/>
    </row>
    <row r="37" spans="1:9" ht="13" customHeight="1">
      <c r="A37" s="4"/>
      <c r="B37" s="12" t="s">
        <v>819</v>
      </c>
      <c r="C37" s="13"/>
      <c r="D37" s="13"/>
      <c r="E37" s="13"/>
      <c r="F37" s="4"/>
      <c r="G37" s="14"/>
      <c r="H37" s="14"/>
      <c r="I37" s="15"/>
    </row>
    <row r="38" spans="1:9" ht="13" customHeight="1">
      <c r="A38" s="16" t="s">
        <v>1353</v>
      </c>
      <c r="B38" s="17" t="s">
        <v>1354</v>
      </c>
      <c r="C38" s="13" t="s">
        <v>1355</v>
      </c>
      <c r="D38" s="13" t="s">
        <v>818</v>
      </c>
      <c r="E38" s="18">
        <v>2000</v>
      </c>
      <c r="F38" s="19">
        <v>9904.16</v>
      </c>
      <c r="G38" s="20">
        <v>3.1199999999999999E-2</v>
      </c>
      <c r="H38" s="29">
        <v>8.4099999999999994E-2</v>
      </c>
      <c r="I38" s="22"/>
    </row>
    <row r="39" spans="1:9" ht="13" customHeight="1">
      <c r="A39" s="16" t="s">
        <v>1356</v>
      </c>
      <c r="B39" s="17" t="s">
        <v>1357</v>
      </c>
      <c r="C39" s="13" t="s">
        <v>1358</v>
      </c>
      <c r="D39" s="13" t="s">
        <v>818</v>
      </c>
      <c r="E39" s="18">
        <v>2000</v>
      </c>
      <c r="F39" s="19">
        <v>9888.64</v>
      </c>
      <c r="G39" s="20">
        <v>3.1099999999999999E-2</v>
      </c>
      <c r="H39" s="29">
        <v>8.0600000000000005E-2</v>
      </c>
      <c r="I39" s="22"/>
    </row>
    <row r="40" spans="1:9" ht="13" customHeight="1">
      <c r="A40" s="16" t="s">
        <v>1359</v>
      </c>
      <c r="B40" s="17" t="s">
        <v>1360</v>
      </c>
      <c r="C40" s="13" t="s">
        <v>1361</v>
      </c>
      <c r="D40" s="13" t="s">
        <v>818</v>
      </c>
      <c r="E40" s="18">
        <v>2000</v>
      </c>
      <c r="F40" s="19">
        <v>9859.01</v>
      </c>
      <c r="G40" s="20">
        <v>3.1E-2</v>
      </c>
      <c r="H40" s="29">
        <v>7.5650999999999996E-2</v>
      </c>
      <c r="I40" s="22"/>
    </row>
    <row r="41" spans="1:9" ht="13" customHeight="1">
      <c r="A41" s="16" t="s">
        <v>1362</v>
      </c>
      <c r="B41" s="17" t="s">
        <v>1363</v>
      </c>
      <c r="C41" s="13" t="s">
        <v>1364</v>
      </c>
      <c r="D41" s="13" t="s">
        <v>818</v>
      </c>
      <c r="E41" s="18">
        <v>2000</v>
      </c>
      <c r="F41" s="19">
        <v>9846.94</v>
      </c>
      <c r="G41" s="20">
        <v>3.1E-2</v>
      </c>
      <c r="H41" s="29">
        <v>7.5649999999999995E-2</v>
      </c>
      <c r="I41" s="22"/>
    </row>
    <row r="42" spans="1:9" ht="13" customHeight="1">
      <c r="A42" s="16" t="s">
        <v>1365</v>
      </c>
      <c r="B42" s="17" t="s">
        <v>1366</v>
      </c>
      <c r="C42" s="13" t="s">
        <v>1367</v>
      </c>
      <c r="D42" s="13" t="s">
        <v>818</v>
      </c>
      <c r="E42" s="18">
        <v>2000</v>
      </c>
      <c r="F42" s="19">
        <v>9836.7900000000009</v>
      </c>
      <c r="G42" s="20">
        <v>3.09E-2</v>
      </c>
      <c r="H42" s="29">
        <v>7.8648999999999997E-2</v>
      </c>
      <c r="I42" s="22"/>
    </row>
    <row r="43" spans="1:9" ht="13" customHeight="1">
      <c r="A43" s="16" t="s">
        <v>1368</v>
      </c>
      <c r="B43" s="17" t="s">
        <v>1369</v>
      </c>
      <c r="C43" s="13" t="s">
        <v>1370</v>
      </c>
      <c r="D43" s="13" t="s">
        <v>818</v>
      </c>
      <c r="E43" s="18">
        <v>1500</v>
      </c>
      <c r="F43" s="19">
        <v>7414.0124999999998</v>
      </c>
      <c r="G43" s="20">
        <v>2.3300000000000001E-2</v>
      </c>
      <c r="H43" s="29">
        <v>8.6397000000000002E-2</v>
      </c>
      <c r="I43" s="22"/>
    </row>
    <row r="44" spans="1:9" ht="13" customHeight="1">
      <c r="A44" s="16" t="s">
        <v>1371</v>
      </c>
      <c r="B44" s="17" t="s">
        <v>1372</v>
      </c>
      <c r="C44" s="13" t="s">
        <v>1373</v>
      </c>
      <c r="D44" s="13" t="s">
        <v>818</v>
      </c>
      <c r="E44" s="18">
        <v>1500</v>
      </c>
      <c r="F44" s="19">
        <v>7412.79</v>
      </c>
      <c r="G44" s="20">
        <v>2.3300000000000001E-2</v>
      </c>
      <c r="H44" s="29">
        <v>8.4198999999999996E-2</v>
      </c>
      <c r="I44" s="22"/>
    </row>
    <row r="45" spans="1:9" ht="13" customHeight="1">
      <c r="A45" s="16" t="s">
        <v>1374</v>
      </c>
      <c r="B45" s="17" t="s">
        <v>1375</v>
      </c>
      <c r="C45" s="13" t="s">
        <v>1376</v>
      </c>
      <c r="D45" s="13" t="s">
        <v>818</v>
      </c>
      <c r="E45" s="18">
        <v>1500</v>
      </c>
      <c r="F45" s="19">
        <v>7409.34</v>
      </c>
      <c r="G45" s="20">
        <v>2.3300000000000001E-2</v>
      </c>
      <c r="H45" s="29">
        <v>7.9752000000000003E-2</v>
      </c>
      <c r="I45" s="22"/>
    </row>
    <row r="46" spans="1:9" ht="13" customHeight="1">
      <c r="A46" s="16" t="s">
        <v>1377</v>
      </c>
      <c r="B46" s="17" t="s">
        <v>1378</v>
      </c>
      <c r="C46" s="13" t="s">
        <v>1379</v>
      </c>
      <c r="D46" s="13" t="s">
        <v>818</v>
      </c>
      <c r="E46" s="18">
        <v>1500</v>
      </c>
      <c r="F46" s="19">
        <v>7404.2775000000001</v>
      </c>
      <c r="G46" s="20">
        <v>2.3300000000000001E-2</v>
      </c>
      <c r="H46" s="29">
        <v>7.4899999999999994E-2</v>
      </c>
      <c r="I46" s="22"/>
    </row>
    <row r="47" spans="1:9" ht="13" customHeight="1">
      <c r="A47" s="16" t="s">
        <v>1380</v>
      </c>
      <c r="B47" s="17" t="s">
        <v>1381</v>
      </c>
      <c r="C47" s="13" t="s">
        <v>1382</v>
      </c>
      <c r="D47" s="13" t="s">
        <v>818</v>
      </c>
      <c r="E47" s="18">
        <v>1500</v>
      </c>
      <c r="F47" s="19">
        <v>7402.6724999999997</v>
      </c>
      <c r="G47" s="20">
        <v>2.3300000000000001E-2</v>
      </c>
      <c r="H47" s="29">
        <v>7.7400999999999998E-2</v>
      </c>
      <c r="I47" s="22"/>
    </row>
    <row r="48" spans="1:9" ht="13" customHeight="1">
      <c r="A48" s="16" t="s">
        <v>1383</v>
      </c>
      <c r="B48" s="17" t="s">
        <v>1384</v>
      </c>
      <c r="C48" s="13" t="s">
        <v>1385</v>
      </c>
      <c r="D48" s="13" t="s">
        <v>818</v>
      </c>
      <c r="E48" s="18">
        <v>1500</v>
      </c>
      <c r="F48" s="19">
        <v>7401.6149999999998</v>
      </c>
      <c r="G48" s="20">
        <v>2.3300000000000001E-2</v>
      </c>
      <c r="H48" s="29">
        <v>8.3650000000000002E-2</v>
      </c>
      <c r="I48" s="22"/>
    </row>
    <row r="49" spans="1:9" ht="13" customHeight="1">
      <c r="A49" s="16" t="s">
        <v>1386</v>
      </c>
      <c r="B49" s="17" t="s">
        <v>1387</v>
      </c>
      <c r="C49" s="13" t="s">
        <v>1388</v>
      </c>
      <c r="D49" s="13" t="s">
        <v>818</v>
      </c>
      <c r="E49" s="18">
        <v>1500</v>
      </c>
      <c r="F49" s="19">
        <v>7380.2775000000001</v>
      </c>
      <c r="G49" s="20">
        <v>2.3199999999999998E-2</v>
      </c>
      <c r="H49" s="29">
        <v>7.6898999999999995E-2</v>
      </c>
      <c r="I49" s="22"/>
    </row>
    <row r="50" spans="1:9" ht="13" customHeight="1">
      <c r="A50" s="16" t="s">
        <v>1389</v>
      </c>
      <c r="B50" s="17" t="s">
        <v>1390</v>
      </c>
      <c r="C50" s="13" t="s">
        <v>1391</v>
      </c>
      <c r="D50" s="13" t="s">
        <v>814</v>
      </c>
      <c r="E50" s="18">
        <v>1000</v>
      </c>
      <c r="F50" s="19">
        <v>4954.9449999999997</v>
      </c>
      <c r="G50" s="20">
        <v>1.5599999999999999E-2</v>
      </c>
      <c r="H50" s="29">
        <v>8.0948999999999993E-2</v>
      </c>
      <c r="I50" s="22"/>
    </row>
    <row r="51" spans="1:9" ht="13" customHeight="1">
      <c r="A51" s="16" t="s">
        <v>1392</v>
      </c>
      <c r="B51" s="17" t="s">
        <v>1393</v>
      </c>
      <c r="C51" s="13" t="s">
        <v>1394</v>
      </c>
      <c r="D51" s="13" t="s">
        <v>818</v>
      </c>
      <c r="E51" s="18">
        <v>1000</v>
      </c>
      <c r="F51" s="19">
        <v>4948.625</v>
      </c>
      <c r="G51" s="20">
        <v>1.5599999999999999E-2</v>
      </c>
      <c r="H51" s="29">
        <v>8.0628000000000005E-2</v>
      </c>
      <c r="I51" s="22"/>
    </row>
    <row r="52" spans="1:9" ht="13" customHeight="1">
      <c r="A52" s="16" t="s">
        <v>1395</v>
      </c>
      <c r="B52" s="17" t="s">
        <v>1396</v>
      </c>
      <c r="C52" s="13" t="s">
        <v>1397</v>
      </c>
      <c r="D52" s="13" t="s">
        <v>818</v>
      </c>
      <c r="E52" s="18">
        <v>1000</v>
      </c>
      <c r="F52" s="19">
        <v>4945.53</v>
      </c>
      <c r="G52" s="20">
        <v>1.5599999999999999E-2</v>
      </c>
      <c r="H52" s="29">
        <v>8.3751999999999993E-2</v>
      </c>
      <c r="I52" s="22"/>
    </row>
    <row r="53" spans="1:9" ht="13" customHeight="1">
      <c r="A53" s="16" t="s">
        <v>1398</v>
      </c>
      <c r="B53" s="17" t="s">
        <v>1399</v>
      </c>
      <c r="C53" s="13" t="s">
        <v>1400</v>
      </c>
      <c r="D53" s="13" t="s">
        <v>818</v>
      </c>
      <c r="E53" s="18">
        <v>1000</v>
      </c>
      <c r="F53" s="19">
        <v>4942.34</v>
      </c>
      <c r="G53" s="20">
        <v>1.55E-2</v>
      </c>
      <c r="H53" s="29">
        <v>8.3499000000000004E-2</v>
      </c>
      <c r="I53" s="22"/>
    </row>
    <row r="54" spans="1:9" ht="13" customHeight="1">
      <c r="A54" s="16" t="s">
        <v>1401</v>
      </c>
      <c r="B54" s="17" t="s">
        <v>1402</v>
      </c>
      <c r="C54" s="13" t="s">
        <v>1403</v>
      </c>
      <c r="D54" s="13" t="s">
        <v>818</v>
      </c>
      <c r="E54" s="18">
        <v>1000</v>
      </c>
      <c r="F54" s="19">
        <v>4937.5050000000001</v>
      </c>
      <c r="G54" s="20">
        <v>1.55E-2</v>
      </c>
      <c r="H54" s="29">
        <v>8.3998000000000003E-2</v>
      </c>
      <c r="I54" s="22"/>
    </row>
    <row r="55" spans="1:9" ht="13" customHeight="1">
      <c r="A55" s="16" t="s">
        <v>1404</v>
      </c>
      <c r="B55" s="17" t="s">
        <v>1405</v>
      </c>
      <c r="C55" s="13" t="s">
        <v>1406</v>
      </c>
      <c r="D55" s="13" t="s">
        <v>818</v>
      </c>
      <c r="E55" s="18">
        <v>1000</v>
      </c>
      <c r="F55" s="19">
        <v>4932.8050000000003</v>
      </c>
      <c r="G55" s="20">
        <v>1.55E-2</v>
      </c>
      <c r="H55" s="29">
        <v>7.6493000000000005E-2</v>
      </c>
      <c r="I55" s="22"/>
    </row>
    <row r="56" spans="1:9" ht="13" customHeight="1">
      <c r="A56" s="16" t="s">
        <v>1407</v>
      </c>
      <c r="B56" s="17" t="s">
        <v>1408</v>
      </c>
      <c r="C56" s="13" t="s">
        <v>1409</v>
      </c>
      <c r="D56" s="13" t="s">
        <v>818</v>
      </c>
      <c r="E56" s="18">
        <v>1000</v>
      </c>
      <c r="F56" s="19">
        <v>4931.7349999999997</v>
      </c>
      <c r="G56" s="20">
        <v>1.55E-2</v>
      </c>
      <c r="H56" s="29">
        <v>7.4300000000000005E-2</v>
      </c>
      <c r="I56" s="22"/>
    </row>
    <row r="57" spans="1:9" ht="13" customHeight="1">
      <c r="A57" s="16" t="s">
        <v>1410</v>
      </c>
      <c r="B57" s="17" t="s">
        <v>1411</v>
      </c>
      <c r="C57" s="13" t="s">
        <v>1412</v>
      </c>
      <c r="D57" s="13" t="s">
        <v>818</v>
      </c>
      <c r="E57" s="18">
        <v>1000</v>
      </c>
      <c r="F57" s="19">
        <v>4927.1149999999998</v>
      </c>
      <c r="G57" s="20">
        <v>1.55E-2</v>
      </c>
      <c r="H57" s="29">
        <v>7.8251000000000001E-2</v>
      </c>
      <c r="I57" s="22"/>
    </row>
    <row r="58" spans="1:9" ht="13" customHeight="1">
      <c r="A58" s="16" t="s">
        <v>1413</v>
      </c>
      <c r="B58" s="17" t="s">
        <v>1414</v>
      </c>
      <c r="C58" s="13" t="s">
        <v>1415</v>
      </c>
      <c r="D58" s="13" t="s">
        <v>818</v>
      </c>
      <c r="E58" s="18">
        <v>1000</v>
      </c>
      <c r="F58" s="19">
        <v>4926.43</v>
      </c>
      <c r="G58" s="20">
        <v>1.55E-2</v>
      </c>
      <c r="H58" s="29">
        <v>7.9000000000000001E-2</v>
      </c>
      <c r="I58" s="22"/>
    </row>
    <row r="59" spans="1:9" ht="13" customHeight="1">
      <c r="A59" s="16" t="s">
        <v>1416</v>
      </c>
      <c r="B59" s="17" t="s">
        <v>1417</v>
      </c>
      <c r="C59" s="13" t="s">
        <v>1418</v>
      </c>
      <c r="D59" s="13" t="s">
        <v>818</v>
      </c>
      <c r="E59" s="18">
        <v>1000</v>
      </c>
      <c r="F59" s="19">
        <v>4923.04</v>
      </c>
      <c r="G59" s="20">
        <v>1.55E-2</v>
      </c>
      <c r="H59" s="29">
        <v>7.9249E-2</v>
      </c>
      <c r="I59" s="22"/>
    </row>
    <row r="60" spans="1:9" ht="13" customHeight="1">
      <c r="A60" s="16" t="s">
        <v>820</v>
      </c>
      <c r="B60" s="17" t="s">
        <v>821</v>
      </c>
      <c r="C60" s="13" t="s">
        <v>822</v>
      </c>
      <c r="D60" s="13" t="s">
        <v>818</v>
      </c>
      <c r="E60" s="18">
        <v>500</v>
      </c>
      <c r="F60" s="19">
        <v>2468.5174999999999</v>
      </c>
      <c r="G60" s="20">
        <v>7.7999999999999996E-3</v>
      </c>
      <c r="H60" s="29">
        <v>8.3126000000000005E-2</v>
      </c>
      <c r="I60" s="22"/>
    </row>
    <row r="61" spans="1:9" ht="13" customHeight="1">
      <c r="A61" s="16" t="s">
        <v>1419</v>
      </c>
      <c r="B61" s="17" t="s">
        <v>1420</v>
      </c>
      <c r="C61" s="13" t="s">
        <v>1421</v>
      </c>
      <c r="D61" s="13" t="s">
        <v>818</v>
      </c>
      <c r="E61" s="18">
        <v>500</v>
      </c>
      <c r="F61" s="19">
        <v>2467.8724999999999</v>
      </c>
      <c r="G61" s="20">
        <v>7.7999999999999996E-3</v>
      </c>
      <c r="H61" s="29">
        <v>8.6398000000000003E-2</v>
      </c>
      <c r="I61" s="22"/>
    </row>
    <row r="62" spans="1:9" ht="13" customHeight="1">
      <c r="A62" s="4"/>
      <c r="B62" s="12" t="s">
        <v>427</v>
      </c>
      <c r="C62" s="13"/>
      <c r="D62" s="13"/>
      <c r="E62" s="13"/>
      <c r="F62" s="23">
        <v>155466.98499999999</v>
      </c>
      <c r="G62" s="24">
        <f>ROUND(SUM(G37:G61),4)</f>
        <v>0.48909999999999998</v>
      </c>
      <c r="H62" s="25"/>
      <c r="I62" s="26"/>
    </row>
    <row r="63" spans="1:9" ht="13" customHeight="1">
      <c r="A63" s="4"/>
      <c r="B63" s="12" t="s">
        <v>1238</v>
      </c>
      <c r="C63" s="13"/>
      <c r="D63" s="13"/>
      <c r="E63" s="13"/>
      <c r="F63" s="4"/>
      <c r="G63" s="14"/>
      <c r="H63" s="14"/>
      <c r="I63" s="15"/>
    </row>
    <row r="64" spans="1:9" ht="13" customHeight="1">
      <c r="A64" s="16" t="s">
        <v>1422</v>
      </c>
      <c r="B64" s="17" t="s">
        <v>1423</v>
      </c>
      <c r="C64" s="13" t="s">
        <v>1424</v>
      </c>
      <c r="D64" s="13" t="s">
        <v>911</v>
      </c>
      <c r="E64" s="18">
        <v>15000000</v>
      </c>
      <c r="F64" s="19">
        <v>14877.45</v>
      </c>
      <c r="G64" s="20">
        <v>4.6800000000000001E-2</v>
      </c>
      <c r="H64" s="29">
        <v>5.2750999999999999E-2</v>
      </c>
      <c r="I64" s="22"/>
    </row>
    <row r="65" spans="1:9" ht="13" customHeight="1">
      <c r="A65" s="16" t="s">
        <v>1425</v>
      </c>
      <c r="B65" s="17" t="s">
        <v>1426</v>
      </c>
      <c r="C65" s="13" t="s">
        <v>1427</v>
      </c>
      <c r="D65" s="13" t="s">
        <v>911</v>
      </c>
      <c r="E65" s="18">
        <v>15000000</v>
      </c>
      <c r="F65" s="19">
        <v>14844.254999999999</v>
      </c>
      <c r="G65" s="20">
        <v>4.6699999999999998E-2</v>
      </c>
      <c r="H65" s="29">
        <v>5.3938E-2</v>
      </c>
      <c r="I65" s="22"/>
    </row>
    <row r="66" spans="1:9" ht="13" customHeight="1">
      <c r="A66" s="16" t="s">
        <v>1248</v>
      </c>
      <c r="B66" s="17" t="s">
        <v>1249</v>
      </c>
      <c r="C66" s="13" t="s">
        <v>1250</v>
      </c>
      <c r="D66" s="13" t="s">
        <v>911</v>
      </c>
      <c r="E66" s="18">
        <v>5500000</v>
      </c>
      <c r="F66" s="19">
        <v>5476.3885</v>
      </c>
      <c r="G66" s="20">
        <v>1.72E-2</v>
      </c>
      <c r="H66" s="29">
        <v>5.2463000000000003E-2</v>
      </c>
      <c r="I66" s="22"/>
    </row>
    <row r="67" spans="1:9" ht="13" customHeight="1">
      <c r="A67" s="16" t="s">
        <v>1428</v>
      </c>
      <c r="B67" s="17" t="s">
        <v>1429</v>
      </c>
      <c r="C67" s="13" t="s">
        <v>1430</v>
      </c>
      <c r="D67" s="13" t="s">
        <v>911</v>
      </c>
      <c r="E67" s="18">
        <v>2500000</v>
      </c>
      <c r="F67" s="19">
        <v>2476.5500000000002</v>
      </c>
      <c r="G67" s="20">
        <v>7.7999999999999996E-3</v>
      </c>
      <c r="H67" s="29">
        <v>5.3999999999999999E-2</v>
      </c>
      <c r="I67" s="22"/>
    </row>
    <row r="68" spans="1:9" ht="13" customHeight="1">
      <c r="A68" s="16" t="s">
        <v>1245</v>
      </c>
      <c r="B68" s="17" t="s">
        <v>1246</v>
      </c>
      <c r="C68" s="13" t="s">
        <v>1247</v>
      </c>
      <c r="D68" s="13" t="s">
        <v>911</v>
      </c>
      <c r="E68" s="18">
        <v>2000000</v>
      </c>
      <c r="F68" s="19">
        <v>1991.5820000000001</v>
      </c>
      <c r="G68" s="20">
        <v>6.3E-3</v>
      </c>
      <c r="H68" s="29">
        <v>5.3199999999999997E-2</v>
      </c>
      <c r="I68" s="22"/>
    </row>
    <row r="69" spans="1:9" ht="13" customHeight="1">
      <c r="A69" s="16" t="s">
        <v>1431</v>
      </c>
      <c r="B69" s="17" t="s">
        <v>1432</v>
      </c>
      <c r="C69" s="13" t="s">
        <v>1433</v>
      </c>
      <c r="D69" s="13" t="s">
        <v>911</v>
      </c>
      <c r="E69" s="18">
        <v>283300</v>
      </c>
      <c r="F69" s="19">
        <v>281.21749999999997</v>
      </c>
      <c r="G69" s="20">
        <v>8.9999999999999998E-4</v>
      </c>
      <c r="H69" s="29">
        <v>5.2999999999999999E-2</v>
      </c>
      <c r="I69" s="22"/>
    </row>
    <row r="70" spans="1:9" ht="13" customHeight="1">
      <c r="A70" s="16" t="s">
        <v>1434</v>
      </c>
      <c r="B70" s="17" t="s">
        <v>1435</v>
      </c>
      <c r="C70" s="13" t="s">
        <v>1436</v>
      </c>
      <c r="D70" s="13" t="s">
        <v>911</v>
      </c>
      <c r="E70" s="18">
        <v>200600</v>
      </c>
      <c r="F70" s="19">
        <v>199.76669999999999</v>
      </c>
      <c r="G70" s="20">
        <v>5.9999999999999995E-4</v>
      </c>
      <c r="H70" s="29">
        <v>5.2499999999999998E-2</v>
      </c>
      <c r="I70" s="22"/>
    </row>
    <row r="71" spans="1:9" ht="13" customHeight="1">
      <c r="A71" s="4"/>
      <c r="B71" s="12" t="s">
        <v>427</v>
      </c>
      <c r="C71" s="13"/>
      <c r="D71" s="13"/>
      <c r="E71" s="13"/>
      <c r="F71" s="23">
        <v>40147.209699999999</v>
      </c>
      <c r="G71" s="24">
        <f>ROUND(SUM(G63:G70),4)</f>
        <v>0.1263</v>
      </c>
      <c r="H71" s="25"/>
      <c r="I71" s="26"/>
    </row>
    <row r="72" spans="1:9" ht="13" customHeight="1">
      <c r="A72" s="4"/>
      <c r="B72" s="27" t="s">
        <v>430</v>
      </c>
      <c r="C72" s="28"/>
      <c r="D72" s="1"/>
      <c r="E72" s="28"/>
      <c r="F72" s="23">
        <v>338810.98719999997</v>
      </c>
      <c r="G72" s="24">
        <f>ROUND(SUM(G36,G62,G71),4)</f>
        <v>1.0660000000000001</v>
      </c>
      <c r="H72" s="25"/>
      <c r="I72" s="26"/>
    </row>
    <row r="73" spans="1:9" ht="13" customHeight="1">
      <c r="A73" s="4"/>
      <c r="B73" s="12" t="s">
        <v>823</v>
      </c>
      <c r="C73" s="13"/>
      <c r="D73" s="13"/>
      <c r="E73" s="13"/>
      <c r="F73" s="13"/>
      <c r="G73" s="13"/>
      <c r="H73" s="14"/>
      <c r="I73" s="15"/>
    </row>
    <row r="74" spans="1:9" ht="13" customHeight="1">
      <c r="A74" s="4"/>
      <c r="B74" s="12" t="s">
        <v>1024</v>
      </c>
      <c r="C74" s="13"/>
      <c r="D74" s="13"/>
      <c r="E74" s="13"/>
      <c r="F74" s="4"/>
      <c r="G74" s="14"/>
      <c r="H74" s="14"/>
      <c r="I74" s="15"/>
    </row>
    <row r="75" spans="1:9" ht="13" customHeight="1">
      <c r="A75" s="16" t="s">
        <v>1025</v>
      </c>
      <c r="B75" s="17" t="s">
        <v>1026</v>
      </c>
      <c r="C75" s="13" t="s">
        <v>1027</v>
      </c>
      <c r="D75" s="13"/>
      <c r="E75" s="18">
        <v>12727.746999999999</v>
      </c>
      <c r="F75" s="19">
        <v>1488.2277999999999</v>
      </c>
      <c r="G75" s="20">
        <v>4.7000000000000002E-3</v>
      </c>
      <c r="H75" s="29"/>
      <c r="I75" s="22"/>
    </row>
    <row r="76" spans="1:9" ht="13" customHeight="1">
      <c r="A76" s="4"/>
      <c r="B76" s="12" t="s">
        <v>427</v>
      </c>
      <c r="C76" s="13"/>
      <c r="D76" s="13"/>
      <c r="E76" s="13"/>
      <c r="F76" s="23">
        <v>1488.2277999999999</v>
      </c>
      <c r="G76" s="24">
        <f>ROUND(SUM(G73:G75),4)</f>
        <v>4.7000000000000002E-3</v>
      </c>
      <c r="H76" s="25"/>
      <c r="I76" s="26"/>
    </row>
    <row r="77" spans="1:9" ht="13" customHeight="1">
      <c r="A77" s="4"/>
      <c r="B77" s="27" t="s">
        <v>430</v>
      </c>
      <c r="C77" s="28"/>
      <c r="D77" s="1"/>
      <c r="E77" s="28"/>
      <c r="F77" s="23">
        <v>1488.2277999999999</v>
      </c>
      <c r="G77" s="24">
        <f>ROUND(SUM(G76),4)</f>
        <v>4.7000000000000002E-3</v>
      </c>
      <c r="H77" s="25"/>
      <c r="I77" s="26"/>
    </row>
    <row r="78" spans="1:9" ht="13" customHeight="1">
      <c r="A78" s="4"/>
      <c r="B78" s="27" t="s">
        <v>834</v>
      </c>
      <c r="C78" s="13"/>
      <c r="D78" s="1"/>
      <c r="E78" s="13"/>
      <c r="F78" s="30">
        <v>-35622.092499999999</v>
      </c>
      <c r="G78" s="24">
        <v>-0.11210000000000001</v>
      </c>
      <c r="H78" s="25"/>
      <c r="I78" s="26"/>
    </row>
    <row r="79" spans="1:9" ht="13" customHeight="1">
      <c r="A79" s="4"/>
      <c r="B79" s="31" t="s">
        <v>835</v>
      </c>
      <c r="C79" s="32"/>
      <c r="D79" s="32"/>
      <c r="E79" s="32"/>
      <c r="F79" s="33">
        <v>317850.3</v>
      </c>
      <c r="G79" s="34">
        <f>ROUND(SUM(G13,G72,G77,G78),4)</f>
        <v>1</v>
      </c>
      <c r="H79" s="35"/>
      <c r="I79" s="36"/>
    </row>
    <row r="80" spans="1:9" ht="13" customHeight="1">
      <c r="A80" s="4"/>
      <c r="B80" s="6"/>
      <c r="C80" s="4"/>
      <c r="D80" s="4"/>
      <c r="E80" s="4"/>
      <c r="F80" s="4"/>
      <c r="G80" s="4"/>
      <c r="H80" s="4"/>
      <c r="I80" s="4"/>
    </row>
    <row r="81" spans="1:9" ht="13" customHeight="1">
      <c r="A81" s="4"/>
      <c r="B81" s="3" t="s">
        <v>1437</v>
      </c>
      <c r="C81" s="4"/>
      <c r="D81" s="4"/>
      <c r="E81" s="4"/>
      <c r="F81" s="4"/>
      <c r="G81" s="4"/>
      <c r="H81" s="4"/>
      <c r="I81" s="4"/>
    </row>
    <row r="82" spans="1:9" ht="13" customHeight="1">
      <c r="A82" s="4"/>
      <c r="B82" s="3" t="s">
        <v>836</v>
      </c>
      <c r="C82" s="4"/>
      <c r="D82" s="4"/>
      <c r="E82" s="4"/>
      <c r="F82" s="4"/>
      <c r="G82" s="4"/>
      <c r="H82" s="4"/>
      <c r="I82" s="4"/>
    </row>
    <row r="83" spans="1:9" ht="13" customHeight="1">
      <c r="A83" s="4"/>
      <c r="B83" s="3" t="s">
        <v>838</v>
      </c>
      <c r="C83" s="4"/>
      <c r="D83" s="4"/>
      <c r="E83" s="4"/>
      <c r="F83" s="4"/>
      <c r="G83" s="4"/>
      <c r="H83" s="4"/>
      <c r="I83" s="4"/>
    </row>
    <row r="84" spans="1:9" ht="26" customHeight="1">
      <c r="A84" s="4"/>
      <c r="B84" s="108" t="s">
        <v>2032</v>
      </c>
      <c r="C84" s="108"/>
      <c r="D84" s="108"/>
      <c r="E84" s="108"/>
      <c r="F84" s="108"/>
      <c r="G84" s="108"/>
      <c r="H84" s="108"/>
      <c r="I84" s="108"/>
    </row>
    <row r="85" spans="1:9" ht="13" customHeight="1">
      <c r="A85" s="4"/>
      <c r="B85" s="108"/>
      <c r="C85" s="108"/>
      <c r="D85" s="108"/>
      <c r="E85" s="108"/>
      <c r="F85" s="108"/>
      <c r="G85" s="108"/>
      <c r="H85" s="108"/>
      <c r="I85" s="108"/>
    </row>
    <row r="86" spans="1:9" ht="13" customHeight="1">
      <c r="A86" s="4"/>
      <c r="B86" s="39" t="s">
        <v>1954</v>
      </c>
      <c r="C86" s="40"/>
      <c r="D86" s="40"/>
      <c r="E86" s="80"/>
      <c r="F86" s="80"/>
      <c r="G86" s="80"/>
      <c r="H86" s="80"/>
      <c r="I86" s="81"/>
    </row>
    <row r="87" spans="1:9" ht="13" customHeight="1">
      <c r="A87" s="4"/>
      <c r="B87" s="43" t="s">
        <v>1955</v>
      </c>
      <c r="C87" s="44"/>
      <c r="D87" s="44"/>
      <c r="E87" s="82"/>
      <c r="F87" s="82"/>
      <c r="G87" s="82"/>
      <c r="H87" s="82"/>
      <c r="I87" s="83"/>
    </row>
    <row r="88" spans="1:9" ht="13" customHeight="1">
      <c r="A88" s="4"/>
      <c r="B88" s="43" t="s">
        <v>1956</v>
      </c>
      <c r="C88" s="44"/>
      <c r="D88" s="44"/>
      <c r="E88" s="82"/>
      <c r="F88" s="82"/>
      <c r="G88" s="82"/>
      <c r="H88" s="82"/>
      <c r="I88" s="83"/>
    </row>
    <row r="89" spans="1:9" ht="13" customHeight="1">
      <c r="A89" s="4"/>
      <c r="B89" s="47" t="s">
        <v>1957</v>
      </c>
      <c r="C89" s="48" t="s">
        <v>1986</v>
      </c>
      <c r="D89" s="92" t="s">
        <v>1958</v>
      </c>
      <c r="E89" s="82"/>
      <c r="F89" s="82"/>
      <c r="G89" s="82"/>
      <c r="H89" s="82"/>
      <c r="I89" s="83"/>
    </row>
    <row r="90" spans="1:9" ht="13" customHeight="1">
      <c r="A90" s="4"/>
      <c r="B90" s="49" t="s">
        <v>1976</v>
      </c>
      <c r="C90" s="50">
        <v>1034.0301999999999</v>
      </c>
      <c r="D90" s="71">
        <v>1034.6243999999999</v>
      </c>
      <c r="E90" s="82"/>
      <c r="F90" s="82"/>
      <c r="G90" s="82"/>
      <c r="H90" s="82"/>
      <c r="I90" s="83"/>
    </row>
    <row r="91" spans="1:9" ht="13" customHeight="1">
      <c r="A91" s="4"/>
      <c r="B91" s="49" t="s">
        <v>1970</v>
      </c>
      <c r="C91" s="50">
        <v>1036.8613</v>
      </c>
      <c r="D91" s="71">
        <v>1035.7710999999999</v>
      </c>
      <c r="E91" s="82"/>
      <c r="F91" s="82"/>
      <c r="G91" s="82"/>
      <c r="H91" s="82"/>
      <c r="I91" s="83"/>
    </row>
    <row r="92" spans="1:9" ht="13" customHeight="1">
      <c r="A92" s="4"/>
      <c r="B92" s="49" t="s">
        <v>1960</v>
      </c>
      <c r="C92" s="50">
        <v>1196.7755999999999</v>
      </c>
      <c r="D92" s="71">
        <v>1190.8943999999999</v>
      </c>
      <c r="E92" s="82"/>
      <c r="F92" s="82"/>
      <c r="G92" s="82"/>
      <c r="H92" s="82"/>
      <c r="I92" s="83"/>
    </row>
    <row r="93" spans="1:9" ht="13" customHeight="1">
      <c r="A93" s="4"/>
      <c r="B93" s="49" t="s">
        <v>1977</v>
      </c>
      <c r="C93" s="50">
        <v>1035.6696999999999</v>
      </c>
      <c r="D93" s="71">
        <v>1034.6220000000001</v>
      </c>
      <c r="E93" s="82"/>
      <c r="F93" s="82"/>
      <c r="G93" s="82"/>
      <c r="H93" s="82"/>
      <c r="I93" s="83"/>
    </row>
    <row r="94" spans="1:9" ht="13" customHeight="1">
      <c r="A94" s="4"/>
      <c r="B94" s="49" t="s">
        <v>1978</v>
      </c>
      <c r="C94" s="50">
        <v>1033.8241</v>
      </c>
      <c r="D94" s="71">
        <v>1033.8241</v>
      </c>
      <c r="E94" s="82"/>
      <c r="F94" s="82"/>
      <c r="G94" s="82"/>
      <c r="H94" s="82"/>
      <c r="I94" s="83"/>
    </row>
    <row r="95" spans="1:9" ht="13" customHeight="1">
      <c r="A95" s="4"/>
      <c r="B95" s="49" t="s">
        <v>1979</v>
      </c>
      <c r="C95" s="50">
        <v>1034.8988999999999</v>
      </c>
      <c r="D95" s="71">
        <v>1035.5154</v>
      </c>
      <c r="E95" s="82"/>
      <c r="F95" s="82"/>
      <c r="G95" s="82"/>
      <c r="H95" s="82"/>
      <c r="I95" s="83"/>
    </row>
    <row r="96" spans="1:9" ht="13" customHeight="1">
      <c r="A96" s="4"/>
      <c r="B96" s="49" t="s">
        <v>1971</v>
      </c>
      <c r="C96" s="50">
        <v>1037.8199</v>
      </c>
      <c r="D96" s="71">
        <v>1036.7109</v>
      </c>
      <c r="E96" s="82"/>
      <c r="F96" s="82"/>
      <c r="G96" s="82"/>
      <c r="H96" s="82"/>
      <c r="I96" s="83"/>
    </row>
    <row r="97" spans="1:9" ht="13" customHeight="1">
      <c r="A97" s="4"/>
      <c r="B97" s="49" t="s">
        <v>1962</v>
      </c>
      <c r="C97" s="50">
        <v>1202.4761000000001</v>
      </c>
      <c r="D97" s="71">
        <v>1196.3647000000001</v>
      </c>
      <c r="E97" s="82"/>
      <c r="F97" s="82"/>
      <c r="G97" s="82"/>
      <c r="H97" s="82"/>
      <c r="I97" s="83"/>
    </row>
    <row r="98" spans="1:9" ht="13" customHeight="1">
      <c r="A98" s="4"/>
      <c r="B98" s="49" t="s">
        <v>1980</v>
      </c>
      <c r="C98" s="50">
        <v>1036.607</v>
      </c>
      <c r="D98" s="71">
        <v>1035.5222000000001</v>
      </c>
      <c r="E98" s="82"/>
      <c r="F98" s="82"/>
      <c r="G98" s="82"/>
      <c r="H98" s="82"/>
      <c r="I98" s="83"/>
    </row>
    <row r="99" spans="1:9" ht="13" customHeight="1">
      <c r="A99" s="4"/>
      <c r="B99" s="49" t="s">
        <v>1981</v>
      </c>
      <c r="C99" s="50">
        <v>1034.6939</v>
      </c>
      <c r="D99" s="71">
        <v>1034.6939</v>
      </c>
      <c r="E99" s="82"/>
      <c r="F99" s="82"/>
      <c r="G99" s="82"/>
      <c r="H99" s="82"/>
      <c r="I99" s="83"/>
    </row>
    <row r="100" spans="1:9" ht="13" customHeight="1">
      <c r="A100" s="4"/>
      <c r="B100" s="43"/>
      <c r="C100" s="67"/>
      <c r="D100" s="67"/>
      <c r="E100" s="82"/>
      <c r="F100" s="82"/>
      <c r="G100" s="82"/>
      <c r="H100" s="82"/>
      <c r="I100" s="83"/>
    </row>
    <row r="101" spans="1:9" ht="13" customHeight="1">
      <c r="A101" s="4"/>
      <c r="B101" s="43" t="s">
        <v>1972</v>
      </c>
      <c r="C101" s="44"/>
      <c r="D101" s="44"/>
      <c r="E101" s="82"/>
      <c r="F101" s="82"/>
      <c r="G101" s="82"/>
      <c r="H101" s="82"/>
      <c r="I101" s="83"/>
    </row>
    <row r="102" spans="1:9" ht="13" customHeight="1">
      <c r="A102" s="4"/>
      <c r="B102" s="88" t="s">
        <v>1957</v>
      </c>
      <c r="C102" s="89" t="s">
        <v>1973</v>
      </c>
      <c r="D102" s="44"/>
      <c r="E102" s="82"/>
      <c r="F102" s="82"/>
      <c r="G102" s="82"/>
      <c r="H102" s="82"/>
      <c r="I102" s="83"/>
    </row>
    <row r="103" spans="1:9" ht="13" customHeight="1">
      <c r="A103" s="4"/>
      <c r="B103" s="90" t="s">
        <v>1978</v>
      </c>
      <c r="C103" s="91">
        <v>5.069700000000001</v>
      </c>
      <c r="D103" s="44"/>
      <c r="E103" s="82"/>
      <c r="F103" s="82"/>
      <c r="G103" s="82"/>
      <c r="H103" s="82"/>
      <c r="I103" s="83"/>
    </row>
    <row r="104" spans="1:9" ht="13" customHeight="1">
      <c r="A104" s="4"/>
      <c r="B104" s="90" t="s">
        <v>1977</v>
      </c>
      <c r="C104" s="91">
        <v>4.0283999999999995</v>
      </c>
      <c r="D104" s="44"/>
      <c r="E104" s="82"/>
      <c r="F104" s="82"/>
      <c r="G104" s="82"/>
      <c r="H104" s="82"/>
      <c r="I104" s="83"/>
    </row>
    <row r="105" spans="1:9" ht="13" customHeight="1">
      <c r="A105" s="4"/>
      <c r="B105" s="90" t="s">
        <v>1970</v>
      </c>
      <c r="C105" s="91">
        <v>4.0133000000000001</v>
      </c>
      <c r="D105" s="44"/>
      <c r="E105" s="82"/>
      <c r="F105" s="82"/>
      <c r="G105" s="82"/>
      <c r="H105" s="82"/>
      <c r="I105" s="83"/>
    </row>
    <row r="106" spans="1:9" ht="13" customHeight="1">
      <c r="A106" s="4"/>
      <c r="B106" s="90" t="s">
        <v>1976</v>
      </c>
      <c r="C106" s="91">
        <v>5.6890000000000001</v>
      </c>
      <c r="D106" s="44"/>
      <c r="E106" s="82"/>
      <c r="F106" s="82"/>
      <c r="G106" s="82"/>
      <c r="H106" s="82"/>
      <c r="I106" s="83"/>
    </row>
    <row r="107" spans="1:9" ht="13" customHeight="1">
      <c r="A107" s="4"/>
      <c r="B107" s="90" t="s">
        <v>1981</v>
      </c>
      <c r="C107" s="91">
        <v>5.2059999999999995</v>
      </c>
      <c r="D107" s="44"/>
      <c r="E107" s="82"/>
      <c r="F107" s="82"/>
      <c r="G107" s="82"/>
      <c r="H107" s="82"/>
      <c r="I107" s="83"/>
    </row>
    <row r="108" spans="1:9" ht="13" customHeight="1">
      <c r="A108" s="4"/>
      <c r="B108" s="90" t="s">
        <v>1980</v>
      </c>
      <c r="C108" s="91">
        <v>4.2152999999999992</v>
      </c>
      <c r="D108" s="44"/>
      <c r="E108" s="82"/>
      <c r="F108" s="82"/>
      <c r="G108" s="82"/>
      <c r="H108" s="82"/>
      <c r="I108" s="83"/>
    </row>
    <row r="109" spans="1:9" ht="13" customHeight="1">
      <c r="A109" s="4"/>
      <c r="B109" s="90" t="s">
        <v>1971</v>
      </c>
      <c r="C109" s="91">
        <v>4.1768999999999998</v>
      </c>
      <c r="D109" s="44"/>
      <c r="E109" s="82"/>
      <c r="F109" s="82"/>
      <c r="G109" s="82"/>
      <c r="H109" s="82"/>
      <c r="I109" s="83"/>
    </row>
    <row r="110" spans="1:9" ht="13" customHeight="1">
      <c r="A110" s="4"/>
      <c r="B110" s="90" t="s">
        <v>1979</v>
      </c>
      <c r="C110" s="91">
        <v>5.8947000000000003</v>
      </c>
      <c r="D110" s="44"/>
      <c r="E110" s="82"/>
      <c r="F110" s="82"/>
      <c r="G110" s="82"/>
      <c r="H110" s="82"/>
      <c r="I110" s="83"/>
    </row>
    <row r="111" spans="1:9" ht="13" customHeight="1">
      <c r="A111" s="4"/>
      <c r="B111" s="43"/>
      <c r="C111" s="44"/>
      <c r="D111" s="44"/>
      <c r="E111" s="82"/>
      <c r="F111" s="82"/>
      <c r="G111" s="82"/>
      <c r="H111" s="82"/>
      <c r="I111" s="83"/>
    </row>
    <row r="112" spans="1:9" ht="13" customHeight="1">
      <c r="A112" s="4"/>
      <c r="B112" s="43" t="s">
        <v>1995</v>
      </c>
      <c r="C112" s="44"/>
      <c r="D112" s="44"/>
      <c r="E112" s="82"/>
      <c r="F112" s="82"/>
      <c r="G112" s="82"/>
      <c r="H112" s="82"/>
      <c r="I112" s="83"/>
    </row>
    <row r="113" spans="1:9" ht="13" customHeight="1">
      <c r="A113" s="4"/>
      <c r="B113" s="43" t="s">
        <v>1996</v>
      </c>
      <c r="C113" s="44"/>
      <c r="D113" s="44"/>
      <c r="E113" s="82"/>
      <c r="F113" s="82"/>
      <c r="G113" s="82"/>
      <c r="H113" s="82"/>
      <c r="I113" s="83"/>
    </row>
    <row r="114" spans="1:9" ht="13" customHeight="1">
      <c r="A114" s="4"/>
      <c r="B114" s="52" t="s">
        <v>2013</v>
      </c>
      <c r="C114" s="44"/>
      <c r="D114" s="44"/>
      <c r="E114" s="82"/>
      <c r="F114" s="82"/>
      <c r="G114" s="82"/>
      <c r="H114" s="82"/>
      <c r="I114" s="83"/>
    </row>
    <row r="115" spans="1:9" ht="13" customHeight="1">
      <c r="A115" s="4"/>
      <c r="B115" s="43" t="s">
        <v>2012</v>
      </c>
      <c r="C115" s="44"/>
      <c r="D115" s="44"/>
      <c r="E115" s="82"/>
      <c r="F115" s="82"/>
      <c r="G115" s="82"/>
      <c r="H115" s="82"/>
      <c r="I115" s="83"/>
    </row>
    <row r="116" spans="1:9" ht="13" customHeight="1">
      <c r="A116" s="4"/>
      <c r="B116" s="72" t="s">
        <v>1965</v>
      </c>
      <c r="C116" s="73"/>
      <c r="D116" s="73"/>
      <c r="E116" s="96"/>
      <c r="F116" s="96"/>
      <c r="G116" s="96"/>
      <c r="H116" s="96"/>
      <c r="I116" s="97"/>
    </row>
    <row r="117" spans="1:9" ht="13" customHeight="1">
      <c r="A117" s="4"/>
      <c r="B117" s="3"/>
      <c r="C117" s="3"/>
      <c r="D117" s="3"/>
      <c r="E117" s="3"/>
      <c r="F117" s="3"/>
      <c r="G117" s="3"/>
      <c r="H117" s="3"/>
      <c r="I117" s="3"/>
    </row>
    <row r="118" spans="1:9" ht="13" customHeight="1">
      <c r="A118" s="4"/>
      <c r="B118" s="3"/>
      <c r="C118" s="3"/>
      <c r="D118" s="3"/>
      <c r="E118" s="3"/>
      <c r="F118" s="3"/>
      <c r="G118" s="3"/>
      <c r="H118" s="3"/>
      <c r="I118" s="3"/>
    </row>
    <row r="119" spans="1:9" ht="13" customHeight="1">
      <c r="A119" s="4"/>
      <c r="B119" s="3"/>
      <c r="C119" s="3"/>
      <c r="D119" s="3"/>
      <c r="E119" s="3"/>
      <c r="F119" s="3"/>
      <c r="G119" s="3"/>
      <c r="H119" s="3"/>
      <c r="I119" s="3"/>
    </row>
    <row r="120" spans="1:9" ht="13" customHeight="1">
      <c r="A120" s="4"/>
      <c r="B120" s="108"/>
      <c r="C120" s="108"/>
      <c r="D120" s="108"/>
      <c r="E120" s="108"/>
      <c r="F120" s="108"/>
      <c r="G120" s="108"/>
      <c r="H120" s="108"/>
      <c r="I120" s="108"/>
    </row>
    <row r="121" spans="1:9" ht="13" customHeight="1">
      <c r="A121" s="4"/>
      <c r="B121" s="4"/>
      <c r="C121" s="109" t="s">
        <v>1438</v>
      </c>
      <c r="D121" s="109"/>
      <c r="E121" s="109"/>
      <c r="F121" s="109"/>
      <c r="G121" s="4"/>
      <c r="H121" s="4"/>
      <c r="I121" s="4"/>
    </row>
    <row r="122" spans="1:9" ht="13" customHeight="1">
      <c r="A122" s="4"/>
      <c r="B122" s="37" t="s">
        <v>840</v>
      </c>
      <c r="C122" s="109" t="s">
        <v>841</v>
      </c>
      <c r="D122" s="109"/>
      <c r="E122" s="109"/>
      <c r="F122" s="109"/>
      <c r="G122" s="4"/>
      <c r="H122" s="4"/>
      <c r="I122" s="4"/>
    </row>
    <row r="123" spans="1:9" ht="135" customHeight="1">
      <c r="A123" s="4"/>
      <c r="B123" s="38"/>
      <c r="C123" s="107"/>
      <c r="D123" s="107"/>
      <c r="E123" s="4"/>
      <c r="F123" s="4"/>
      <c r="G123" s="4"/>
      <c r="H123" s="4"/>
      <c r="I123" s="4"/>
    </row>
  </sheetData>
  <mergeCells count="6">
    <mergeCell ref="C123:D123"/>
    <mergeCell ref="B84:I84"/>
    <mergeCell ref="B85:I85"/>
    <mergeCell ref="B120:I120"/>
    <mergeCell ref="C121:F121"/>
    <mergeCell ref="C122:F122"/>
  </mergeCells>
  <hyperlinks>
    <hyperlink ref="A1" location="BajajFinservLiquidFund" display="BFLIQ" xr:uid="{00000000-0004-0000-0D00-000000000000}"/>
    <hyperlink ref="B1" location="BajajFinservLiquidFund" display="Bajaj Finserv Liquid Fund" xr:uid="{00000000-0004-0000-0D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I107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26</v>
      </c>
      <c r="B1" s="3" t="s">
        <v>27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71</v>
      </c>
      <c r="B7" s="17" t="s">
        <v>72</v>
      </c>
      <c r="C7" s="13" t="s">
        <v>73</v>
      </c>
      <c r="D7" s="13" t="s">
        <v>63</v>
      </c>
      <c r="E7" s="18">
        <v>780413</v>
      </c>
      <c r="F7" s="19">
        <v>9411.0004000000008</v>
      </c>
      <c r="G7" s="20">
        <v>4.5199999999999997E-2</v>
      </c>
      <c r="H7" s="21"/>
      <c r="I7" s="22"/>
    </row>
    <row r="8" spans="1:9" ht="13" customHeight="1">
      <c r="A8" s="16" t="s">
        <v>60</v>
      </c>
      <c r="B8" s="17" t="s">
        <v>61</v>
      </c>
      <c r="C8" s="13" t="s">
        <v>62</v>
      </c>
      <c r="D8" s="13" t="s">
        <v>63</v>
      </c>
      <c r="E8" s="18">
        <v>1175356</v>
      </c>
      <c r="F8" s="19">
        <v>8598.3168000000005</v>
      </c>
      <c r="G8" s="20">
        <v>4.1300000000000003E-2</v>
      </c>
      <c r="H8" s="21"/>
      <c r="I8" s="22"/>
    </row>
    <row r="9" spans="1:9" ht="13" customHeight="1">
      <c r="A9" s="16" t="s">
        <v>861</v>
      </c>
      <c r="B9" s="17" t="s">
        <v>862</v>
      </c>
      <c r="C9" s="13" t="s">
        <v>863</v>
      </c>
      <c r="D9" s="13" t="s">
        <v>63</v>
      </c>
      <c r="E9" s="18">
        <v>2629929</v>
      </c>
      <c r="F9" s="19">
        <v>6822.0357999999997</v>
      </c>
      <c r="G9" s="20">
        <v>3.2800000000000003E-2</v>
      </c>
      <c r="H9" s="21"/>
      <c r="I9" s="22"/>
    </row>
    <row r="10" spans="1:9" ht="13" customHeight="1">
      <c r="A10" s="16" t="s">
        <v>269</v>
      </c>
      <c r="B10" s="17" t="s">
        <v>270</v>
      </c>
      <c r="C10" s="13" t="s">
        <v>271</v>
      </c>
      <c r="D10" s="13" t="s">
        <v>214</v>
      </c>
      <c r="E10" s="18">
        <v>369303</v>
      </c>
      <c r="F10" s="19">
        <v>6570.6390000000001</v>
      </c>
      <c r="G10" s="20">
        <v>3.1600000000000003E-2</v>
      </c>
      <c r="H10" s="21"/>
      <c r="I10" s="22"/>
    </row>
    <row r="11" spans="1:9" ht="13" customHeight="1">
      <c r="A11" s="16" t="s">
        <v>379</v>
      </c>
      <c r="B11" s="17" t="s">
        <v>380</v>
      </c>
      <c r="C11" s="13" t="s">
        <v>381</v>
      </c>
      <c r="D11" s="13" t="s">
        <v>245</v>
      </c>
      <c r="E11" s="18">
        <v>110212</v>
      </c>
      <c r="F11" s="19">
        <v>6554.3076000000001</v>
      </c>
      <c r="G11" s="20">
        <v>3.15E-2</v>
      </c>
      <c r="H11" s="21"/>
      <c r="I11" s="22"/>
    </row>
    <row r="12" spans="1:9" ht="13" customHeight="1">
      <c r="A12" s="16" t="s">
        <v>275</v>
      </c>
      <c r="B12" s="17" t="s">
        <v>276</v>
      </c>
      <c r="C12" s="13" t="s">
        <v>277</v>
      </c>
      <c r="D12" s="13" t="s">
        <v>77</v>
      </c>
      <c r="E12" s="18">
        <v>1560051</v>
      </c>
      <c r="F12" s="19">
        <v>6523.3532999999998</v>
      </c>
      <c r="G12" s="20">
        <v>3.1300000000000001E-2</v>
      </c>
      <c r="H12" s="21"/>
      <c r="I12" s="22"/>
    </row>
    <row r="13" spans="1:9" ht="13" customHeight="1">
      <c r="A13" s="16" t="s">
        <v>873</v>
      </c>
      <c r="B13" s="17" t="s">
        <v>874</v>
      </c>
      <c r="C13" s="13" t="s">
        <v>875</v>
      </c>
      <c r="D13" s="13" t="s">
        <v>876</v>
      </c>
      <c r="E13" s="18">
        <v>1392976</v>
      </c>
      <c r="F13" s="19">
        <v>6274.6603999999998</v>
      </c>
      <c r="G13" s="20">
        <v>3.0099999999999998E-2</v>
      </c>
      <c r="H13" s="21"/>
      <c r="I13" s="22"/>
    </row>
    <row r="14" spans="1:9" ht="13" customHeight="1">
      <c r="A14" s="16" t="s">
        <v>154</v>
      </c>
      <c r="B14" s="17" t="s">
        <v>155</v>
      </c>
      <c r="C14" s="13" t="s">
        <v>156</v>
      </c>
      <c r="D14" s="13" t="s">
        <v>157</v>
      </c>
      <c r="E14" s="18">
        <v>154280</v>
      </c>
      <c r="F14" s="19">
        <v>6096.2199000000001</v>
      </c>
      <c r="G14" s="20">
        <v>2.93E-2</v>
      </c>
      <c r="H14" s="21"/>
      <c r="I14" s="22"/>
    </row>
    <row r="15" spans="1:9" ht="13" customHeight="1">
      <c r="A15" s="16" t="s">
        <v>846</v>
      </c>
      <c r="B15" s="17" t="s">
        <v>847</v>
      </c>
      <c r="C15" s="13" t="s">
        <v>848</v>
      </c>
      <c r="D15" s="13" t="s">
        <v>297</v>
      </c>
      <c r="E15" s="18">
        <v>156223</v>
      </c>
      <c r="F15" s="19">
        <v>6006.4619000000002</v>
      </c>
      <c r="G15" s="20">
        <v>2.8899999999999999E-2</v>
      </c>
      <c r="H15" s="21"/>
      <c r="I15" s="22"/>
    </row>
    <row r="16" spans="1:9" ht="13" customHeight="1">
      <c r="A16" s="16" t="s">
        <v>172</v>
      </c>
      <c r="B16" s="17" t="s">
        <v>173</v>
      </c>
      <c r="C16" s="13" t="s">
        <v>174</v>
      </c>
      <c r="D16" s="13" t="s">
        <v>81</v>
      </c>
      <c r="E16" s="18">
        <v>668944</v>
      </c>
      <c r="F16" s="19">
        <v>5833.8606</v>
      </c>
      <c r="G16" s="20">
        <v>2.8000000000000001E-2</v>
      </c>
      <c r="H16" s="21"/>
      <c r="I16" s="22"/>
    </row>
    <row r="17" spans="1:9" ht="13" customHeight="1">
      <c r="A17" s="16" t="s">
        <v>1190</v>
      </c>
      <c r="B17" s="17" t="s">
        <v>1191</v>
      </c>
      <c r="C17" s="13" t="s">
        <v>1192</v>
      </c>
      <c r="D17" s="13" t="s">
        <v>297</v>
      </c>
      <c r="E17" s="18">
        <v>529872</v>
      </c>
      <c r="F17" s="19">
        <v>5466.1596</v>
      </c>
      <c r="G17" s="20">
        <v>2.63E-2</v>
      </c>
      <c r="H17" s="21"/>
      <c r="I17" s="22"/>
    </row>
    <row r="18" spans="1:9" ht="13" customHeight="1">
      <c r="A18" s="16" t="s">
        <v>281</v>
      </c>
      <c r="B18" s="17" t="s">
        <v>282</v>
      </c>
      <c r="C18" s="13" t="s">
        <v>283</v>
      </c>
      <c r="D18" s="13" t="s">
        <v>63</v>
      </c>
      <c r="E18" s="18">
        <v>501093</v>
      </c>
      <c r="F18" s="19">
        <v>4907.7048000000004</v>
      </c>
      <c r="G18" s="20">
        <v>2.3599999999999999E-2</v>
      </c>
      <c r="H18" s="21"/>
      <c r="I18" s="22"/>
    </row>
    <row r="19" spans="1:9" ht="13" customHeight="1">
      <c r="A19" s="16" t="s">
        <v>858</v>
      </c>
      <c r="B19" s="17" t="s">
        <v>859</v>
      </c>
      <c r="C19" s="13" t="s">
        <v>860</v>
      </c>
      <c r="D19" s="13" t="s">
        <v>161</v>
      </c>
      <c r="E19" s="18">
        <v>388273</v>
      </c>
      <c r="F19" s="19">
        <v>4855.7421000000004</v>
      </c>
      <c r="G19" s="20">
        <v>2.3300000000000001E-2</v>
      </c>
      <c r="H19" s="21"/>
      <c r="I19" s="22"/>
    </row>
    <row r="20" spans="1:9" ht="13" customHeight="1">
      <c r="A20" s="16" t="s">
        <v>181</v>
      </c>
      <c r="B20" s="17" t="s">
        <v>182</v>
      </c>
      <c r="C20" s="13" t="s">
        <v>183</v>
      </c>
      <c r="D20" s="13" t="s">
        <v>85</v>
      </c>
      <c r="E20" s="18">
        <v>2515941</v>
      </c>
      <c r="F20" s="19">
        <v>4827.0843999999997</v>
      </c>
      <c r="G20" s="20">
        <v>2.3199999999999998E-2</v>
      </c>
      <c r="H20" s="21"/>
      <c r="I20" s="22"/>
    </row>
    <row r="21" spans="1:9" ht="13" customHeight="1">
      <c r="A21" s="16" t="s">
        <v>1090</v>
      </c>
      <c r="B21" s="17" t="s">
        <v>1091</v>
      </c>
      <c r="C21" s="13" t="s">
        <v>1092</v>
      </c>
      <c r="D21" s="13" t="s">
        <v>157</v>
      </c>
      <c r="E21" s="18">
        <v>1176243</v>
      </c>
      <c r="F21" s="19">
        <v>4822.5963000000002</v>
      </c>
      <c r="G21" s="20">
        <v>2.3199999999999998E-2</v>
      </c>
      <c r="H21" s="21"/>
      <c r="I21" s="22"/>
    </row>
    <row r="22" spans="1:9" ht="13" customHeight="1">
      <c r="A22" s="16" t="s">
        <v>1069</v>
      </c>
      <c r="B22" s="17" t="s">
        <v>1070</v>
      </c>
      <c r="C22" s="13" t="s">
        <v>1071</v>
      </c>
      <c r="D22" s="13" t="s">
        <v>157</v>
      </c>
      <c r="E22" s="18">
        <v>287167</v>
      </c>
      <c r="F22" s="19">
        <v>4625.3989000000001</v>
      </c>
      <c r="G22" s="20">
        <v>2.2200000000000001E-2</v>
      </c>
      <c r="H22" s="21"/>
      <c r="I22" s="22"/>
    </row>
    <row r="23" spans="1:9" ht="13" customHeight="1">
      <c r="A23" s="16" t="s">
        <v>899</v>
      </c>
      <c r="B23" s="17" t="s">
        <v>900</v>
      </c>
      <c r="C23" s="13" t="s">
        <v>901</v>
      </c>
      <c r="D23" s="13" t="s">
        <v>407</v>
      </c>
      <c r="E23" s="18">
        <v>1796964</v>
      </c>
      <c r="F23" s="19">
        <v>4464.5571</v>
      </c>
      <c r="G23" s="20">
        <v>2.1399999999999999E-2</v>
      </c>
      <c r="H23" s="21"/>
      <c r="I23" s="22"/>
    </row>
    <row r="24" spans="1:9" ht="13" customHeight="1">
      <c r="A24" s="16" t="s">
        <v>64</v>
      </c>
      <c r="B24" s="17" t="s">
        <v>65</v>
      </c>
      <c r="C24" s="13" t="s">
        <v>66</v>
      </c>
      <c r="D24" s="13" t="s">
        <v>67</v>
      </c>
      <c r="E24" s="18">
        <v>327999</v>
      </c>
      <c r="F24" s="19">
        <v>4407.9786000000004</v>
      </c>
      <c r="G24" s="20">
        <v>2.12E-2</v>
      </c>
      <c r="H24" s="21"/>
      <c r="I24" s="22"/>
    </row>
    <row r="25" spans="1:9" ht="13" customHeight="1">
      <c r="A25" s="16" t="s">
        <v>204</v>
      </c>
      <c r="B25" s="17" t="s">
        <v>205</v>
      </c>
      <c r="C25" s="13" t="s">
        <v>206</v>
      </c>
      <c r="D25" s="13" t="s">
        <v>207</v>
      </c>
      <c r="E25" s="18">
        <v>541591</v>
      </c>
      <c r="F25" s="19">
        <v>4305.6485000000002</v>
      </c>
      <c r="G25" s="20">
        <v>2.07E-2</v>
      </c>
      <c r="H25" s="21"/>
      <c r="I25" s="22"/>
    </row>
    <row r="26" spans="1:9" ht="13" customHeight="1">
      <c r="A26" s="16" t="s">
        <v>398</v>
      </c>
      <c r="B26" s="17" t="s">
        <v>399</v>
      </c>
      <c r="C26" s="13" t="s">
        <v>400</v>
      </c>
      <c r="D26" s="13" t="s">
        <v>81</v>
      </c>
      <c r="E26" s="18">
        <v>1594812</v>
      </c>
      <c r="F26" s="19">
        <v>4004.5729000000001</v>
      </c>
      <c r="G26" s="20">
        <v>1.9199999999999998E-2</v>
      </c>
      <c r="H26" s="21"/>
      <c r="I26" s="22"/>
    </row>
    <row r="27" spans="1:9" ht="13" customHeight="1">
      <c r="A27" s="16" t="s">
        <v>162</v>
      </c>
      <c r="B27" s="17" t="s">
        <v>163</v>
      </c>
      <c r="C27" s="13" t="s">
        <v>164</v>
      </c>
      <c r="D27" s="13" t="s">
        <v>165</v>
      </c>
      <c r="E27" s="18">
        <v>1044965</v>
      </c>
      <c r="F27" s="19">
        <v>3873.1628000000001</v>
      </c>
      <c r="G27" s="20">
        <v>1.8599999999999998E-2</v>
      </c>
      <c r="H27" s="21"/>
      <c r="I27" s="22"/>
    </row>
    <row r="28" spans="1:9" ht="13" customHeight="1">
      <c r="A28" s="16" t="s">
        <v>1439</v>
      </c>
      <c r="B28" s="17" t="s">
        <v>1440</v>
      </c>
      <c r="C28" s="13" t="s">
        <v>1441</v>
      </c>
      <c r="D28" s="13" t="s">
        <v>126</v>
      </c>
      <c r="E28" s="18">
        <v>105946</v>
      </c>
      <c r="F28" s="19">
        <v>3856.8582000000001</v>
      </c>
      <c r="G28" s="20">
        <v>1.8499999999999999E-2</v>
      </c>
      <c r="H28" s="21"/>
      <c r="I28" s="22"/>
    </row>
    <row r="29" spans="1:9" ht="13" customHeight="1">
      <c r="A29" s="16" t="s">
        <v>382</v>
      </c>
      <c r="B29" s="17" t="s">
        <v>383</v>
      </c>
      <c r="C29" s="13" t="s">
        <v>384</v>
      </c>
      <c r="D29" s="13" t="s">
        <v>245</v>
      </c>
      <c r="E29" s="18">
        <v>175194</v>
      </c>
      <c r="F29" s="19">
        <v>3734.6104999999998</v>
      </c>
      <c r="G29" s="20">
        <v>1.7899999999999999E-2</v>
      </c>
      <c r="H29" s="21"/>
      <c r="I29" s="22"/>
    </row>
    <row r="30" spans="1:9" ht="13" customHeight="1">
      <c r="A30" s="16" t="s">
        <v>284</v>
      </c>
      <c r="B30" s="17" t="s">
        <v>285</v>
      </c>
      <c r="C30" s="13" t="s">
        <v>286</v>
      </c>
      <c r="D30" s="13" t="s">
        <v>245</v>
      </c>
      <c r="E30" s="18">
        <v>209206</v>
      </c>
      <c r="F30" s="19">
        <v>3676.1678000000002</v>
      </c>
      <c r="G30" s="20">
        <v>1.77E-2</v>
      </c>
      <c r="H30" s="21"/>
      <c r="I30" s="22"/>
    </row>
    <row r="31" spans="1:9" ht="13" customHeight="1">
      <c r="A31" s="16" t="s">
        <v>187</v>
      </c>
      <c r="B31" s="17" t="s">
        <v>188</v>
      </c>
      <c r="C31" s="13" t="s">
        <v>189</v>
      </c>
      <c r="D31" s="13" t="s">
        <v>63</v>
      </c>
      <c r="E31" s="18">
        <v>307507</v>
      </c>
      <c r="F31" s="19">
        <v>3571.0787999999998</v>
      </c>
      <c r="G31" s="20">
        <v>1.72E-2</v>
      </c>
      <c r="H31" s="21"/>
      <c r="I31" s="22"/>
    </row>
    <row r="32" spans="1:9" ht="13" customHeight="1">
      <c r="A32" s="16" t="s">
        <v>1156</v>
      </c>
      <c r="B32" s="17" t="s">
        <v>1157</v>
      </c>
      <c r="C32" s="13" t="s">
        <v>1158</v>
      </c>
      <c r="D32" s="13" t="s">
        <v>1102</v>
      </c>
      <c r="E32" s="18">
        <v>415667</v>
      </c>
      <c r="F32" s="19">
        <v>3447.7498999999998</v>
      </c>
      <c r="G32" s="20">
        <v>1.66E-2</v>
      </c>
      <c r="H32" s="21"/>
      <c r="I32" s="22"/>
    </row>
    <row r="33" spans="1:9" ht="13" customHeight="1">
      <c r="A33" s="16" t="s">
        <v>130</v>
      </c>
      <c r="B33" s="17" t="s">
        <v>131</v>
      </c>
      <c r="C33" s="13" t="s">
        <v>132</v>
      </c>
      <c r="D33" s="13" t="s">
        <v>133</v>
      </c>
      <c r="E33" s="18">
        <v>1428875</v>
      </c>
      <c r="F33" s="19">
        <v>3271.8380000000002</v>
      </c>
      <c r="G33" s="20">
        <v>1.5699999999999999E-2</v>
      </c>
      <c r="H33" s="21"/>
      <c r="I33" s="22"/>
    </row>
    <row r="34" spans="1:9" ht="13" customHeight="1">
      <c r="A34" s="16" t="s">
        <v>142</v>
      </c>
      <c r="B34" s="17" t="s">
        <v>143</v>
      </c>
      <c r="C34" s="13" t="s">
        <v>144</v>
      </c>
      <c r="D34" s="13" t="s">
        <v>145</v>
      </c>
      <c r="E34" s="18">
        <v>495273</v>
      </c>
      <c r="F34" s="19">
        <v>3243.0475999999999</v>
      </c>
      <c r="G34" s="20">
        <v>1.5599999999999999E-2</v>
      </c>
      <c r="H34" s="21"/>
      <c r="I34" s="22"/>
    </row>
    <row r="35" spans="1:9" ht="13" customHeight="1">
      <c r="A35" s="16" t="s">
        <v>229</v>
      </c>
      <c r="B35" s="17" t="s">
        <v>230</v>
      </c>
      <c r="C35" s="13" t="s">
        <v>231</v>
      </c>
      <c r="D35" s="13" t="s">
        <v>207</v>
      </c>
      <c r="E35" s="18">
        <v>37797</v>
      </c>
      <c r="F35" s="19">
        <v>2804.1594</v>
      </c>
      <c r="G35" s="20">
        <v>1.35E-2</v>
      </c>
      <c r="H35" s="21"/>
      <c r="I35" s="22"/>
    </row>
    <row r="36" spans="1:9" ht="13" customHeight="1">
      <c r="A36" s="16" t="s">
        <v>1442</v>
      </c>
      <c r="B36" s="17" t="s">
        <v>1443</v>
      </c>
      <c r="C36" s="13" t="s">
        <v>1444</v>
      </c>
      <c r="D36" s="13" t="s">
        <v>119</v>
      </c>
      <c r="E36" s="18">
        <v>38066</v>
      </c>
      <c r="F36" s="19">
        <v>2605.2370000000001</v>
      </c>
      <c r="G36" s="20">
        <v>1.2500000000000001E-2</v>
      </c>
      <c r="H36" s="21"/>
      <c r="I36" s="22"/>
    </row>
    <row r="37" spans="1:9" ht="13" customHeight="1">
      <c r="A37" s="16" t="s">
        <v>884</v>
      </c>
      <c r="B37" s="17" t="s">
        <v>885</v>
      </c>
      <c r="C37" s="13" t="s">
        <v>886</v>
      </c>
      <c r="D37" s="13" t="s">
        <v>99</v>
      </c>
      <c r="E37" s="18">
        <v>878846</v>
      </c>
      <c r="F37" s="19">
        <v>2603.1419000000001</v>
      </c>
      <c r="G37" s="20">
        <v>1.2500000000000001E-2</v>
      </c>
      <c r="H37" s="21"/>
      <c r="I37" s="22"/>
    </row>
    <row r="38" spans="1:9" ht="13" customHeight="1">
      <c r="A38" s="16" t="s">
        <v>225</v>
      </c>
      <c r="B38" s="17" t="s">
        <v>226</v>
      </c>
      <c r="C38" s="13" t="s">
        <v>227</v>
      </c>
      <c r="D38" s="13" t="s">
        <v>228</v>
      </c>
      <c r="E38" s="18">
        <v>95906</v>
      </c>
      <c r="F38" s="19">
        <v>2573.6374999999998</v>
      </c>
      <c r="G38" s="20">
        <v>1.24E-2</v>
      </c>
      <c r="H38" s="21"/>
      <c r="I38" s="22"/>
    </row>
    <row r="39" spans="1:9" ht="13" customHeight="1">
      <c r="A39" s="16" t="s">
        <v>1199</v>
      </c>
      <c r="B39" s="17" t="s">
        <v>1200</v>
      </c>
      <c r="C39" s="13" t="s">
        <v>1201</v>
      </c>
      <c r="D39" s="13" t="s">
        <v>245</v>
      </c>
      <c r="E39" s="18">
        <v>21353</v>
      </c>
      <c r="F39" s="19">
        <v>2568.1253000000002</v>
      </c>
      <c r="G39" s="20">
        <v>1.23E-2</v>
      </c>
      <c r="H39" s="21"/>
      <c r="I39" s="22"/>
    </row>
    <row r="40" spans="1:9" ht="13" customHeight="1">
      <c r="A40" s="16" t="s">
        <v>864</v>
      </c>
      <c r="B40" s="17" t="s">
        <v>865</v>
      </c>
      <c r="C40" s="13" t="s">
        <v>866</v>
      </c>
      <c r="D40" s="13" t="s">
        <v>245</v>
      </c>
      <c r="E40" s="18">
        <v>109562</v>
      </c>
      <c r="F40" s="19">
        <v>2501.3004999999998</v>
      </c>
      <c r="G40" s="20">
        <v>1.2E-2</v>
      </c>
      <c r="H40" s="21"/>
      <c r="I40" s="22"/>
    </row>
    <row r="41" spans="1:9" ht="13" customHeight="1">
      <c r="A41" s="16" t="s">
        <v>1126</v>
      </c>
      <c r="B41" s="17" t="s">
        <v>1127</v>
      </c>
      <c r="C41" s="13" t="s">
        <v>1128</v>
      </c>
      <c r="D41" s="13" t="s">
        <v>249</v>
      </c>
      <c r="E41" s="18">
        <v>76837</v>
      </c>
      <c r="F41" s="19">
        <v>2478.2238000000002</v>
      </c>
      <c r="G41" s="20">
        <v>1.1900000000000001E-2</v>
      </c>
      <c r="H41" s="21"/>
      <c r="I41" s="22"/>
    </row>
    <row r="42" spans="1:9" ht="13" customHeight="1">
      <c r="A42" s="16" t="s">
        <v>250</v>
      </c>
      <c r="B42" s="17" t="s">
        <v>251</v>
      </c>
      <c r="C42" s="13" t="s">
        <v>252</v>
      </c>
      <c r="D42" s="13" t="s">
        <v>253</v>
      </c>
      <c r="E42" s="18">
        <v>70309</v>
      </c>
      <c r="F42" s="19">
        <v>2463.6977000000002</v>
      </c>
      <c r="G42" s="20">
        <v>1.18E-2</v>
      </c>
      <c r="H42" s="21"/>
      <c r="I42" s="22"/>
    </row>
    <row r="43" spans="1:9" ht="13" customHeight="1">
      <c r="A43" s="16" t="s">
        <v>1159</v>
      </c>
      <c r="B43" s="17" t="s">
        <v>1160</v>
      </c>
      <c r="C43" s="13" t="s">
        <v>1161</v>
      </c>
      <c r="D43" s="13" t="s">
        <v>249</v>
      </c>
      <c r="E43" s="18">
        <v>60962</v>
      </c>
      <c r="F43" s="19">
        <v>2461.6455999999998</v>
      </c>
      <c r="G43" s="20">
        <v>1.18E-2</v>
      </c>
      <c r="H43" s="21"/>
      <c r="I43" s="22"/>
    </row>
    <row r="44" spans="1:9" ht="13" customHeight="1">
      <c r="A44" s="16" t="s">
        <v>304</v>
      </c>
      <c r="B44" s="17" t="s">
        <v>305</v>
      </c>
      <c r="C44" s="13" t="s">
        <v>306</v>
      </c>
      <c r="D44" s="13" t="s">
        <v>228</v>
      </c>
      <c r="E44" s="18">
        <v>101133</v>
      </c>
      <c r="F44" s="19">
        <v>2416.4719</v>
      </c>
      <c r="G44" s="20">
        <v>1.1599999999999999E-2</v>
      </c>
      <c r="H44" s="21"/>
      <c r="I44" s="22"/>
    </row>
    <row r="45" spans="1:9" ht="13" customHeight="1">
      <c r="A45" s="16" t="s">
        <v>166</v>
      </c>
      <c r="B45" s="17" t="s">
        <v>167</v>
      </c>
      <c r="C45" s="13" t="s">
        <v>168</v>
      </c>
      <c r="D45" s="13" t="s">
        <v>81</v>
      </c>
      <c r="E45" s="18">
        <v>143996</v>
      </c>
      <c r="F45" s="19">
        <v>2349.7267000000002</v>
      </c>
      <c r="G45" s="20">
        <v>1.1299999999999999E-2</v>
      </c>
      <c r="H45" s="21"/>
      <c r="I45" s="22"/>
    </row>
    <row r="46" spans="1:9" ht="13" customHeight="1">
      <c r="A46" s="16" t="s">
        <v>938</v>
      </c>
      <c r="B46" s="17" t="s">
        <v>939</v>
      </c>
      <c r="C46" s="13" t="s">
        <v>940</v>
      </c>
      <c r="D46" s="13" t="s">
        <v>228</v>
      </c>
      <c r="E46" s="18">
        <v>243686</v>
      </c>
      <c r="F46" s="19">
        <v>2314.0423000000001</v>
      </c>
      <c r="G46" s="20">
        <v>1.11E-2</v>
      </c>
      <c r="H46" s="21"/>
      <c r="I46" s="22"/>
    </row>
    <row r="47" spans="1:9" ht="13" customHeight="1">
      <c r="A47" s="16" t="s">
        <v>1138</v>
      </c>
      <c r="B47" s="17" t="s">
        <v>1139</v>
      </c>
      <c r="C47" s="13" t="s">
        <v>1140</v>
      </c>
      <c r="D47" s="13" t="s">
        <v>297</v>
      </c>
      <c r="E47" s="18">
        <v>15749</v>
      </c>
      <c r="F47" s="19">
        <v>2168.3222999999998</v>
      </c>
      <c r="G47" s="20">
        <v>1.04E-2</v>
      </c>
      <c r="H47" s="21"/>
      <c r="I47" s="22"/>
    </row>
    <row r="48" spans="1:9" ht="13" customHeight="1">
      <c r="A48" s="16" t="s">
        <v>1168</v>
      </c>
      <c r="B48" s="17" t="s">
        <v>1169</v>
      </c>
      <c r="C48" s="13" t="s">
        <v>1170</v>
      </c>
      <c r="D48" s="13" t="s">
        <v>297</v>
      </c>
      <c r="E48" s="18">
        <v>103519</v>
      </c>
      <c r="F48" s="19">
        <v>2156.3008</v>
      </c>
      <c r="G48" s="20">
        <v>1.04E-2</v>
      </c>
      <c r="H48" s="21"/>
      <c r="I48" s="22"/>
    </row>
    <row r="49" spans="1:9" ht="13" customHeight="1">
      <c r="A49" s="16" t="s">
        <v>68</v>
      </c>
      <c r="B49" s="17" t="s">
        <v>69</v>
      </c>
      <c r="C49" s="13" t="s">
        <v>70</v>
      </c>
      <c r="D49" s="13" t="s">
        <v>63</v>
      </c>
      <c r="E49" s="18">
        <v>741140</v>
      </c>
      <c r="F49" s="19">
        <v>2147.4531999999999</v>
      </c>
      <c r="G49" s="20">
        <v>1.03E-2</v>
      </c>
      <c r="H49" s="21"/>
      <c r="I49" s="22"/>
    </row>
    <row r="50" spans="1:9" ht="13" customHeight="1">
      <c r="A50" s="16" t="s">
        <v>96</v>
      </c>
      <c r="B50" s="17" t="s">
        <v>97</v>
      </c>
      <c r="C50" s="13" t="s">
        <v>98</v>
      </c>
      <c r="D50" s="13" t="s">
        <v>99</v>
      </c>
      <c r="E50" s="18">
        <v>69241</v>
      </c>
      <c r="F50" s="19">
        <v>2045.8638000000001</v>
      </c>
      <c r="G50" s="20">
        <v>9.7999999999999997E-3</v>
      </c>
      <c r="H50" s="21"/>
      <c r="I50" s="22"/>
    </row>
    <row r="51" spans="1:9" ht="13" customHeight="1">
      <c r="A51" s="16" t="s">
        <v>92</v>
      </c>
      <c r="B51" s="17" t="s">
        <v>93</v>
      </c>
      <c r="C51" s="13" t="s">
        <v>94</v>
      </c>
      <c r="D51" s="13" t="s">
        <v>95</v>
      </c>
      <c r="E51" s="18">
        <v>687413</v>
      </c>
      <c r="F51" s="19">
        <v>1977.6872000000001</v>
      </c>
      <c r="G51" s="20">
        <v>9.4999999999999998E-3</v>
      </c>
      <c r="H51" s="21"/>
      <c r="I51" s="22"/>
    </row>
    <row r="52" spans="1:9" ht="13" customHeight="1">
      <c r="A52" s="16" t="s">
        <v>893</v>
      </c>
      <c r="B52" s="17" t="s">
        <v>894</v>
      </c>
      <c r="C52" s="13" t="s">
        <v>895</v>
      </c>
      <c r="D52" s="13" t="s">
        <v>99</v>
      </c>
      <c r="E52" s="18">
        <v>28551</v>
      </c>
      <c r="F52" s="19">
        <v>1880.3688999999999</v>
      </c>
      <c r="G52" s="20">
        <v>8.9999999999999993E-3</v>
      </c>
      <c r="H52" s="21"/>
      <c r="I52" s="22"/>
    </row>
    <row r="53" spans="1:9" ht="13" customHeight="1">
      <c r="A53" s="16" t="s">
        <v>1258</v>
      </c>
      <c r="B53" s="17" t="s">
        <v>1259</v>
      </c>
      <c r="C53" s="13" t="s">
        <v>1260</v>
      </c>
      <c r="D53" s="13" t="s">
        <v>119</v>
      </c>
      <c r="E53" s="18">
        <v>28132</v>
      </c>
      <c r="F53" s="19">
        <v>1733.6344999999999</v>
      </c>
      <c r="G53" s="20">
        <v>8.3000000000000001E-3</v>
      </c>
      <c r="H53" s="21"/>
      <c r="I53" s="22"/>
    </row>
    <row r="54" spans="1:9" ht="13" customHeight="1">
      <c r="A54" s="16" t="s">
        <v>1035</v>
      </c>
      <c r="B54" s="17" t="s">
        <v>1036</v>
      </c>
      <c r="C54" s="13" t="s">
        <v>1037</v>
      </c>
      <c r="D54" s="13" t="s">
        <v>157</v>
      </c>
      <c r="E54" s="18">
        <v>212476</v>
      </c>
      <c r="F54" s="19">
        <v>1677.923</v>
      </c>
      <c r="G54" s="20">
        <v>8.0999999999999996E-3</v>
      </c>
      <c r="H54" s="21"/>
      <c r="I54" s="22"/>
    </row>
    <row r="55" spans="1:9" ht="13" customHeight="1">
      <c r="A55" s="16" t="s">
        <v>1165</v>
      </c>
      <c r="B55" s="17" t="s">
        <v>1166</v>
      </c>
      <c r="C55" s="13" t="s">
        <v>1167</v>
      </c>
      <c r="D55" s="13" t="s">
        <v>137</v>
      </c>
      <c r="E55" s="18">
        <v>139071</v>
      </c>
      <c r="F55" s="19">
        <v>1525.0526</v>
      </c>
      <c r="G55" s="20">
        <v>7.3000000000000001E-3</v>
      </c>
      <c r="H55" s="21"/>
      <c r="I55" s="22"/>
    </row>
    <row r="56" spans="1:9" ht="13" customHeight="1">
      <c r="A56" s="16" t="s">
        <v>1214</v>
      </c>
      <c r="B56" s="17" t="s">
        <v>1215</v>
      </c>
      <c r="C56" s="13" t="s">
        <v>1216</v>
      </c>
      <c r="D56" s="13" t="s">
        <v>245</v>
      </c>
      <c r="E56" s="18">
        <v>971387</v>
      </c>
      <c r="F56" s="19">
        <v>1326.3317999999999</v>
      </c>
      <c r="G56" s="20">
        <v>6.4000000000000003E-3</v>
      </c>
      <c r="H56" s="21"/>
      <c r="I56" s="22"/>
    </row>
    <row r="57" spans="1:9" ht="13" customHeight="1">
      <c r="A57" s="16" t="s">
        <v>959</v>
      </c>
      <c r="B57" s="17" t="s">
        <v>960</v>
      </c>
      <c r="C57" s="13" t="s">
        <v>961</v>
      </c>
      <c r="D57" s="13" t="s">
        <v>378</v>
      </c>
      <c r="E57" s="18">
        <v>137853</v>
      </c>
      <c r="F57" s="19">
        <v>1322.0102999999999</v>
      </c>
      <c r="G57" s="20">
        <v>6.4000000000000003E-3</v>
      </c>
      <c r="H57" s="21"/>
      <c r="I57" s="22"/>
    </row>
    <row r="58" spans="1:9" ht="13" customHeight="1">
      <c r="A58" s="16" t="s">
        <v>1162</v>
      </c>
      <c r="B58" s="17" t="s">
        <v>1163</v>
      </c>
      <c r="C58" s="13" t="s">
        <v>1164</v>
      </c>
      <c r="D58" s="13" t="s">
        <v>297</v>
      </c>
      <c r="E58" s="18">
        <v>159298</v>
      </c>
      <c r="F58" s="19">
        <v>1316.3589999999999</v>
      </c>
      <c r="G58" s="20">
        <v>6.3E-3</v>
      </c>
      <c r="H58" s="21"/>
      <c r="I58" s="22"/>
    </row>
    <row r="59" spans="1:9" ht="13" customHeight="1">
      <c r="A59" s="16" t="s">
        <v>1075</v>
      </c>
      <c r="B59" s="17" t="s">
        <v>1076</v>
      </c>
      <c r="C59" s="13" t="s">
        <v>1077</v>
      </c>
      <c r="D59" s="13" t="s">
        <v>218</v>
      </c>
      <c r="E59" s="18">
        <v>104452</v>
      </c>
      <c r="F59" s="19">
        <v>1172.9960000000001</v>
      </c>
      <c r="G59" s="20">
        <v>5.5999999999999999E-3</v>
      </c>
      <c r="H59" s="21"/>
      <c r="I59" s="22"/>
    </row>
    <row r="60" spans="1:9" ht="13" customHeight="1">
      <c r="A60" s="16" t="s">
        <v>1445</v>
      </c>
      <c r="B60" s="17" t="s">
        <v>1446</v>
      </c>
      <c r="C60" s="13" t="s">
        <v>1447</v>
      </c>
      <c r="D60" s="13" t="s">
        <v>297</v>
      </c>
      <c r="E60" s="18">
        <v>76275</v>
      </c>
      <c r="F60" s="19">
        <v>1161.0581</v>
      </c>
      <c r="G60" s="20">
        <v>5.5999999999999999E-3</v>
      </c>
      <c r="H60" s="21"/>
      <c r="I60" s="22"/>
    </row>
    <row r="61" spans="1:9" ht="13" customHeight="1">
      <c r="A61" s="16" t="s">
        <v>849</v>
      </c>
      <c r="B61" s="17" t="s">
        <v>850</v>
      </c>
      <c r="C61" s="13" t="s">
        <v>851</v>
      </c>
      <c r="D61" s="13" t="s">
        <v>245</v>
      </c>
      <c r="E61" s="18">
        <v>24992</v>
      </c>
      <c r="F61" s="19">
        <v>1074.2061000000001</v>
      </c>
      <c r="G61" s="20">
        <v>5.1999999999999998E-3</v>
      </c>
      <c r="H61" s="21"/>
      <c r="I61" s="22"/>
    </row>
    <row r="62" spans="1:9" ht="13" customHeight="1">
      <c r="A62" s="16" t="s">
        <v>375</v>
      </c>
      <c r="B62" s="17" t="s">
        <v>376</v>
      </c>
      <c r="C62" s="13" t="s">
        <v>377</v>
      </c>
      <c r="D62" s="13" t="s">
        <v>378</v>
      </c>
      <c r="E62" s="18">
        <v>74215</v>
      </c>
      <c r="F62" s="19">
        <v>1059.6418000000001</v>
      </c>
      <c r="G62" s="20">
        <v>5.1000000000000004E-3</v>
      </c>
      <c r="H62" s="21"/>
      <c r="I62" s="22"/>
    </row>
    <row r="63" spans="1:9" ht="13" customHeight="1">
      <c r="A63" s="16" t="s">
        <v>1153</v>
      </c>
      <c r="B63" s="17" t="s">
        <v>1154</v>
      </c>
      <c r="C63" s="13" t="s">
        <v>1155</v>
      </c>
      <c r="D63" s="13" t="s">
        <v>253</v>
      </c>
      <c r="E63" s="18">
        <v>728243</v>
      </c>
      <c r="F63" s="19">
        <v>823.20590000000004</v>
      </c>
      <c r="G63" s="20">
        <v>4.0000000000000001E-3</v>
      </c>
      <c r="H63" s="21"/>
      <c r="I63" s="22"/>
    </row>
    <row r="64" spans="1:9" ht="13" customHeight="1">
      <c r="A64" s="16" t="s">
        <v>896</v>
      </c>
      <c r="B64" s="17" t="s">
        <v>897</v>
      </c>
      <c r="C64" s="13" t="s">
        <v>898</v>
      </c>
      <c r="D64" s="13" t="s">
        <v>238</v>
      </c>
      <c r="E64" s="18">
        <v>71039</v>
      </c>
      <c r="F64" s="19">
        <v>720.90380000000005</v>
      </c>
      <c r="G64" s="20">
        <v>3.5000000000000001E-3</v>
      </c>
      <c r="H64" s="21"/>
      <c r="I64" s="22"/>
    </row>
    <row r="65" spans="1:9" ht="13" customHeight="1">
      <c r="A65" s="16" t="s">
        <v>1119</v>
      </c>
      <c r="B65" s="17" t="s">
        <v>1120</v>
      </c>
      <c r="C65" s="13" t="s">
        <v>1121</v>
      </c>
      <c r="D65" s="13" t="s">
        <v>1106</v>
      </c>
      <c r="E65" s="18">
        <v>45837</v>
      </c>
      <c r="F65" s="19">
        <v>705.88980000000004</v>
      </c>
      <c r="G65" s="20">
        <v>3.3999999999999998E-3</v>
      </c>
      <c r="H65" s="21"/>
      <c r="I65" s="22"/>
    </row>
    <row r="66" spans="1:9" ht="13" customHeight="1">
      <c r="A66" s="16" t="s">
        <v>1448</v>
      </c>
      <c r="B66" s="17" t="s">
        <v>1449</v>
      </c>
      <c r="C66" s="13" t="s">
        <v>1450</v>
      </c>
      <c r="D66" s="13" t="s">
        <v>161</v>
      </c>
      <c r="E66" s="18">
        <v>11825</v>
      </c>
      <c r="F66" s="19">
        <v>576.72889999999995</v>
      </c>
      <c r="G66" s="20">
        <v>2.8E-3</v>
      </c>
      <c r="H66" s="21"/>
      <c r="I66" s="22"/>
    </row>
    <row r="67" spans="1:9" ht="13" customHeight="1">
      <c r="A67" s="16" t="s">
        <v>348</v>
      </c>
      <c r="B67" s="17" t="s">
        <v>349</v>
      </c>
      <c r="C67" s="13" t="s">
        <v>350</v>
      </c>
      <c r="D67" s="13" t="s">
        <v>157</v>
      </c>
      <c r="E67" s="18">
        <v>5000</v>
      </c>
      <c r="F67" s="19">
        <v>483.65</v>
      </c>
      <c r="G67" s="20">
        <v>2.3E-3</v>
      </c>
      <c r="H67" s="21"/>
      <c r="I67" s="22"/>
    </row>
    <row r="68" spans="1:9" ht="13" customHeight="1">
      <c r="A68" s="16" t="s">
        <v>1451</v>
      </c>
      <c r="B68" s="17" t="s">
        <v>1452</v>
      </c>
      <c r="C68" s="13" t="s">
        <v>1453</v>
      </c>
      <c r="D68" s="13" t="s">
        <v>157</v>
      </c>
      <c r="E68" s="18">
        <v>69529</v>
      </c>
      <c r="F68" s="19">
        <v>116.2664</v>
      </c>
      <c r="G68" s="20">
        <v>5.9999999999999995E-4</v>
      </c>
      <c r="H68" s="21"/>
      <c r="I68" s="22"/>
    </row>
    <row r="69" spans="1:9" ht="13" customHeight="1">
      <c r="A69" s="4"/>
      <c r="B69" s="12" t="s">
        <v>427</v>
      </c>
      <c r="C69" s="13"/>
      <c r="D69" s="13"/>
      <c r="E69" s="13"/>
      <c r="F69" s="23">
        <v>203364.0759</v>
      </c>
      <c r="G69" s="24">
        <f>ROUND(SUM(G1:G68),4)</f>
        <v>0.97709999999999997</v>
      </c>
      <c r="H69" s="25"/>
      <c r="I69" s="26"/>
    </row>
    <row r="70" spans="1:9" ht="13" customHeight="1">
      <c r="A70" s="4"/>
      <c r="B70" s="27" t="s">
        <v>428</v>
      </c>
      <c r="C70" s="1"/>
      <c r="D70" s="1"/>
      <c r="E70" s="1"/>
      <c r="F70" s="25" t="s">
        <v>429</v>
      </c>
      <c r="G70" s="25" t="s">
        <v>429</v>
      </c>
      <c r="H70" s="25"/>
      <c r="I70" s="26"/>
    </row>
    <row r="71" spans="1:9" ht="13" customHeight="1">
      <c r="A71" s="4"/>
      <c r="B71" s="27" t="s">
        <v>427</v>
      </c>
      <c r="C71" s="1"/>
      <c r="D71" s="1"/>
      <c r="E71" s="1"/>
      <c r="F71" s="25" t="s">
        <v>429</v>
      </c>
      <c r="G71" s="25" t="s">
        <v>429</v>
      </c>
      <c r="H71" s="25"/>
      <c r="I71" s="26"/>
    </row>
    <row r="72" spans="1:9" ht="13" customHeight="1">
      <c r="A72" s="4"/>
      <c r="B72" s="27" t="s">
        <v>430</v>
      </c>
      <c r="C72" s="28"/>
      <c r="D72" s="1"/>
      <c r="E72" s="28"/>
      <c r="F72" s="23">
        <v>203364.0759</v>
      </c>
      <c r="G72" s="24">
        <f>ROUND(SUM(G69),4)</f>
        <v>0.97709999999999997</v>
      </c>
      <c r="H72" s="25"/>
      <c r="I72" s="26"/>
    </row>
    <row r="73" spans="1:9" ht="13" customHeight="1">
      <c r="A73" s="4"/>
      <c r="B73" s="12" t="s">
        <v>431</v>
      </c>
      <c r="C73" s="13"/>
      <c r="D73" s="13"/>
      <c r="E73" s="13"/>
      <c r="F73" s="13"/>
      <c r="G73" s="13"/>
      <c r="H73" s="14"/>
      <c r="I73" s="15"/>
    </row>
    <row r="74" spans="1:9" ht="13" customHeight="1">
      <c r="A74" s="4"/>
      <c r="B74" s="12" t="s">
        <v>432</v>
      </c>
      <c r="C74" s="13"/>
      <c r="D74" s="13"/>
      <c r="E74" s="13"/>
      <c r="F74" s="4"/>
      <c r="G74" s="14"/>
      <c r="H74" s="14"/>
      <c r="I74" s="15"/>
    </row>
    <row r="75" spans="1:9" ht="13" customHeight="1">
      <c r="A75" s="16" t="s">
        <v>769</v>
      </c>
      <c r="B75" s="17" t="s">
        <v>770</v>
      </c>
      <c r="C75" s="13"/>
      <c r="D75" s="13"/>
      <c r="E75" s="18">
        <v>822500</v>
      </c>
      <c r="F75" s="19">
        <v>1847.7463</v>
      </c>
      <c r="G75" s="20">
        <v>8.8999999999999999E-3</v>
      </c>
      <c r="H75" s="21"/>
      <c r="I75" s="22"/>
    </row>
    <row r="76" spans="1:9" ht="13" customHeight="1">
      <c r="A76" s="16" t="s">
        <v>1229</v>
      </c>
      <c r="B76" s="17" t="s">
        <v>1230</v>
      </c>
      <c r="C76" s="13"/>
      <c r="D76" s="13"/>
      <c r="E76" s="18">
        <v>144000</v>
      </c>
      <c r="F76" s="19">
        <v>1791.6479999999999</v>
      </c>
      <c r="G76" s="20">
        <v>8.6E-3</v>
      </c>
      <c r="H76" s="21"/>
      <c r="I76" s="22"/>
    </row>
    <row r="77" spans="1:9" ht="13" customHeight="1">
      <c r="A77" s="4"/>
      <c r="B77" s="12" t="s">
        <v>427</v>
      </c>
      <c r="C77" s="13"/>
      <c r="D77" s="13"/>
      <c r="E77" s="13"/>
      <c r="F77" s="23">
        <v>3639.3942999999999</v>
      </c>
      <c r="G77" s="24">
        <f>ROUND(SUM(G73:G76),4)</f>
        <v>1.7500000000000002E-2</v>
      </c>
      <c r="H77" s="25"/>
      <c r="I77" s="26"/>
    </row>
    <row r="78" spans="1:9" ht="13" customHeight="1">
      <c r="A78" s="4"/>
      <c r="B78" s="27" t="s">
        <v>430</v>
      </c>
      <c r="C78" s="28"/>
      <c r="D78" s="1"/>
      <c r="E78" s="28"/>
      <c r="F78" s="23">
        <v>3639.3942999999999</v>
      </c>
      <c r="G78" s="24">
        <f>ROUND(SUM(G77),4)</f>
        <v>1.7500000000000002E-2</v>
      </c>
      <c r="H78" s="25"/>
      <c r="I78" s="26"/>
    </row>
    <row r="79" spans="1:9" ht="13" customHeight="1">
      <c r="A79" s="4"/>
      <c r="B79" s="12" t="s">
        <v>831</v>
      </c>
      <c r="C79" s="13"/>
      <c r="D79" s="13"/>
      <c r="E79" s="13"/>
      <c r="F79" s="13"/>
      <c r="G79" s="13"/>
      <c r="H79" s="14"/>
      <c r="I79" s="15"/>
    </row>
    <row r="80" spans="1:9" ht="13" customHeight="1">
      <c r="A80" s="16" t="s">
        <v>832</v>
      </c>
      <c r="B80" s="17" t="s">
        <v>833</v>
      </c>
      <c r="C80" s="13"/>
      <c r="D80" s="13"/>
      <c r="E80" s="18"/>
      <c r="F80" s="19">
        <v>82.968800000000002</v>
      </c>
      <c r="G80" s="20">
        <v>4.0000000000000002E-4</v>
      </c>
      <c r="H80" s="29">
        <v>6.1695426527083076E-2</v>
      </c>
      <c r="I80" s="22"/>
    </row>
    <row r="81" spans="1:9" ht="13" customHeight="1">
      <c r="A81" s="4"/>
      <c r="B81" s="12" t="s">
        <v>427</v>
      </c>
      <c r="C81" s="13"/>
      <c r="D81" s="13"/>
      <c r="E81" s="13"/>
      <c r="F81" s="23">
        <v>82.968800000000002</v>
      </c>
      <c r="G81" s="24">
        <f>ROUND(SUM(G79:G80),4)</f>
        <v>4.0000000000000002E-4</v>
      </c>
      <c r="H81" s="25"/>
      <c r="I81" s="26"/>
    </row>
    <row r="82" spans="1:9" ht="13" customHeight="1">
      <c r="A82" s="4"/>
      <c r="B82" s="27" t="s">
        <v>430</v>
      </c>
      <c r="C82" s="28"/>
      <c r="D82" s="1"/>
      <c r="E82" s="28"/>
      <c r="F82" s="23">
        <v>82.968800000000002</v>
      </c>
      <c r="G82" s="24">
        <f>ROUND(SUM(G81),4)</f>
        <v>4.0000000000000002E-4</v>
      </c>
      <c r="H82" s="25"/>
      <c r="I82" s="26"/>
    </row>
    <row r="83" spans="1:9" ht="13" customHeight="1">
      <c r="A83" s="4"/>
      <c r="B83" s="27" t="s">
        <v>834</v>
      </c>
      <c r="C83" s="13"/>
      <c r="D83" s="1"/>
      <c r="E83" s="13"/>
      <c r="F83" s="30">
        <v>1082.921</v>
      </c>
      <c r="G83" s="24">
        <v>5.0000000000000001E-3</v>
      </c>
      <c r="H83" s="25"/>
      <c r="I83" s="26"/>
    </row>
    <row r="84" spans="1:9" ht="13" customHeight="1">
      <c r="A84" s="4"/>
      <c r="B84" s="31" t="s">
        <v>835</v>
      </c>
      <c r="C84" s="32"/>
      <c r="D84" s="32"/>
      <c r="E84" s="32"/>
      <c r="F84" s="33">
        <v>208169.36</v>
      </c>
      <c r="G84" s="34">
        <f>ROUND(SUM(G72,G78,G82,G83),4)</f>
        <v>1</v>
      </c>
      <c r="H84" s="35"/>
      <c r="I84" s="36"/>
    </row>
    <row r="85" spans="1:9" ht="13" customHeight="1">
      <c r="A85" s="4"/>
      <c r="B85" s="6"/>
      <c r="C85" s="4"/>
      <c r="D85" s="4"/>
      <c r="E85" s="4"/>
      <c r="F85" s="4"/>
      <c r="G85" s="4"/>
      <c r="H85" s="4"/>
      <c r="I85" s="4"/>
    </row>
    <row r="86" spans="1:9" ht="13" customHeight="1">
      <c r="A86" s="4"/>
      <c r="B86" s="3" t="s">
        <v>838</v>
      </c>
      <c r="C86" s="4"/>
      <c r="D86" s="4"/>
      <c r="E86" s="4"/>
      <c r="F86" s="4"/>
      <c r="G86" s="4"/>
      <c r="H86" s="4"/>
      <c r="I86" s="4"/>
    </row>
    <row r="87" spans="1:9" ht="26" customHeight="1">
      <c r="A87" s="4"/>
      <c r="B87" s="108" t="s">
        <v>2032</v>
      </c>
      <c r="C87" s="108"/>
      <c r="D87" s="108"/>
      <c r="E87" s="108"/>
      <c r="F87" s="108"/>
      <c r="G87" s="108"/>
      <c r="H87" s="108"/>
      <c r="I87" s="108"/>
    </row>
    <row r="88" spans="1:9" ht="13" customHeight="1">
      <c r="A88" s="4"/>
      <c r="B88" s="108"/>
      <c r="C88" s="108"/>
      <c r="D88" s="108"/>
      <c r="E88" s="108"/>
      <c r="F88" s="108"/>
      <c r="G88" s="108"/>
      <c r="H88" s="108"/>
      <c r="I88" s="108"/>
    </row>
    <row r="89" spans="1:9" ht="13" customHeight="1">
      <c r="A89" s="4"/>
      <c r="B89" s="39" t="s">
        <v>1954</v>
      </c>
      <c r="C89" s="40"/>
      <c r="D89" s="40"/>
      <c r="E89" s="41"/>
      <c r="F89" s="41"/>
      <c r="G89" s="41"/>
      <c r="H89" s="41"/>
      <c r="I89" s="42"/>
    </row>
    <row r="90" spans="1:9" ht="13" customHeight="1">
      <c r="A90" s="4"/>
      <c r="B90" s="43" t="s">
        <v>1955</v>
      </c>
      <c r="C90" s="44"/>
      <c r="D90" s="44"/>
      <c r="E90" s="45"/>
      <c r="F90" s="45"/>
      <c r="G90" s="45"/>
      <c r="H90" s="45"/>
      <c r="I90" s="46"/>
    </row>
    <row r="91" spans="1:9" ht="13" customHeight="1">
      <c r="A91" s="4"/>
      <c r="B91" s="43" t="s">
        <v>1956</v>
      </c>
      <c r="C91" s="44"/>
      <c r="D91" s="44"/>
      <c r="E91" s="45"/>
      <c r="F91" s="45"/>
      <c r="G91" s="45"/>
      <c r="H91" s="45"/>
      <c r="I91" s="46"/>
    </row>
    <row r="92" spans="1:9" ht="13" customHeight="1">
      <c r="A92" s="4"/>
      <c r="B92" s="47" t="s">
        <v>1957</v>
      </c>
      <c r="C92" s="48" t="s">
        <v>1986</v>
      </c>
      <c r="D92" s="92" t="s">
        <v>2033</v>
      </c>
      <c r="E92" s="45"/>
      <c r="F92" s="45"/>
      <c r="G92" s="45"/>
      <c r="H92" s="45"/>
      <c r="I92" s="46"/>
    </row>
    <row r="93" spans="1:9" ht="13" customHeight="1">
      <c r="A93" s="4"/>
      <c r="B93" s="49" t="s">
        <v>1959</v>
      </c>
      <c r="C93" s="50">
        <v>10.861000000000001</v>
      </c>
      <c r="D93" s="71">
        <v>12.234999999999999</v>
      </c>
      <c r="E93" s="45"/>
      <c r="F93" s="45"/>
      <c r="G93" s="45"/>
      <c r="H93" s="45"/>
      <c r="I93" s="46"/>
    </row>
    <row r="94" spans="1:9" ht="13" customHeight="1">
      <c r="A94" s="4"/>
      <c r="B94" s="49" t="s">
        <v>1960</v>
      </c>
      <c r="C94" s="50">
        <v>10.861000000000001</v>
      </c>
      <c r="D94" s="71">
        <v>12.234999999999999</v>
      </c>
      <c r="E94" s="45"/>
      <c r="F94" s="45"/>
      <c r="G94" s="45"/>
      <c r="H94" s="45"/>
      <c r="I94" s="46"/>
    </row>
    <row r="95" spans="1:9" ht="13" customHeight="1">
      <c r="A95" s="4"/>
      <c r="B95" s="49" t="s">
        <v>1961</v>
      </c>
      <c r="C95" s="50">
        <v>11.198</v>
      </c>
      <c r="D95" s="71">
        <v>12.599</v>
      </c>
      <c r="E95" s="45"/>
      <c r="F95" s="45"/>
      <c r="G95" s="45"/>
      <c r="H95" s="45"/>
      <c r="I95" s="46"/>
    </row>
    <row r="96" spans="1:9" ht="13" customHeight="1">
      <c r="A96" s="4"/>
      <c r="B96" s="49" t="s">
        <v>1962</v>
      </c>
      <c r="C96" s="50">
        <v>11.198</v>
      </c>
      <c r="D96" s="71">
        <v>12.599</v>
      </c>
      <c r="E96" s="45"/>
      <c r="F96" s="45"/>
      <c r="G96" s="45"/>
      <c r="H96" s="45"/>
      <c r="I96" s="46"/>
    </row>
    <row r="97" spans="1:9" ht="13" customHeight="1">
      <c r="A97" s="4"/>
      <c r="B97" s="43" t="s">
        <v>1963</v>
      </c>
      <c r="C97" s="44"/>
      <c r="D97" s="44"/>
      <c r="E97" s="45"/>
      <c r="F97" s="45"/>
      <c r="G97" s="45"/>
      <c r="H97" s="45"/>
      <c r="I97" s="46"/>
    </row>
    <row r="98" spans="1:9" ht="13" customHeight="1">
      <c r="A98" s="4"/>
      <c r="B98" s="53" t="s">
        <v>2015</v>
      </c>
      <c r="C98" s="44"/>
      <c r="D98" s="44"/>
      <c r="E98" s="45"/>
      <c r="F98" s="45"/>
      <c r="G98" s="45"/>
      <c r="H98" s="45"/>
      <c r="I98" s="46"/>
    </row>
    <row r="99" spans="1:9" ht="13" customHeight="1">
      <c r="A99" s="4"/>
      <c r="B99" s="43" t="s">
        <v>1996</v>
      </c>
      <c r="C99" s="44"/>
      <c r="D99" s="44"/>
      <c r="E99" s="45"/>
      <c r="F99" s="45"/>
      <c r="G99" s="45"/>
      <c r="H99" s="45"/>
      <c r="I99" s="46"/>
    </row>
    <row r="100" spans="1:9" ht="13" customHeight="1">
      <c r="A100" s="4"/>
      <c r="B100" s="43" t="s">
        <v>2004</v>
      </c>
      <c r="C100" s="44"/>
      <c r="D100" s="44"/>
      <c r="E100" s="45"/>
      <c r="F100" s="45"/>
      <c r="G100" s="45"/>
      <c r="H100" s="45"/>
      <c r="I100" s="46"/>
    </row>
    <row r="101" spans="1:9" ht="13" customHeight="1">
      <c r="A101" s="4"/>
      <c r="B101" s="43" t="s">
        <v>1975</v>
      </c>
      <c r="C101" s="44"/>
      <c r="D101" s="44"/>
      <c r="E101" s="45"/>
      <c r="F101" s="45"/>
      <c r="G101" s="45"/>
      <c r="H101" s="45"/>
      <c r="I101" s="46"/>
    </row>
    <row r="102" spans="1:9" ht="13" customHeight="1">
      <c r="A102" s="4"/>
      <c r="B102" s="74" t="s">
        <v>2014</v>
      </c>
      <c r="C102" s="73"/>
      <c r="D102" s="73"/>
      <c r="E102" s="63"/>
      <c r="F102" s="63"/>
      <c r="G102" s="63"/>
      <c r="H102" s="63"/>
      <c r="I102" s="64"/>
    </row>
    <row r="103" spans="1:9" ht="13" customHeight="1">
      <c r="A103" s="4"/>
      <c r="B103" s="3"/>
      <c r="C103" s="3"/>
      <c r="D103" s="3"/>
      <c r="E103" s="3"/>
      <c r="F103" s="3"/>
      <c r="G103" s="3"/>
      <c r="H103" s="3"/>
      <c r="I103" s="3"/>
    </row>
    <row r="104" spans="1:9" ht="13" customHeight="1">
      <c r="A104" s="4"/>
      <c r="B104" s="108"/>
      <c r="C104" s="108"/>
      <c r="D104" s="108"/>
      <c r="E104" s="108"/>
      <c r="F104" s="108"/>
      <c r="G104" s="108"/>
      <c r="H104" s="108"/>
      <c r="I104" s="108"/>
    </row>
    <row r="105" spans="1:9" ht="13" customHeight="1">
      <c r="A105" s="4"/>
      <c r="B105" s="4"/>
      <c r="C105" s="109" t="s">
        <v>1454</v>
      </c>
      <c r="D105" s="109"/>
      <c r="E105" s="109"/>
      <c r="F105" s="109"/>
      <c r="G105" s="4"/>
      <c r="H105" s="4"/>
      <c r="I105" s="4"/>
    </row>
    <row r="106" spans="1:9" ht="13" customHeight="1">
      <c r="A106" s="4"/>
      <c r="B106" s="37" t="s">
        <v>840</v>
      </c>
      <c r="C106" s="109" t="s">
        <v>841</v>
      </c>
      <c r="D106" s="109"/>
      <c r="E106" s="109"/>
      <c r="F106" s="109"/>
      <c r="G106" s="4"/>
      <c r="H106" s="4"/>
      <c r="I106" s="4"/>
    </row>
    <row r="107" spans="1:9" ht="135" customHeight="1">
      <c r="A107" s="4"/>
      <c r="B107" s="38"/>
      <c r="C107" s="107"/>
      <c r="D107" s="107"/>
      <c r="E107" s="4"/>
      <c r="F107" s="4"/>
      <c r="G107" s="4"/>
      <c r="H107" s="4"/>
      <c r="I107" s="4"/>
    </row>
  </sheetData>
  <mergeCells count="6">
    <mergeCell ref="C107:D107"/>
    <mergeCell ref="B87:I87"/>
    <mergeCell ref="B88:I88"/>
    <mergeCell ref="B104:I104"/>
    <mergeCell ref="C105:F105"/>
    <mergeCell ref="C106:F106"/>
  </mergeCells>
  <hyperlinks>
    <hyperlink ref="A1" location="BajajFinservLargeandMidcapFund" display="BFLMC" xr:uid="{00000000-0004-0000-0E00-000000000000}"/>
    <hyperlink ref="B1" location="BajajFinservLargeandMidcapFund" display="Bajaj Finserv Large and Midcap Fund" xr:uid="{00000000-0004-0000-0E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I69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28</v>
      </c>
      <c r="B1" s="3" t="s">
        <v>29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968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906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907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1455</v>
      </c>
      <c r="B7" s="17" t="s">
        <v>1456</v>
      </c>
      <c r="C7" s="13" t="s">
        <v>1457</v>
      </c>
      <c r="D7" s="13" t="s">
        <v>972</v>
      </c>
      <c r="E7" s="18">
        <v>400</v>
      </c>
      <c r="F7" s="19">
        <v>3993.5720000000001</v>
      </c>
      <c r="G7" s="20">
        <v>6.2899999999999998E-2</v>
      </c>
      <c r="H7" s="29">
        <v>7.5049000000000005E-2</v>
      </c>
      <c r="I7" s="22"/>
    </row>
    <row r="8" spans="1:9" ht="13" customHeight="1">
      <c r="A8" s="16" t="s">
        <v>1458</v>
      </c>
      <c r="B8" s="17" t="s">
        <v>1459</v>
      </c>
      <c r="C8" s="13" t="s">
        <v>1460</v>
      </c>
      <c r="D8" s="13" t="s">
        <v>1461</v>
      </c>
      <c r="E8" s="18">
        <v>3000</v>
      </c>
      <c r="F8" s="19">
        <v>3030.8670000000002</v>
      </c>
      <c r="G8" s="20">
        <v>4.7699999999999999E-2</v>
      </c>
      <c r="H8" s="29">
        <v>8.0898999999999999E-2</v>
      </c>
      <c r="I8" s="22"/>
    </row>
    <row r="9" spans="1:9" ht="13" customHeight="1">
      <c r="A9" s="16" t="s">
        <v>1462</v>
      </c>
      <c r="B9" s="17" t="s">
        <v>1463</v>
      </c>
      <c r="C9" s="13" t="s">
        <v>1464</v>
      </c>
      <c r="D9" s="13" t="s">
        <v>911</v>
      </c>
      <c r="E9" s="18">
        <v>2500000</v>
      </c>
      <c r="F9" s="19">
        <v>2538.4499999999998</v>
      </c>
      <c r="G9" s="20">
        <v>0.04</v>
      </c>
      <c r="H9" s="29">
        <v>6.0627E-2</v>
      </c>
      <c r="I9" s="22"/>
    </row>
    <row r="10" spans="1:9" ht="13" customHeight="1">
      <c r="A10" s="16" t="s">
        <v>1465</v>
      </c>
      <c r="B10" s="17" t="s">
        <v>1466</v>
      </c>
      <c r="C10" s="13" t="s">
        <v>1467</v>
      </c>
      <c r="D10" s="13" t="s">
        <v>972</v>
      </c>
      <c r="E10" s="18">
        <v>2500</v>
      </c>
      <c r="F10" s="19">
        <v>2511.48</v>
      </c>
      <c r="G10" s="20">
        <v>3.9600000000000003E-2</v>
      </c>
      <c r="H10" s="29">
        <v>7.7450000000000005E-2</v>
      </c>
      <c r="I10" s="22"/>
    </row>
    <row r="11" spans="1:9" ht="13" customHeight="1">
      <c r="A11" s="16" t="s">
        <v>1468</v>
      </c>
      <c r="B11" s="17" t="s">
        <v>1469</v>
      </c>
      <c r="C11" s="13" t="s">
        <v>1470</v>
      </c>
      <c r="D11" s="13" t="s">
        <v>1471</v>
      </c>
      <c r="E11" s="18">
        <v>2500</v>
      </c>
      <c r="F11" s="19">
        <v>2509.1424999999999</v>
      </c>
      <c r="G11" s="20">
        <v>3.95E-2</v>
      </c>
      <c r="H11" s="29">
        <v>8.0653000000000002E-2</v>
      </c>
      <c r="I11" s="22"/>
    </row>
    <row r="12" spans="1:9" ht="13" customHeight="1">
      <c r="A12" s="16" t="s">
        <v>1472</v>
      </c>
      <c r="B12" s="17" t="s">
        <v>1473</v>
      </c>
      <c r="C12" s="13" t="s">
        <v>1474</v>
      </c>
      <c r="D12" s="13" t="s">
        <v>972</v>
      </c>
      <c r="E12" s="18">
        <v>250</v>
      </c>
      <c r="F12" s="19">
        <v>2504.5949999999998</v>
      </c>
      <c r="G12" s="20">
        <v>3.95E-2</v>
      </c>
      <c r="H12" s="29">
        <v>7.5049000000000005E-2</v>
      </c>
      <c r="I12" s="22"/>
    </row>
    <row r="13" spans="1:9" ht="13" customHeight="1">
      <c r="A13" s="16" t="s">
        <v>1475</v>
      </c>
      <c r="B13" s="17" t="s">
        <v>1476</v>
      </c>
      <c r="C13" s="13" t="s">
        <v>1477</v>
      </c>
      <c r="D13" s="13" t="s">
        <v>972</v>
      </c>
      <c r="E13" s="18">
        <v>250</v>
      </c>
      <c r="F13" s="19">
        <v>2501.5324999999998</v>
      </c>
      <c r="G13" s="20">
        <v>3.9399999999999998E-2</v>
      </c>
      <c r="H13" s="29">
        <v>7.6100000000000001E-2</v>
      </c>
      <c r="I13" s="22"/>
    </row>
    <row r="14" spans="1:9" ht="13" customHeight="1">
      <c r="A14" s="16" t="s">
        <v>1478</v>
      </c>
      <c r="B14" s="17" t="s">
        <v>1918</v>
      </c>
      <c r="C14" s="13" t="s">
        <v>1479</v>
      </c>
      <c r="D14" s="13" t="s">
        <v>992</v>
      </c>
      <c r="E14" s="18">
        <v>2500</v>
      </c>
      <c r="F14" s="19">
        <v>2499.41</v>
      </c>
      <c r="G14" s="20">
        <v>3.9399999999999998E-2</v>
      </c>
      <c r="H14" s="29">
        <v>7.5399999999999995E-2</v>
      </c>
      <c r="I14" s="22"/>
    </row>
    <row r="15" spans="1:9" ht="13" customHeight="1">
      <c r="A15" s="16" t="s">
        <v>1480</v>
      </c>
      <c r="B15" s="17" t="s">
        <v>1919</v>
      </c>
      <c r="C15" s="13" t="s">
        <v>1481</v>
      </c>
      <c r="D15" s="13" t="s">
        <v>972</v>
      </c>
      <c r="E15" s="18">
        <v>2500</v>
      </c>
      <c r="F15" s="19">
        <v>2496.09</v>
      </c>
      <c r="G15" s="20">
        <v>3.9300000000000002E-2</v>
      </c>
      <c r="H15" s="29">
        <v>7.5175000000000006E-2</v>
      </c>
      <c r="I15" s="22"/>
    </row>
    <row r="16" spans="1:9" ht="13" customHeight="1">
      <c r="A16" s="16" t="s">
        <v>1482</v>
      </c>
      <c r="B16" s="17" t="s">
        <v>1483</v>
      </c>
      <c r="C16" s="13" t="s">
        <v>1484</v>
      </c>
      <c r="D16" s="13" t="s">
        <v>972</v>
      </c>
      <c r="E16" s="18">
        <v>2500</v>
      </c>
      <c r="F16" s="19">
        <v>2490.13</v>
      </c>
      <c r="G16" s="20">
        <v>3.9199999999999999E-2</v>
      </c>
      <c r="H16" s="29">
        <v>7.5550000000000006E-2</v>
      </c>
      <c r="I16" s="22"/>
    </row>
    <row r="17" spans="1:9" ht="13" customHeight="1">
      <c r="A17" s="4"/>
      <c r="B17" s="12" t="s">
        <v>427</v>
      </c>
      <c r="C17" s="13"/>
      <c r="D17" s="13"/>
      <c r="E17" s="13"/>
      <c r="F17" s="23">
        <v>27075.269</v>
      </c>
      <c r="G17" s="24">
        <f>ROUND(SUM(G1:G16),4)</f>
        <v>0.42649999999999999</v>
      </c>
      <c r="H17" s="25"/>
      <c r="I17" s="26"/>
    </row>
    <row r="18" spans="1:9" ht="13" customHeight="1">
      <c r="A18" s="4"/>
      <c r="B18" s="27" t="s">
        <v>921</v>
      </c>
      <c r="C18" s="1"/>
      <c r="D18" s="1"/>
      <c r="E18" s="1"/>
      <c r="F18" s="25" t="s">
        <v>429</v>
      </c>
      <c r="G18" s="25" t="s">
        <v>429</v>
      </c>
      <c r="H18" s="25"/>
      <c r="I18" s="26"/>
    </row>
    <row r="19" spans="1:9" ht="13" customHeight="1">
      <c r="A19" s="4"/>
      <c r="B19" s="27" t="s">
        <v>427</v>
      </c>
      <c r="C19" s="1"/>
      <c r="D19" s="1"/>
      <c r="E19" s="1"/>
      <c r="F19" s="25" t="s">
        <v>429</v>
      </c>
      <c r="G19" s="25" t="s">
        <v>429</v>
      </c>
      <c r="H19" s="25"/>
      <c r="I19" s="26"/>
    </row>
    <row r="20" spans="1:9" ht="13" customHeight="1">
      <c r="A20" s="4"/>
      <c r="B20" s="27" t="s">
        <v>430</v>
      </c>
      <c r="C20" s="28"/>
      <c r="D20" s="1"/>
      <c r="E20" s="28"/>
      <c r="F20" s="23">
        <v>27075.269</v>
      </c>
      <c r="G20" s="24">
        <f>ROUND(SUM(G17),4)</f>
        <v>0.42649999999999999</v>
      </c>
      <c r="H20" s="25"/>
      <c r="I20" s="26"/>
    </row>
    <row r="21" spans="1:9" ht="13" customHeight="1">
      <c r="A21" s="4"/>
      <c r="B21" s="12" t="s">
        <v>809</v>
      </c>
      <c r="C21" s="13"/>
      <c r="D21" s="13"/>
      <c r="E21" s="13"/>
      <c r="F21" s="13"/>
      <c r="G21" s="13"/>
      <c r="H21" s="14"/>
      <c r="I21" s="15"/>
    </row>
    <row r="22" spans="1:9" ht="13" customHeight="1">
      <c r="A22" s="4"/>
      <c r="B22" s="12" t="s">
        <v>810</v>
      </c>
      <c r="C22" s="13"/>
      <c r="D22" s="13"/>
      <c r="E22" s="13"/>
      <c r="F22" s="4"/>
      <c r="G22" s="14"/>
      <c r="H22" s="14"/>
      <c r="I22" s="15"/>
    </row>
    <row r="23" spans="1:9" ht="13" customHeight="1">
      <c r="A23" s="16" t="s">
        <v>1485</v>
      </c>
      <c r="B23" s="17" t="s">
        <v>1920</v>
      </c>
      <c r="C23" s="13" t="s">
        <v>1486</v>
      </c>
      <c r="D23" s="13" t="s">
        <v>1019</v>
      </c>
      <c r="E23" s="18">
        <v>1000</v>
      </c>
      <c r="F23" s="19">
        <v>4688.7349999999997</v>
      </c>
      <c r="G23" s="20">
        <v>7.3899999999999993E-2</v>
      </c>
      <c r="H23" s="29">
        <v>7.3649999999999993E-2</v>
      </c>
      <c r="I23" s="22"/>
    </row>
    <row r="24" spans="1:9" ht="13" customHeight="1">
      <c r="A24" s="16" t="s">
        <v>1487</v>
      </c>
      <c r="B24" s="17" t="s">
        <v>1488</v>
      </c>
      <c r="C24" s="13" t="s">
        <v>1489</v>
      </c>
      <c r="D24" s="13" t="s">
        <v>1019</v>
      </c>
      <c r="E24" s="18">
        <v>500</v>
      </c>
      <c r="F24" s="19">
        <v>2354.9349999999999</v>
      </c>
      <c r="G24" s="20">
        <v>3.7100000000000001E-2</v>
      </c>
      <c r="H24" s="29">
        <v>7.2999999999999995E-2</v>
      </c>
      <c r="I24" s="22"/>
    </row>
    <row r="25" spans="1:9" ht="13" customHeight="1">
      <c r="A25" s="16" t="s">
        <v>1490</v>
      </c>
      <c r="B25" s="17" t="s">
        <v>1491</v>
      </c>
      <c r="C25" s="13" t="s">
        <v>1492</v>
      </c>
      <c r="D25" s="13" t="s">
        <v>1019</v>
      </c>
      <c r="E25" s="18">
        <v>500</v>
      </c>
      <c r="F25" s="19">
        <v>2353.36</v>
      </c>
      <c r="G25" s="20">
        <v>3.7100000000000001E-2</v>
      </c>
      <c r="H25" s="29">
        <v>7.2201000000000001E-2</v>
      </c>
      <c r="I25" s="22"/>
    </row>
    <row r="26" spans="1:9" ht="13" customHeight="1">
      <c r="A26" s="16" t="s">
        <v>1493</v>
      </c>
      <c r="B26" s="17" t="s">
        <v>1921</v>
      </c>
      <c r="C26" s="13" t="s">
        <v>1494</v>
      </c>
      <c r="D26" s="13" t="s">
        <v>818</v>
      </c>
      <c r="E26" s="18">
        <v>500</v>
      </c>
      <c r="F26" s="19">
        <v>2345.7725</v>
      </c>
      <c r="G26" s="20">
        <v>3.6900000000000002E-2</v>
      </c>
      <c r="H26" s="29">
        <v>7.2499999999999995E-2</v>
      </c>
      <c r="I26" s="22"/>
    </row>
    <row r="27" spans="1:9" ht="13" customHeight="1">
      <c r="A27" s="16" t="s">
        <v>1495</v>
      </c>
      <c r="B27" s="17" t="s">
        <v>1922</v>
      </c>
      <c r="C27" s="13" t="s">
        <v>1496</v>
      </c>
      <c r="D27" s="13" t="s">
        <v>818</v>
      </c>
      <c r="E27" s="18">
        <v>500</v>
      </c>
      <c r="F27" s="19">
        <v>2344.0250000000001</v>
      </c>
      <c r="G27" s="20">
        <v>3.6900000000000002E-2</v>
      </c>
      <c r="H27" s="29">
        <v>7.2499999999999995E-2</v>
      </c>
      <c r="I27" s="22"/>
    </row>
    <row r="28" spans="1:9" ht="13" customHeight="1">
      <c r="A28" s="16" t="s">
        <v>1497</v>
      </c>
      <c r="B28" s="17" t="s">
        <v>1923</v>
      </c>
      <c r="C28" s="13" t="s">
        <v>1498</v>
      </c>
      <c r="D28" s="13" t="s">
        <v>818</v>
      </c>
      <c r="E28" s="18">
        <v>500</v>
      </c>
      <c r="F28" s="19">
        <v>2342.6475</v>
      </c>
      <c r="G28" s="20">
        <v>3.6900000000000002E-2</v>
      </c>
      <c r="H28" s="29">
        <v>7.2749999999999995E-2</v>
      </c>
      <c r="I28" s="22"/>
    </row>
    <row r="29" spans="1:9" ht="13" customHeight="1">
      <c r="A29" s="16" t="s">
        <v>1499</v>
      </c>
      <c r="B29" s="17" t="s">
        <v>1924</v>
      </c>
      <c r="C29" s="13" t="s">
        <v>1500</v>
      </c>
      <c r="D29" s="13" t="s">
        <v>818</v>
      </c>
      <c r="E29" s="18">
        <v>500</v>
      </c>
      <c r="F29" s="19">
        <v>2342.6475</v>
      </c>
      <c r="G29" s="20">
        <v>3.6900000000000002E-2</v>
      </c>
      <c r="H29" s="29">
        <v>7.2749999999999995E-2</v>
      </c>
      <c r="I29" s="22"/>
    </row>
    <row r="30" spans="1:9" ht="13" customHeight="1">
      <c r="A30" s="16" t="s">
        <v>1501</v>
      </c>
      <c r="B30" s="17" t="s">
        <v>1925</v>
      </c>
      <c r="C30" s="13" t="s">
        <v>1502</v>
      </c>
      <c r="D30" s="13" t="s">
        <v>818</v>
      </c>
      <c r="E30" s="18">
        <v>500</v>
      </c>
      <c r="F30" s="19">
        <v>2342.2075</v>
      </c>
      <c r="G30" s="20">
        <v>3.6900000000000002E-2</v>
      </c>
      <c r="H30" s="29">
        <v>7.1900000000000006E-2</v>
      </c>
      <c r="I30" s="22"/>
    </row>
    <row r="31" spans="1:9" ht="13" customHeight="1">
      <c r="A31" s="16" t="s">
        <v>1503</v>
      </c>
      <c r="B31" s="17" t="s">
        <v>1926</v>
      </c>
      <c r="C31" s="13" t="s">
        <v>1504</v>
      </c>
      <c r="D31" s="13" t="s">
        <v>818</v>
      </c>
      <c r="E31" s="18">
        <v>500</v>
      </c>
      <c r="F31" s="19">
        <v>2342.14</v>
      </c>
      <c r="G31" s="20">
        <v>3.6900000000000002E-2</v>
      </c>
      <c r="H31" s="29">
        <v>7.2999999999999995E-2</v>
      </c>
      <c r="I31" s="22"/>
    </row>
    <row r="32" spans="1:9" ht="13" customHeight="1">
      <c r="A32" s="16" t="s">
        <v>1505</v>
      </c>
      <c r="B32" s="17" t="s">
        <v>1927</v>
      </c>
      <c r="C32" s="13" t="s">
        <v>1506</v>
      </c>
      <c r="D32" s="13" t="s">
        <v>1019</v>
      </c>
      <c r="E32" s="18">
        <v>500</v>
      </c>
      <c r="F32" s="19">
        <v>2340.8975</v>
      </c>
      <c r="G32" s="20">
        <v>3.6900000000000002E-2</v>
      </c>
      <c r="H32" s="29">
        <v>7.2749999999999995E-2</v>
      </c>
      <c r="I32" s="22"/>
    </row>
    <row r="33" spans="1:9" ht="13" customHeight="1">
      <c r="A33" s="16" t="s">
        <v>1507</v>
      </c>
      <c r="B33" s="17" t="s">
        <v>1928</v>
      </c>
      <c r="C33" s="13" t="s">
        <v>1508</v>
      </c>
      <c r="D33" s="13" t="s">
        <v>818</v>
      </c>
      <c r="E33" s="18">
        <v>500</v>
      </c>
      <c r="F33" s="19">
        <v>2339.4349999999999</v>
      </c>
      <c r="G33" s="20">
        <v>3.6799999999999999E-2</v>
      </c>
      <c r="H33" s="29">
        <v>7.3249999999999996E-2</v>
      </c>
      <c r="I33" s="22"/>
    </row>
    <row r="34" spans="1:9" ht="13" customHeight="1">
      <c r="A34" s="4"/>
      <c r="B34" s="12" t="s">
        <v>427</v>
      </c>
      <c r="C34" s="13"/>
      <c r="D34" s="13"/>
      <c r="E34" s="13"/>
      <c r="F34" s="23">
        <v>28136.802500000002</v>
      </c>
      <c r="G34" s="24">
        <f>ROUND(SUM(G21:G33),4)</f>
        <v>0.44319999999999998</v>
      </c>
      <c r="H34" s="25"/>
      <c r="I34" s="26"/>
    </row>
    <row r="35" spans="1:9" ht="13" customHeight="1">
      <c r="A35" s="4"/>
      <c r="B35" s="12" t="s">
        <v>819</v>
      </c>
      <c r="C35" s="13"/>
      <c r="D35" s="13"/>
      <c r="E35" s="13"/>
      <c r="F35" s="4"/>
      <c r="G35" s="14"/>
      <c r="H35" s="14"/>
      <c r="I35" s="15"/>
    </row>
    <row r="36" spans="1:9" ht="13" customHeight="1">
      <c r="A36" s="16" t="s">
        <v>1509</v>
      </c>
      <c r="B36" s="17" t="s">
        <v>1510</v>
      </c>
      <c r="C36" s="13" t="s">
        <v>1511</v>
      </c>
      <c r="D36" s="13" t="s">
        <v>818</v>
      </c>
      <c r="E36" s="18">
        <v>500</v>
      </c>
      <c r="F36" s="19">
        <v>2337.5949999999998</v>
      </c>
      <c r="G36" s="20">
        <v>3.6799999999999999E-2</v>
      </c>
      <c r="H36" s="29">
        <v>7.7549000000000007E-2</v>
      </c>
      <c r="I36" s="22"/>
    </row>
    <row r="37" spans="1:9" ht="13" customHeight="1">
      <c r="A37" s="16" t="s">
        <v>1512</v>
      </c>
      <c r="B37" s="17" t="s">
        <v>1513</v>
      </c>
      <c r="C37" s="13" t="s">
        <v>1514</v>
      </c>
      <c r="D37" s="13" t="s">
        <v>818</v>
      </c>
      <c r="E37" s="18">
        <v>500</v>
      </c>
      <c r="F37" s="19">
        <v>2336.895</v>
      </c>
      <c r="G37" s="20">
        <v>3.6799999999999999E-2</v>
      </c>
      <c r="H37" s="29">
        <v>7.7433000000000002E-2</v>
      </c>
      <c r="I37" s="22"/>
    </row>
    <row r="38" spans="1:9" ht="13" customHeight="1">
      <c r="A38" s="4"/>
      <c r="B38" s="12" t="s">
        <v>427</v>
      </c>
      <c r="C38" s="13"/>
      <c r="D38" s="13"/>
      <c r="E38" s="13"/>
      <c r="F38" s="23">
        <v>4674.49</v>
      </c>
      <c r="G38" s="24">
        <f>ROUND(SUM(G35:G37),4)</f>
        <v>7.3599999999999999E-2</v>
      </c>
      <c r="H38" s="25"/>
      <c r="I38" s="26"/>
    </row>
    <row r="39" spans="1:9" ht="13" customHeight="1">
      <c r="A39" s="4"/>
      <c r="B39" s="27" t="s">
        <v>430</v>
      </c>
      <c r="C39" s="28"/>
      <c r="D39" s="1"/>
      <c r="E39" s="28"/>
      <c r="F39" s="23">
        <v>32811.292500000003</v>
      </c>
      <c r="G39" s="24">
        <f>ROUND(SUM(G34,G38),4)</f>
        <v>0.51680000000000004</v>
      </c>
      <c r="H39" s="25"/>
      <c r="I39" s="26"/>
    </row>
    <row r="40" spans="1:9" ht="13" customHeight="1">
      <c r="A40" s="4"/>
      <c r="B40" s="12" t="s">
        <v>831</v>
      </c>
      <c r="C40" s="13"/>
      <c r="D40" s="13"/>
      <c r="E40" s="13"/>
      <c r="F40" s="13"/>
      <c r="G40" s="13"/>
      <c r="H40" s="14"/>
      <c r="I40" s="15"/>
    </row>
    <row r="41" spans="1:9" ht="13" customHeight="1">
      <c r="A41" s="16" t="s">
        <v>832</v>
      </c>
      <c r="B41" s="17" t="s">
        <v>833</v>
      </c>
      <c r="C41" s="13"/>
      <c r="D41" s="13"/>
      <c r="E41" s="18"/>
      <c r="F41" s="19">
        <v>5312.8608999999997</v>
      </c>
      <c r="G41" s="20">
        <v>8.3699999999999997E-2</v>
      </c>
      <c r="H41" s="29">
        <v>6.1695426527083076E-2</v>
      </c>
      <c r="I41" s="22"/>
    </row>
    <row r="42" spans="1:9" ht="13" customHeight="1">
      <c r="A42" s="4"/>
      <c r="B42" s="12" t="s">
        <v>427</v>
      </c>
      <c r="C42" s="13"/>
      <c r="D42" s="13"/>
      <c r="E42" s="13"/>
      <c r="F42" s="23">
        <v>5312.8608999999997</v>
      </c>
      <c r="G42" s="24">
        <f>ROUND(SUM(G40:G41),4)</f>
        <v>8.3699999999999997E-2</v>
      </c>
      <c r="H42" s="25"/>
      <c r="I42" s="26"/>
    </row>
    <row r="43" spans="1:9" ht="13" customHeight="1">
      <c r="A43" s="4"/>
      <c r="B43" s="27" t="s">
        <v>430</v>
      </c>
      <c r="C43" s="28"/>
      <c r="D43" s="1"/>
      <c r="E43" s="28"/>
      <c r="F43" s="23">
        <v>5312.8608999999997</v>
      </c>
      <c r="G43" s="24">
        <f>ROUND(SUM(G42),4)</f>
        <v>8.3699999999999997E-2</v>
      </c>
      <c r="H43" s="25"/>
      <c r="I43" s="26"/>
    </row>
    <row r="44" spans="1:9" ht="13" customHeight="1">
      <c r="A44" s="4"/>
      <c r="B44" s="27" t="s">
        <v>834</v>
      </c>
      <c r="C44" s="13"/>
      <c r="D44" s="1"/>
      <c r="E44" s="13"/>
      <c r="F44" s="30">
        <v>-1711.8924</v>
      </c>
      <c r="G44" s="24">
        <v>-2.7E-2</v>
      </c>
      <c r="H44" s="25"/>
      <c r="I44" s="26"/>
    </row>
    <row r="45" spans="1:9" ht="13" customHeight="1">
      <c r="A45" s="4"/>
      <c r="B45" s="31" t="s">
        <v>835</v>
      </c>
      <c r="C45" s="32"/>
      <c r="D45" s="32"/>
      <c r="E45" s="32"/>
      <c r="F45" s="33">
        <v>63487.53</v>
      </c>
      <c r="G45" s="34">
        <f>ROUND(SUM(G20,G39,G43,G44),4)</f>
        <v>1</v>
      </c>
      <c r="H45" s="35"/>
      <c r="I45" s="36"/>
    </row>
    <row r="46" spans="1:9" ht="13" customHeight="1">
      <c r="A46" s="4"/>
      <c r="B46" s="6"/>
      <c r="C46" s="4"/>
      <c r="D46" s="4"/>
      <c r="E46" s="4"/>
      <c r="F46" s="4"/>
      <c r="G46" s="4"/>
      <c r="H46" s="4"/>
      <c r="I46" s="4"/>
    </row>
    <row r="47" spans="1:9" ht="13" customHeight="1">
      <c r="A47" s="4"/>
      <c r="B47" s="3" t="s">
        <v>836</v>
      </c>
      <c r="C47" s="4"/>
      <c r="D47" s="4"/>
      <c r="E47" s="4"/>
      <c r="F47" s="4"/>
      <c r="G47" s="4"/>
      <c r="H47" s="4"/>
      <c r="I47" s="4"/>
    </row>
    <row r="48" spans="1:9" ht="13" customHeight="1">
      <c r="A48" s="4"/>
      <c r="B48" s="3" t="s">
        <v>838</v>
      </c>
      <c r="C48" s="4"/>
      <c r="D48" s="4"/>
      <c r="E48" s="4"/>
      <c r="F48" s="4"/>
      <c r="G48" s="4"/>
      <c r="H48" s="4"/>
      <c r="I48" s="4"/>
    </row>
    <row r="49" spans="1:9" ht="26" customHeight="1">
      <c r="A49" s="4"/>
      <c r="B49" s="108" t="s">
        <v>2032</v>
      </c>
      <c r="C49" s="108"/>
      <c r="D49" s="108"/>
      <c r="E49" s="108"/>
      <c r="F49" s="108"/>
      <c r="G49" s="108"/>
      <c r="H49" s="108"/>
      <c r="I49" s="108"/>
    </row>
    <row r="50" spans="1:9" ht="13" customHeight="1">
      <c r="A50" s="4"/>
      <c r="B50" s="108"/>
      <c r="C50" s="108"/>
      <c r="D50" s="108"/>
      <c r="E50" s="108"/>
      <c r="F50" s="108"/>
      <c r="G50" s="108"/>
      <c r="H50" s="108"/>
      <c r="I50" s="108"/>
    </row>
    <row r="51" spans="1:9" ht="13" customHeight="1">
      <c r="A51" s="4"/>
      <c r="B51" s="39" t="s">
        <v>1954</v>
      </c>
      <c r="C51" s="40"/>
      <c r="D51" s="40"/>
      <c r="E51" s="41"/>
      <c r="F51" s="41"/>
      <c r="G51" s="41"/>
      <c r="H51" s="41"/>
      <c r="I51" s="42"/>
    </row>
    <row r="52" spans="1:9" ht="13" customHeight="1">
      <c r="A52" s="4"/>
      <c r="B52" s="43" t="s">
        <v>1955</v>
      </c>
      <c r="C52" s="44"/>
      <c r="D52" s="44"/>
      <c r="E52" s="45"/>
      <c r="F52" s="45"/>
      <c r="G52" s="45"/>
      <c r="H52" s="45"/>
      <c r="I52" s="46"/>
    </row>
    <row r="53" spans="1:9" ht="13" customHeight="1">
      <c r="A53" s="4"/>
      <c r="B53" s="43" t="s">
        <v>1956</v>
      </c>
      <c r="C53" s="44"/>
      <c r="D53" s="44"/>
      <c r="E53" s="45"/>
      <c r="F53" s="45"/>
      <c r="G53" s="45"/>
      <c r="H53" s="45"/>
      <c r="I53" s="46"/>
    </row>
    <row r="54" spans="1:9" ht="13" customHeight="1">
      <c r="A54" s="4"/>
      <c r="B54" s="47" t="s">
        <v>1957</v>
      </c>
      <c r="C54" s="48" t="s">
        <v>1986</v>
      </c>
      <c r="D54" s="92" t="s">
        <v>2033</v>
      </c>
      <c r="E54" s="45"/>
      <c r="F54" s="45"/>
      <c r="G54" s="45"/>
      <c r="H54" s="45"/>
      <c r="I54" s="46"/>
    </row>
    <row r="55" spans="1:9" ht="13" customHeight="1">
      <c r="A55" s="4"/>
      <c r="B55" s="49" t="s">
        <v>1959</v>
      </c>
      <c r="C55" s="71">
        <v>1003.5313</v>
      </c>
      <c r="D55" s="71">
        <v>1001.6781999999999</v>
      </c>
      <c r="E55" s="45"/>
      <c r="F55" s="45"/>
      <c r="G55" s="45"/>
      <c r="H55" s="45"/>
      <c r="I55" s="46"/>
    </row>
    <row r="56" spans="1:9" ht="13" customHeight="1">
      <c r="A56" s="4"/>
      <c r="B56" s="49" t="s">
        <v>1960</v>
      </c>
      <c r="C56" s="71">
        <v>1003.5313</v>
      </c>
      <c r="D56" s="71">
        <v>1001.6781999999999</v>
      </c>
      <c r="E56" s="45"/>
      <c r="F56" s="45"/>
      <c r="G56" s="45"/>
      <c r="H56" s="45"/>
      <c r="I56" s="46"/>
    </row>
    <row r="57" spans="1:9" ht="13" customHeight="1">
      <c r="A57" s="4"/>
      <c r="B57" s="49" t="s">
        <v>1961</v>
      </c>
      <c r="C57" s="71">
        <v>1004.3896</v>
      </c>
      <c r="D57" s="71">
        <v>1001.8497</v>
      </c>
      <c r="E57" s="45"/>
      <c r="F57" s="45"/>
      <c r="G57" s="45"/>
      <c r="H57" s="45"/>
      <c r="I57" s="46"/>
    </row>
    <row r="58" spans="1:9" ht="13" customHeight="1">
      <c r="A58" s="4"/>
      <c r="B58" s="49" t="s">
        <v>1962</v>
      </c>
      <c r="C58" s="71">
        <v>1004.3896</v>
      </c>
      <c r="D58" s="71">
        <v>1001.8497</v>
      </c>
      <c r="E58" s="45"/>
      <c r="F58" s="45"/>
      <c r="G58" s="45"/>
      <c r="H58" s="45"/>
      <c r="I58" s="46"/>
    </row>
    <row r="59" spans="1:9" ht="13" customHeight="1">
      <c r="A59" s="4"/>
      <c r="B59" s="43" t="s">
        <v>1963</v>
      </c>
      <c r="C59" s="44"/>
      <c r="D59" s="44"/>
      <c r="E59" s="45"/>
      <c r="F59" s="45"/>
      <c r="G59" s="45"/>
      <c r="H59" s="45"/>
      <c r="I59" s="46"/>
    </row>
    <row r="60" spans="1:9" ht="13" customHeight="1">
      <c r="A60" s="4"/>
      <c r="B60" s="53" t="s">
        <v>2007</v>
      </c>
      <c r="C60" s="44"/>
      <c r="D60" s="44"/>
      <c r="E60" s="45"/>
      <c r="F60" s="45"/>
      <c r="G60" s="45"/>
      <c r="H60" s="45"/>
      <c r="I60" s="46"/>
    </row>
    <row r="61" spans="1:9" ht="13" customHeight="1">
      <c r="A61" s="4"/>
      <c r="B61" s="60" t="s">
        <v>2030</v>
      </c>
      <c r="C61" s="44"/>
      <c r="D61" s="44"/>
      <c r="E61" s="45"/>
      <c r="F61" s="45"/>
      <c r="G61" s="45"/>
      <c r="H61" s="45"/>
      <c r="I61" s="46"/>
    </row>
    <row r="62" spans="1:9" ht="13" customHeight="1">
      <c r="A62" s="4"/>
      <c r="B62" s="43" t="s">
        <v>1987</v>
      </c>
      <c r="C62" s="44"/>
      <c r="D62" s="44"/>
      <c r="E62" s="45"/>
      <c r="F62" s="45"/>
      <c r="G62" s="45"/>
      <c r="H62" s="45"/>
      <c r="I62" s="46"/>
    </row>
    <row r="63" spans="1:9" ht="13" customHeight="1">
      <c r="A63" s="4"/>
      <c r="B63" s="43" t="s">
        <v>1988</v>
      </c>
      <c r="C63" s="44"/>
      <c r="D63" s="44"/>
      <c r="E63" s="45"/>
      <c r="F63" s="45"/>
      <c r="G63" s="45"/>
      <c r="H63" s="45"/>
      <c r="I63" s="46"/>
    </row>
    <row r="64" spans="1:9" ht="13" customHeight="1">
      <c r="A64" s="4"/>
      <c r="B64" s="74" t="s">
        <v>2029</v>
      </c>
      <c r="C64" s="73"/>
      <c r="D64" s="73"/>
      <c r="E64" s="63"/>
      <c r="F64" s="63"/>
      <c r="G64" s="63"/>
      <c r="H64" s="63"/>
      <c r="I64" s="64"/>
    </row>
    <row r="65" spans="1:9" ht="13" customHeight="1">
      <c r="A65" s="4"/>
      <c r="C65" s="3"/>
      <c r="D65" s="3"/>
      <c r="E65" s="3"/>
      <c r="F65" s="3"/>
      <c r="G65" s="3"/>
      <c r="H65" s="3"/>
      <c r="I65" s="3"/>
    </row>
    <row r="66" spans="1:9" ht="13" customHeight="1">
      <c r="A66" s="4"/>
      <c r="B66" s="108"/>
      <c r="C66" s="108"/>
      <c r="D66" s="108"/>
      <c r="E66" s="108"/>
      <c r="F66" s="108"/>
      <c r="G66" s="108"/>
      <c r="H66" s="108"/>
      <c r="I66" s="108"/>
    </row>
    <row r="67" spans="1:9" ht="13" customHeight="1">
      <c r="A67" s="4"/>
      <c r="B67" s="4"/>
      <c r="C67" s="109" t="s">
        <v>1515</v>
      </c>
      <c r="D67" s="109"/>
      <c r="E67" s="109"/>
      <c r="F67" s="109"/>
      <c r="G67" s="4"/>
      <c r="H67" s="4"/>
      <c r="I67" s="4"/>
    </row>
    <row r="68" spans="1:9" ht="13" customHeight="1">
      <c r="A68" s="4"/>
      <c r="B68" s="37" t="s">
        <v>840</v>
      </c>
      <c r="C68" s="109" t="s">
        <v>841</v>
      </c>
      <c r="D68" s="109"/>
      <c r="E68" s="109"/>
      <c r="F68" s="109"/>
      <c r="G68" s="4"/>
      <c r="H68" s="4"/>
      <c r="I68" s="4"/>
    </row>
    <row r="69" spans="1:9" ht="135" customHeight="1">
      <c r="A69" s="4"/>
      <c r="B69" s="38"/>
      <c r="C69" s="4"/>
      <c r="D69" s="4"/>
      <c r="E69" s="4"/>
      <c r="F69" s="4"/>
      <c r="G69" s="4"/>
      <c r="H69" s="4"/>
      <c r="I69" s="4"/>
    </row>
  </sheetData>
  <mergeCells count="5">
    <mergeCell ref="B49:I49"/>
    <mergeCell ref="B50:I50"/>
    <mergeCell ref="B66:I66"/>
    <mergeCell ref="C67:F67"/>
    <mergeCell ref="C68:F68"/>
  </mergeCells>
  <hyperlinks>
    <hyperlink ref="A1" location="BajajFinservLowDurationFund" display="BFLOWD" xr:uid="{00000000-0004-0000-0F00-000000000000}"/>
    <hyperlink ref="B1" location="BajajFinservLowDurationFund" display="Bajaj Finserv Low Duration Fund" xr:uid="{00000000-0004-0000-0F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I123"/>
  <sheetViews>
    <sheetView workbookViewId="0">
      <selection activeCell="B1" sqref="B1"/>
    </sheetView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30</v>
      </c>
      <c r="B1" s="3" t="s">
        <v>31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52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2130226</v>
      </c>
      <c r="F7" s="19">
        <v>15583.668299999999</v>
      </c>
      <c r="G7" s="20">
        <v>9.2999999999999999E-2</v>
      </c>
      <c r="H7" s="21"/>
      <c r="I7" s="22"/>
    </row>
    <row r="8" spans="1:9" ht="13" customHeight="1">
      <c r="A8" s="16" t="s">
        <v>71</v>
      </c>
      <c r="B8" s="17" t="s">
        <v>72</v>
      </c>
      <c r="C8" s="13" t="s">
        <v>73</v>
      </c>
      <c r="D8" s="13" t="s">
        <v>63</v>
      </c>
      <c r="E8" s="18">
        <v>670006</v>
      </c>
      <c r="F8" s="19">
        <v>8079.6023999999998</v>
      </c>
      <c r="G8" s="20">
        <v>4.82E-2</v>
      </c>
      <c r="H8" s="21"/>
      <c r="I8" s="22"/>
    </row>
    <row r="9" spans="1:9" ht="13" customHeight="1">
      <c r="A9" s="16" t="s">
        <v>281</v>
      </c>
      <c r="B9" s="17" t="s">
        <v>282</v>
      </c>
      <c r="C9" s="13" t="s">
        <v>283</v>
      </c>
      <c r="D9" s="13" t="s">
        <v>63</v>
      </c>
      <c r="E9" s="18">
        <v>569957</v>
      </c>
      <c r="F9" s="19">
        <v>5582.1589000000004</v>
      </c>
      <c r="G9" s="20">
        <v>3.3300000000000003E-2</v>
      </c>
      <c r="H9" s="21"/>
      <c r="I9" s="22"/>
    </row>
    <row r="10" spans="1:9" ht="13" customHeight="1">
      <c r="A10" s="16" t="s">
        <v>858</v>
      </c>
      <c r="B10" s="17" t="s">
        <v>859</v>
      </c>
      <c r="C10" s="13" t="s">
        <v>860</v>
      </c>
      <c r="D10" s="13" t="s">
        <v>161</v>
      </c>
      <c r="E10" s="18">
        <v>365063</v>
      </c>
      <c r="F10" s="19">
        <v>4565.4778999999999</v>
      </c>
      <c r="G10" s="20">
        <v>2.7199999999999998E-2</v>
      </c>
      <c r="H10" s="21"/>
      <c r="I10" s="22"/>
    </row>
    <row r="11" spans="1:9" ht="13" customHeight="1">
      <c r="A11" s="16" t="s">
        <v>64</v>
      </c>
      <c r="B11" s="17" t="s">
        <v>65</v>
      </c>
      <c r="C11" s="13" t="s">
        <v>66</v>
      </c>
      <c r="D11" s="13" t="s">
        <v>67</v>
      </c>
      <c r="E11" s="18">
        <v>322162</v>
      </c>
      <c r="F11" s="19">
        <v>4329.5351000000001</v>
      </c>
      <c r="G11" s="20">
        <v>2.58E-2</v>
      </c>
      <c r="H11" s="21"/>
      <c r="I11" s="22"/>
    </row>
    <row r="12" spans="1:9" ht="13" customHeight="1">
      <c r="A12" s="16" t="s">
        <v>250</v>
      </c>
      <c r="B12" s="17" t="s">
        <v>251</v>
      </c>
      <c r="C12" s="13" t="s">
        <v>252</v>
      </c>
      <c r="D12" s="13" t="s">
        <v>253</v>
      </c>
      <c r="E12" s="18">
        <v>117148</v>
      </c>
      <c r="F12" s="19">
        <v>4104.9831000000004</v>
      </c>
      <c r="G12" s="20">
        <v>2.4500000000000001E-2</v>
      </c>
      <c r="H12" s="21"/>
      <c r="I12" s="22"/>
    </row>
    <row r="13" spans="1:9" ht="13" customHeight="1">
      <c r="A13" s="16" t="s">
        <v>1516</v>
      </c>
      <c r="B13" s="17" t="s">
        <v>1517</v>
      </c>
      <c r="C13" s="13" t="s">
        <v>1518</v>
      </c>
      <c r="D13" s="13" t="s">
        <v>218</v>
      </c>
      <c r="E13" s="18">
        <v>791256</v>
      </c>
      <c r="F13" s="19">
        <v>3325.5698000000002</v>
      </c>
      <c r="G13" s="20">
        <v>1.9800000000000002E-2</v>
      </c>
      <c r="H13" s="21"/>
      <c r="I13" s="22"/>
    </row>
    <row r="14" spans="1:9" ht="13" customHeight="1">
      <c r="A14" s="16" t="s">
        <v>275</v>
      </c>
      <c r="B14" s="17" t="s">
        <v>276</v>
      </c>
      <c r="C14" s="13" t="s">
        <v>277</v>
      </c>
      <c r="D14" s="13" t="s">
        <v>77</v>
      </c>
      <c r="E14" s="18">
        <v>725567</v>
      </c>
      <c r="F14" s="19">
        <v>3033.9584</v>
      </c>
      <c r="G14" s="20">
        <v>1.8100000000000002E-2</v>
      </c>
      <c r="H14" s="21"/>
      <c r="I14" s="22"/>
    </row>
    <row r="15" spans="1:9" ht="13" customHeight="1">
      <c r="A15" s="16" t="s">
        <v>181</v>
      </c>
      <c r="B15" s="17" t="s">
        <v>182</v>
      </c>
      <c r="C15" s="13" t="s">
        <v>183</v>
      </c>
      <c r="D15" s="13" t="s">
        <v>85</v>
      </c>
      <c r="E15" s="18">
        <v>1512392</v>
      </c>
      <c r="F15" s="19">
        <v>2901.6752999999999</v>
      </c>
      <c r="G15" s="20">
        <v>1.7299999999999999E-2</v>
      </c>
      <c r="H15" s="21"/>
      <c r="I15" s="22"/>
    </row>
    <row r="16" spans="1:9" ht="13" customHeight="1">
      <c r="A16" s="16" t="s">
        <v>142</v>
      </c>
      <c r="B16" s="17" t="s">
        <v>143</v>
      </c>
      <c r="C16" s="13" t="s">
        <v>144</v>
      </c>
      <c r="D16" s="13" t="s">
        <v>145</v>
      </c>
      <c r="E16" s="18">
        <v>432917</v>
      </c>
      <c r="F16" s="19">
        <v>2834.7404999999999</v>
      </c>
      <c r="G16" s="20">
        <v>1.6899999999999998E-2</v>
      </c>
      <c r="H16" s="21"/>
      <c r="I16" s="22"/>
    </row>
    <row r="17" spans="1:9" ht="13" customHeight="1">
      <c r="A17" s="16" t="s">
        <v>899</v>
      </c>
      <c r="B17" s="17" t="s">
        <v>900</v>
      </c>
      <c r="C17" s="13" t="s">
        <v>901</v>
      </c>
      <c r="D17" s="13" t="s">
        <v>407</v>
      </c>
      <c r="E17" s="18">
        <v>969849</v>
      </c>
      <c r="F17" s="19">
        <v>2409.5898000000002</v>
      </c>
      <c r="G17" s="20">
        <v>1.44E-2</v>
      </c>
      <c r="H17" s="21"/>
      <c r="I17" s="22"/>
    </row>
    <row r="18" spans="1:9" ht="13" customHeight="1">
      <c r="A18" s="16" t="s">
        <v>1519</v>
      </c>
      <c r="B18" s="17" t="s">
        <v>1520</v>
      </c>
      <c r="C18" s="13" t="s">
        <v>1521</v>
      </c>
      <c r="D18" s="13" t="s">
        <v>218</v>
      </c>
      <c r="E18" s="18">
        <v>515904</v>
      </c>
      <c r="F18" s="19">
        <v>2317.2343999999998</v>
      </c>
      <c r="G18" s="20">
        <v>1.38E-2</v>
      </c>
      <c r="H18" s="21"/>
      <c r="I18" s="22"/>
    </row>
    <row r="19" spans="1:9" ht="13" customHeight="1">
      <c r="A19" s="16" t="s">
        <v>211</v>
      </c>
      <c r="B19" s="17" t="s">
        <v>212</v>
      </c>
      <c r="C19" s="13" t="s">
        <v>213</v>
      </c>
      <c r="D19" s="13" t="s">
        <v>214</v>
      </c>
      <c r="E19" s="18">
        <v>21218</v>
      </c>
      <c r="F19" s="19">
        <v>2279.8741</v>
      </c>
      <c r="G19" s="20">
        <v>1.3599999999999999E-2</v>
      </c>
      <c r="H19" s="21"/>
      <c r="I19" s="22"/>
    </row>
    <row r="20" spans="1:9" ht="13" customHeight="1">
      <c r="A20" s="16" t="s">
        <v>172</v>
      </c>
      <c r="B20" s="17" t="s">
        <v>173</v>
      </c>
      <c r="C20" s="13" t="s">
        <v>174</v>
      </c>
      <c r="D20" s="13" t="s">
        <v>81</v>
      </c>
      <c r="E20" s="18">
        <v>261217</v>
      </c>
      <c r="F20" s="19">
        <v>2278.0735</v>
      </c>
      <c r="G20" s="20">
        <v>1.3599999999999999E-2</v>
      </c>
      <c r="H20" s="21"/>
      <c r="I20" s="22"/>
    </row>
    <row r="21" spans="1:9" ht="13" customHeight="1">
      <c r="A21" s="16" t="s">
        <v>120</v>
      </c>
      <c r="B21" s="17" t="s">
        <v>121</v>
      </c>
      <c r="C21" s="13" t="s">
        <v>122</v>
      </c>
      <c r="D21" s="13" t="s">
        <v>77</v>
      </c>
      <c r="E21" s="18">
        <v>125931</v>
      </c>
      <c r="F21" s="19">
        <v>2244.5940999999998</v>
      </c>
      <c r="G21" s="20">
        <v>1.34E-2</v>
      </c>
      <c r="H21" s="21"/>
      <c r="I21" s="22"/>
    </row>
    <row r="22" spans="1:9" ht="13" customHeight="1">
      <c r="A22" s="16" t="s">
        <v>1035</v>
      </c>
      <c r="B22" s="17" t="s">
        <v>1036</v>
      </c>
      <c r="C22" s="13" t="s">
        <v>1037</v>
      </c>
      <c r="D22" s="13" t="s">
        <v>157</v>
      </c>
      <c r="E22" s="18">
        <v>282585</v>
      </c>
      <c r="F22" s="19">
        <v>2231.5736999999999</v>
      </c>
      <c r="G22" s="20">
        <v>1.3299999999999999E-2</v>
      </c>
      <c r="H22" s="21"/>
      <c r="I22" s="22"/>
    </row>
    <row r="23" spans="1:9" ht="13" customHeight="1">
      <c r="A23" s="16" t="s">
        <v>322</v>
      </c>
      <c r="B23" s="17" t="s">
        <v>323</v>
      </c>
      <c r="C23" s="13" t="s">
        <v>324</v>
      </c>
      <c r="D23" s="13" t="s">
        <v>325</v>
      </c>
      <c r="E23" s="18">
        <v>222062</v>
      </c>
      <c r="F23" s="19">
        <v>2186.8665999999998</v>
      </c>
      <c r="G23" s="20">
        <v>1.2999999999999999E-2</v>
      </c>
      <c r="H23" s="21"/>
      <c r="I23" s="22"/>
    </row>
    <row r="24" spans="1:9" ht="13" customHeight="1">
      <c r="A24" s="16" t="s">
        <v>843</v>
      </c>
      <c r="B24" s="17" t="s">
        <v>844</v>
      </c>
      <c r="C24" s="13" t="s">
        <v>845</v>
      </c>
      <c r="D24" s="13" t="s">
        <v>95</v>
      </c>
      <c r="E24" s="18">
        <v>104341</v>
      </c>
      <c r="F24" s="19">
        <v>2144.4162000000001</v>
      </c>
      <c r="G24" s="20">
        <v>1.2800000000000001E-2</v>
      </c>
      <c r="H24" s="21"/>
      <c r="I24" s="22"/>
    </row>
    <row r="25" spans="1:9" ht="13" customHeight="1">
      <c r="A25" s="16" t="s">
        <v>162</v>
      </c>
      <c r="B25" s="17" t="s">
        <v>163</v>
      </c>
      <c r="C25" s="13" t="s">
        <v>164</v>
      </c>
      <c r="D25" s="13" t="s">
        <v>165</v>
      </c>
      <c r="E25" s="18">
        <v>570200</v>
      </c>
      <c r="F25" s="19">
        <v>2113.4463000000001</v>
      </c>
      <c r="G25" s="20">
        <v>1.26E-2</v>
      </c>
      <c r="H25" s="21"/>
      <c r="I25" s="22"/>
    </row>
    <row r="26" spans="1:9" ht="13" customHeight="1">
      <c r="A26" s="16" t="s">
        <v>855</v>
      </c>
      <c r="B26" s="17" t="s">
        <v>856</v>
      </c>
      <c r="C26" s="13" t="s">
        <v>857</v>
      </c>
      <c r="D26" s="13" t="s">
        <v>161</v>
      </c>
      <c r="E26" s="18">
        <v>149481</v>
      </c>
      <c r="F26" s="19">
        <v>2005.4371000000001</v>
      </c>
      <c r="G26" s="20">
        <v>1.2E-2</v>
      </c>
      <c r="H26" s="21"/>
      <c r="I26" s="22"/>
    </row>
    <row r="27" spans="1:9" ht="13" customHeight="1">
      <c r="A27" s="16" t="s">
        <v>284</v>
      </c>
      <c r="B27" s="17" t="s">
        <v>285</v>
      </c>
      <c r="C27" s="13" t="s">
        <v>286</v>
      </c>
      <c r="D27" s="13" t="s">
        <v>245</v>
      </c>
      <c r="E27" s="18">
        <v>104949</v>
      </c>
      <c r="F27" s="19">
        <v>1844.1638</v>
      </c>
      <c r="G27" s="20">
        <v>1.0999999999999999E-2</v>
      </c>
      <c r="H27" s="21"/>
      <c r="I27" s="22"/>
    </row>
    <row r="28" spans="1:9" ht="13" customHeight="1">
      <c r="A28" s="16" t="s">
        <v>379</v>
      </c>
      <c r="B28" s="17" t="s">
        <v>380</v>
      </c>
      <c r="C28" s="13" t="s">
        <v>381</v>
      </c>
      <c r="D28" s="13" t="s">
        <v>245</v>
      </c>
      <c r="E28" s="18">
        <v>30924</v>
      </c>
      <c r="F28" s="19">
        <v>1839.0503000000001</v>
      </c>
      <c r="G28" s="20">
        <v>1.0999999999999999E-2</v>
      </c>
      <c r="H28" s="21"/>
      <c r="I28" s="22"/>
    </row>
    <row r="29" spans="1:9" ht="13" customHeight="1">
      <c r="A29" s="16" t="s">
        <v>96</v>
      </c>
      <c r="B29" s="17" t="s">
        <v>97</v>
      </c>
      <c r="C29" s="13" t="s">
        <v>98</v>
      </c>
      <c r="D29" s="13" t="s">
        <v>99</v>
      </c>
      <c r="E29" s="18">
        <v>62051</v>
      </c>
      <c r="F29" s="19">
        <v>1833.4209000000001</v>
      </c>
      <c r="G29" s="20">
        <v>1.09E-2</v>
      </c>
      <c r="H29" s="21"/>
      <c r="I29" s="22"/>
    </row>
    <row r="30" spans="1:9" ht="13" customHeight="1">
      <c r="A30" s="16" t="s">
        <v>864</v>
      </c>
      <c r="B30" s="17" t="s">
        <v>865</v>
      </c>
      <c r="C30" s="13" t="s">
        <v>866</v>
      </c>
      <c r="D30" s="13" t="s">
        <v>245</v>
      </c>
      <c r="E30" s="18">
        <v>77339</v>
      </c>
      <c r="F30" s="19">
        <v>1765.6494</v>
      </c>
      <c r="G30" s="20">
        <v>1.0500000000000001E-2</v>
      </c>
      <c r="H30" s="21"/>
      <c r="I30" s="22"/>
    </row>
    <row r="31" spans="1:9" ht="13" customHeight="1">
      <c r="A31" s="16" t="s">
        <v>890</v>
      </c>
      <c r="B31" s="17" t="s">
        <v>891</v>
      </c>
      <c r="C31" s="13" t="s">
        <v>892</v>
      </c>
      <c r="D31" s="13" t="s">
        <v>249</v>
      </c>
      <c r="E31" s="18">
        <v>39054</v>
      </c>
      <c r="F31" s="19">
        <v>1757.4691</v>
      </c>
      <c r="G31" s="20">
        <v>1.0500000000000001E-2</v>
      </c>
      <c r="H31" s="21"/>
      <c r="I31" s="22"/>
    </row>
    <row r="32" spans="1:9" ht="13" customHeight="1">
      <c r="A32" s="16" t="s">
        <v>187</v>
      </c>
      <c r="B32" s="17" t="s">
        <v>188</v>
      </c>
      <c r="C32" s="13" t="s">
        <v>189</v>
      </c>
      <c r="D32" s="13" t="s">
        <v>63</v>
      </c>
      <c r="E32" s="18">
        <v>150000</v>
      </c>
      <c r="F32" s="19">
        <v>1741.95</v>
      </c>
      <c r="G32" s="20">
        <v>1.04E-2</v>
      </c>
      <c r="H32" s="21"/>
      <c r="I32" s="22"/>
    </row>
    <row r="33" spans="1:9" ht="13" customHeight="1">
      <c r="A33" s="16" t="s">
        <v>1522</v>
      </c>
      <c r="B33" s="17" t="s">
        <v>1523</v>
      </c>
      <c r="C33" s="13" t="s">
        <v>1524</v>
      </c>
      <c r="D33" s="13" t="s">
        <v>249</v>
      </c>
      <c r="E33" s="18">
        <v>272985</v>
      </c>
      <c r="F33" s="19">
        <v>1683.4984999999999</v>
      </c>
      <c r="G33" s="20">
        <v>0.01</v>
      </c>
      <c r="H33" s="21"/>
      <c r="I33" s="22"/>
    </row>
    <row r="34" spans="1:9" ht="13" customHeight="1">
      <c r="A34" s="16" t="s">
        <v>298</v>
      </c>
      <c r="B34" s="17" t="s">
        <v>299</v>
      </c>
      <c r="C34" s="13" t="s">
        <v>300</v>
      </c>
      <c r="D34" s="13" t="s">
        <v>157</v>
      </c>
      <c r="E34" s="18">
        <v>77244</v>
      </c>
      <c r="F34" s="19">
        <v>1672.4871000000001</v>
      </c>
      <c r="G34" s="20">
        <v>0.01</v>
      </c>
      <c r="H34" s="21"/>
      <c r="I34" s="22"/>
    </row>
    <row r="35" spans="1:9" ht="13" customHeight="1">
      <c r="A35" s="16" t="s">
        <v>893</v>
      </c>
      <c r="B35" s="17" t="s">
        <v>894</v>
      </c>
      <c r="C35" s="13" t="s">
        <v>895</v>
      </c>
      <c r="D35" s="13" t="s">
        <v>99</v>
      </c>
      <c r="E35" s="18">
        <v>25066</v>
      </c>
      <c r="F35" s="19">
        <v>1650.8468</v>
      </c>
      <c r="G35" s="20">
        <v>9.7999999999999997E-3</v>
      </c>
      <c r="H35" s="21"/>
      <c r="I35" s="22"/>
    </row>
    <row r="36" spans="1:9" ht="13" customHeight="1">
      <c r="A36" s="16" t="s">
        <v>1525</v>
      </c>
      <c r="B36" s="17" t="s">
        <v>1526</v>
      </c>
      <c r="C36" s="13" t="s">
        <v>1527</v>
      </c>
      <c r="D36" s="13" t="s">
        <v>165</v>
      </c>
      <c r="E36" s="18">
        <v>993711</v>
      </c>
      <c r="F36" s="19">
        <v>1492.2557999999999</v>
      </c>
      <c r="G36" s="20">
        <v>8.8999999999999999E-3</v>
      </c>
      <c r="H36" s="21"/>
      <c r="I36" s="22"/>
    </row>
    <row r="37" spans="1:9" ht="13" customHeight="1">
      <c r="A37" s="16" t="s">
        <v>867</v>
      </c>
      <c r="B37" s="17" t="s">
        <v>868</v>
      </c>
      <c r="C37" s="13" t="s">
        <v>869</v>
      </c>
      <c r="D37" s="13" t="s">
        <v>245</v>
      </c>
      <c r="E37" s="18">
        <v>189904</v>
      </c>
      <c r="F37" s="19">
        <v>1467.5780999999999</v>
      </c>
      <c r="G37" s="20">
        <v>8.8000000000000005E-3</v>
      </c>
      <c r="H37" s="21"/>
      <c r="I37" s="22"/>
    </row>
    <row r="38" spans="1:9" ht="13" customHeight="1">
      <c r="A38" s="16" t="s">
        <v>1528</v>
      </c>
      <c r="B38" s="17" t="s">
        <v>1529</v>
      </c>
      <c r="C38" s="13" t="s">
        <v>1530</v>
      </c>
      <c r="D38" s="13" t="s">
        <v>103</v>
      </c>
      <c r="E38" s="18">
        <v>358598</v>
      </c>
      <c r="F38" s="19">
        <v>1384.5469000000001</v>
      </c>
      <c r="G38" s="20">
        <v>8.3000000000000001E-3</v>
      </c>
      <c r="H38" s="21"/>
      <c r="I38" s="22"/>
    </row>
    <row r="39" spans="1:9" ht="13" customHeight="1">
      <c r="A39" s="16" t="s">
        <v>941</v>
      </c>
      <c r="B39" s="17" t="s">
        <v>942</v>
      </c>
      <c r="C39" s="13" t="s">
        <v>943</v>
      </c>
      <c r="D39" s="13" t="s">
        <v>63</v>
      </c>
      <c r="E39" s="18">
        <v>2647924</v>
      </c>
      <c r="F39" s="19">
        <v>1337.4664</v>
      </c>
      <c r="G39" s="20">
        <v>8.0000000000000002E-3</v>
      </c>
      <c r="H39" s="21"/>
      <c r="I39" s="22"/>
    </row>
    <row r="40" spans="1:9" ht="13" customHeight="1">
      <c r="A40" s="16" t="s">
        <v>319</v>
      </c>
      <c r="B40" s="17" t="s">
        <v>320</v>
      </c>
      <c r="C40" s="13" t="s">
        <v>321</v>
      </c>
      <c r="D40" s="13" t="s">
        <v>165</v>
      </c>
      <c r="E40" s="18">
        <v>449742</v>
      </c>
      <c r="F40" s="19">
        <v>1331.6860999999999</v>
      </c>
      <c r="G40" s="20">
        <v>7.9000000000000008E-3</v>
      </c>
      <c r="H40" s="21"/>
      <c r="I40" s="22"/>
    </row>
    <row r="41" spans="1:9" ht="13" customHeight="1">
      <c r="A41" s="16" t="s">
        <v>1270</v>
      </c>
      <c r="B41" s="17" t="s">
        <v>1271</v>
      </c>
      <c r="C41" s="13" t="s">
        <v>1272</v>
      </c>
      <c r="D41" s="13" t="s">
        <v>245</v>
      </c>
      <c r="E41" s="18">
        <v>4982</v>
      </c>
      <c r="F41" s="19">
        <v>1291.0853</v>
      </c>
      <c r="G41" s="20">
        <v>7.7000000000000002E-3</v>
      </c>
      <c r="H41" s="21"/>
      <c r="I41" s="22"/>
    </row>
    <row r="42" spans="1:9" ht="13" customHeight="1">
      <c r="A42" s="16" t="s">
        <v>398</v>
      </c>
      <c r="B42" s="17" t="s">
        <v>399</v>
      </c>
      <c r="C42" s="13" t="s">
        <v>400</v>
      </c>
      <c r="D42" s="13" t="s">
        <v>81</v>
      </c>
      <c r="E42" s="18">
        <v>489909</v>
      </c>
      <c r="F42" s="19">
        <v>1230.1614999999999</v>
      </c>
      <c r="G42" s="20">
        <v>7.3000000000000001E-3</v>
      </c>
      <c r="H42" s="21"/>
      <c r="I42" s="22"/>
    </row>
    <row r="43" spans="1:9" ht="13" customHeight="1">
      <c r="A43" s="16" t="s">
        <v>1107</v>
      </c>
      <c r="B43" s="17" t="s">
        <v>1108</v>
      </c>
      <c r="C43" s="13" t="s">
        <v>1109</v>
      </c>
      <c r="D43" s="13" t="s">
        <v>99</v>
      </c>
      <c r="E43" s="18">
        <v>23666</v>
      </c>
      <c r="F43" s="19">
        <v>1198.2095999999999</v>
      </c>
      <c r="G43" s="20">
        <v>7.1000000000000004E-3</v>
      </c>
      <c r="H43" s="21"/>
      <c r="I43" s="22"/>
    </row>
    <row r="44" spans="1:9" ht="13" customHeight="1">
      <c r="A44" s="16" t="s">
        <v>417</v>
      </c>
      <c r="B44" s="17" t="s">
        <v>418</v>
      </c>
      <c r="C44" s="13" t="s">
        <v>419</v>
      </c>
      <c r="D44" s="13" t="s">
        <v>245</v>
      </c>
      <c r="E44" s="18">
        <v>91317</v>
      </c>
      <c r="F44" s="19">
        <v>1191.1388999999999</v>
      </c>
      <c r="G44" s="20">
        <v>7.1000000000000004E-3</v>
      </c>
      <c r="H44" s="21"/>
      <c r="I44" s="22"/>
    </row>
    <row r="45" spans="1:9" ht="13" customHeight="1">
      <c r="A45" s="16" t="s">
        <v>1531</v>
      </c>
      <c r="B45" s="17" t="s">
        <v>1532</v>
      </c>
      <c r="C45" s="13" t="s">
        <v>1533</v>
      </c>
      <c r="D45" s="13" t="s">
        <v>228</v>
      </c>
      <c r="E45" s="18">
        <v>133921</v>
      </c>
      <c r="F45" s="19">
        <v>1176.2281</v>
      </c>
      <c r="G45" s="20">
        <v>7.0000000000000001E-3</v>
      </c>
      <c r="H45" s="21"/>
      <c r="I45" s="22"/>
    </row>
    <row r="46" spans="1:9" ht="13" customHeight="1">
      <c r="A46" s="16" t="s">
        <v>208</v>
      </c>
      <c r="B46" s="17" t="s">
        <v>209</v>
      </c>
      <c r="C46" s="13" t="s">
        <v>210</v>
      </c>
      <c r="D46" s="13" t="s">
        <v>99</v>
      </c>
      <c r="E46" s="18">
        <v>8623</v>
      </c>
      <c r="F46" s="19">
        <v>1061.1464000000001</v>
      </c>
      <c r="G46" s="20">
        <v>6.3E-3</v>
      </c>
      <c r="H46" s="21"/>
      <c r="I46" s="22"/>
    </row>
    <row r="47" spans="1:9" ht="13" customHeight="1">
      <c r="A47" s="16" t="s">
        <v>932</v>
      </c>
      <c r="B47" s="17" t="s">
        <v>933</v>
      </c>
      <c r="C47" s="13" t="s">
        <v>934</v>
      </c>
      <c r="D47" s="13" t="s">
        <v>228</v>
      </c>
      <c r="E47" s="18">
        <v>20956</v>
      </c>
      <c r="F47" s="19">
        <v>1048.4286999999999</v>
      </c>
      <c r="G47" s="20">
        <v>6.3E-3</v>
      </c>
      <c r="H47" s="21"/>
      <c r="I47" s="22"/>
    </row>
    <row r="48" spans="1:9" ht="13" customHeight="1">
      <c r="A48" s="16" t="s">
        <v>938</v>
      </c>
      <c r="B48" s="17" t="s">
        <v>939</v>
      </c>
      <c r="C48" s="13" t="s">
        <v>940</v>
      </c>
      <c r="D48" s="13" t="s">
        <v>228</v>
      </c>
      <c r="E48" s="18">
        <v>109579</v>
      </c>
      <c r="F48" s="19">
        <v>1040.5622000000001</v>
      </c>
      <c r="G48" s="20">
        <v>6.1999999999999998E-3</v>
      </c>
      <c r="H48" s="21"/>
      <c r="I48" s="22"/>
    </row>
    <row r="49" spans="1:9" ht="13" customHeight="1">
      <c r="A49" s="16" t="s">
        <v>1084</v>
      </c>
      <c r="B49" s="17" t="s">
        <v>1085</v>
      </c>
      <c r="C49" s="13" t="s">
        <v>1086</v>
      </c>
      <c r="D49" s="13" t="s">
        <v>325</v>
      </c>
      <c r="E49" s="18">
        <v>254759</v>
      </c>
      <c r="F49" s="19">
        <v>1002.2219</v>
      </c>
      <c r="G49" s="20">
        <v>6.0000000000000001E-3</v>
      </c>
      <c r="H49" s="21"/>
      <c r="I49" s="22"/>
    </row>
    <row r="50" spans="1:9" ht="13" customHeight="1">
      <c r="A50" s="16" t="s">
        <v>849</v>
      </c>
      <c r="B50" s="17" t="s">
        <v>850</v>
      </c>
      <c r="C50" s="13" t="s">
        <v>851</v>
      </c>
      <c r="D50" s="13" t="s">
        <v>245</v>
      </c>
      <c r="E50" s="18">
        <v>20911</v>
      </c>
      <c r="F50" s="19">
        <v>898.79660000000001</v>
      </c>
      <c r="G50" s="20">
        <v>5.4000000000000003E-3</v>
      </c>
      <c r="H50" s="21"/>
      <c r="I50" s="22"/>
    </row>
    <row r="51" spans="1:9" ht="13" customHeight="1">
      <c r="A51" s="16" t="s">
        <v>1534</v>
      </c>
      <c r="B51" s="17" t="s">
        <v>1535</v>
      </c>
      <c r="C51" s="13" t="s">
        <v>1536</v>
      </c>
      <c r="D51" s="13" t="s">
        <v>1537</v>
      </c>
      <c r="E51" s="18">
        <v>60179</v>
      </c>
      <c r="F51" s="19">
        <v>834.80309999999997</v>
      </c>
      <c r="G51" s="20">
        <v>5.0000000000000001E-3</v>
      </c>
      <c r="H51" s="21"/>
      <c r="I51" s="22"/>
    </row>
    <row r="52" spans="1:9" ht="13" customHeight="1">
      <c r="A52" s="16" t="s">
        <v>257</v>
      </c>
      <c r="B52" s="17" t="s">
        <v>258</v>
      </c>
      <c r="C52" s="13" t="s">
        <v>259</v>
      </c>
      <c r="D52" s="13" t="s">
        <v>157</v>
      </c>
      <c r="E52" s="18">
        <v>363872</v>
      </c>
      <c r="F52" s="19">
        <v>813.61779999999999</v>
      </c>
      <c r="G52" s="20">
        <v>4.8999999999999998E-3</v>
      </c>
      <c r="H52" s="21"/>
      <c r="I52" s="22"/>
    </row>
    <row r="53" spans="1:9" ht="13" customHeight="1">
      <c r="A53" s="16" t="s">
        <v>1538</v>
      </c>
      <c r="B53" s="17" t="s">
        <v>1539</v>
      </c>
      <c r="C53" s="13" t="s">
        <v>1540</v>
      </c>
      <c r="D53" s="13" t="s">
        <v>63</v>
      </c>
      <c r="E53" s="18">
        <v>89923</v>
      </c>
      <c r="F53" s="19">
        <v>760.47879999999998</v>
      </c>
      <c r="G53" s="20">
        <v>4.4999999999999997E-3</v>
      </c>
      <c r="H53" s="21"/>
      <c r="I53" s="22"/>
    </row>
    <row r="54" spans="1:9" ht="13" customHeight="1">
      <c r="A54" s="16" t="s">
        <v>1541</v>
      </c>
      <c r="B54" s="17" t="s">
        <v>1542</v>
      </c>
      <c r="C54" s="13" t="s">
        <v>1543</v>
      </c>
      <c r="D54" s="13" t="s">
        <v>81</v>
      </c>
      <c r="E54" s="18">
        <v>15418</v>
      </c>
      <c r="F54" s="19">
        <v>579.90179999999998</v>
      </c>
      <c r="G54" s="20">
        <v>3.5000000000000001E-3</v>
      </c>
      <c r="H54" s="21"/>
      <c r="I54" s="22"/>
    </row>
    <row r="55" spans="1:9" ht="13" customHeight="1">
      <c r="A55" s="16" t="s">
        <v>1141</v>
      </c>
      <c r="B55" s="17" t="s">
        <v>1142</v>
      </c>
      <c r="C55" s="13" t="s">
        <v>1143</v>
      </c>
      <c r="D55" s="13" t="s">
        <v>297</v>
      </c>
      <c r="E55" s="18">
        <v>84171</v>
      </c>
      <c r="F55" s="19">
        <v>432.5548</v>
      </c>
      <c r="G55" s="20">
        <v>2.5999999999999999E-3</v>
      </c>
      <c r="H55" s="21"/>
      <c r="I55" s="22"/>
    </row>
    <row r="56" spans="1:9" ht="13" customHeight="1">
      <c r="A56" s="16" t="s">
        <v>861</v>
      </c>
      <c r="B56" s="17" t="s">
        <v>862</v>
      </c>
      <c r="C56" s="13" t="s">
        <v>863</v>
      </c>
      <c r="D56" s="13" t="s">
        <v>63</v>
      </c>
      <c r="E56" s="18">
        <v>100545</v>
      </c>
      <c r="F56" s="19">
        <v>260.81369999999998</v>
      </c>
      <c r="G56" s="20">
        <v>1.6000000000000001E-3</v>
      </c>
      <c r="H56" s="21"/>
      <c r="I56" s="22"/>
    </row>
    <row r="57" spans="1:9" ht="13" customHeight="1">
      <c r="A57" s="16" t="s">
        <v>1205</v>
      </c>
      <c r="B57" s="17" t="s">
        <v>1206</v>
      </c>
      <c r="C57" s="13" t="s">
        <v>1207</v>
      </c>
      <c r="D57" s="13" t="s">
        <v>297</v>
      </c>
      <c r="E57" s="18">
        <v>59864</v>
      </c>
      <c r="F57" s="19">
        <v>228.02199999999999</v>
      </c>
      <c r="G57" s="20">
        <v>1.4E-3</v>
      </c>
      <c r="H57" s="21"/>
      <c r="I57" s="22"/>
    </row>
    <row r="58" spans="1:9" ht="13" customHeight="1">
      <c r="A58" s="16" t="s">
        <v>1178</v>
      </c>
      <c r="B58" s="17" t="s">
        <v>1179</v>
      </c>
      <c r="C58" s="13" t="s">
        <v>1180</v>
      </c>
      <c r="D58" s="13" t="s">
        <v>249</v>
      </c>
      <c r="E58" s="18">
        <v>5738</v>
      </c>
      <c r="F58" s="19">
        <v>200.18729999999999</v>
      </c>
      <c r="G58" s="20">
        <v>1.1999999999999999E-3</v>
      </c>
      <c r="H58" s="21"/>
      <c r="I58" s="22"/>
    </row>
    <row r="59" spans="1:9" ht="13" customHeight="1">
      <c r="A59" s="4"/>
      <c r="B59" s="12" t="s">
        <v>427</v>
      </c>
      <c r="C59" s="13"/>
      <c r="D59" s="13"/>
      <c r="E59" s="13"/>
      <c r="F59" s="23">
        <v>114602.9031</v>
      </c>
      <c r="G59" s="24">
        <f>ROUND(SUM(G1:G58),4)</f>
        <v>0.68369999999999997</v>
      </c>
      <c r="H59" s="25"/>
      <c r="I59" s="26"/>
    </row>
    <row r="60" spans="1:9" ht="13" customHeight="1">
      <c r="A60" s="4"/>
      <c r="B60" s="27" t="s">
        <v>428</v>
      </c>
      <c r="C60" s="1"/>
      <c r="D60" s="1"/>
      <c r="E60" s="1"/>
      <c r="F60" s="25" t="s">
        <v>429</v>
      </c>
      <c r="G60" s="25" t="s">
        <v>429</v>
      </c>
      <c r="H60" s="25"/>
      <c r="I60" s="26"/>
    </row>
    <row r="61" spans="1:9" ht="13" customHeight="1">
      <c r="A61" s="4"/>
      <c r="B61" s="27" t="s">
        <v>427</v>
      </c>
      <c r="C61" s="1"/>
      <c r="D61" s="1"/>
      <c r="E61" s="1"/>
      <c r="F61" s="25" t="s">
        <v>429</v>
      </c>
      <c r="G61" s="25" t="s">
        <v>429</v>
      </c>
      <c r="H61" s="25"/>
      <c r="I61" s="26"/>
    </row>
    <row r="62" spans="1:9" ht="13" customHeight="1">
      <c r="A62" s="4"/>
      <c r="B62" s="27" t="s">
        <v>430</v>
      </c>
      <c r="C62" s="28"/>
      <c r="D62" s="1"/>
      <c r="E62" s="28"/>
      <c r="F62" s="23">
        <v>114602.9031</v>
      </c>
      <c r="G62" s="24">
        <f>ROUND(SUM(G59),4)</f>
        <v>0.68369999999999997</v>
      </c>
      <c r="H62" s="25"/>
      <c r="I62" s="26"/>
    </row>
    <row r="63" spans="1:9" ht="13" customHeight="1">
      <c r="A63" s="4"/>
      <c r="B63" s="12" t="s">
        <v>431</v>
      </c>
      <c r="C63" s="13"/>
      <c r="D63" s="13"/>
      <c r="E63" s="13"/>
      <c r="F63" s="13"/>
      <c r="G63" s="13"/>
      <c r="H63" s="14"/>
      <c r="I63" s="15"/>
    </row>
    <row r="64" spans="1:9" ht="13" customHeight="1">
      <c r="A64" s="4"/>
      <c r="B64" s="12" t="s">
        <v>432</v>
      </c>
      <c r="C64" s="13"/>
      <c r="D64" s="13"/>
      <c r="E64" s="13"/>
      <c r="F64" s="4"/>
      <c r="G64" s="14"/>
      <c r="H64" s="14"/>
      <c r="I64" s="15"/>
    </row>
    <row r="65" spans="1:9" ht="13" customHeight="1">
      <c r="A65" s="16" t="s">
        <v>703</v>
      </c>
      <c r="B65" s="17" t="s">
        <v>704</v>
      </c>
      <c r="C65" s="13"/>
      <c r="D65" s="13"/>
      <c r="E65" s="18">
        <v>-24500</v>
      </c>
      <c r="F65" s="19">
        <v>-861.17499999999995</v>
      </c>
      <c r="G65" s="20">
        <v>-5.1000000000000004E-3</v>
      </c>
      <c r="H65" s="21"/>
      <c r="I65" s="22"/>
    </row>
    <row r="66" spans="1:9" ht="13" customHeight="1">
      <c r="A66" s="16" t="s">
        <v>807</v>
      </c>
      <c r="B66" s="17" t="s">
        <v>808</v>
      </c>
      <c r="C66" s="13"/>
      <c r="D66" s="13"/>
      <c r="E66" s="18">
        <v>-698500</v>
      </c>
      <c r="F66" s="19">
        <v>-5140.2614999999996</v>
      </c>
      <c r="G66" s="20">
        <v>-3.0700000000000002E-2</v>
      </c>
      <c r="H66" s="21"/>
      <c r="I66" s="22"/>
    </row>
    <row r="67" spans="1:9" ht="13" customHeight="1">
      <c r="A67" s="4"/>
      <c r="B67" s="12" t="s">
        <v>427</v>
      </c>
      <c r="C67" s="13"/>
      <c r="D67" s="13"/>
      <c r="E67" s="13"/>
      <c r="F67" s="23">
        <v>-6001.4364999999998</v>
      </c>
      <c r="G67" s="24">
        <f>ROUND(SUM(G63:G66),4)</f>
        <v>-3.5799999999999998E-2</v>
      </c>
      <c r="H67" s="25"/>
      <c r="I67" s="26"/>
    </row>
    <row r="68" spans="1:9" ht="13" customHeight="1">
      <c r="A68" s="4"/>
      <c r="B68" s="12" t="s">
        <v>904</v>
      </c>
      <c r="C68" s="13"/>
      <c r="D68" s="13"/>
      <c r="E68" s="13"/>
      <c r="F68" s="4"/>
      <c r="G68" s="14"/>
      <c r="H68" s="14"/>
      <c r="I68" s="15"/>
    </row>
    <row r="69" spans="1:9" ht="13" customHeight="1">
      <c r="A69" s="16" t="s">
        <v>1544</v>
      </c>
      <c r="B69" s="17" t="s">
        <v>1929</v>
      </c>
      <c r="C69" s="13"/>
      <c r="D69" s="13"/>
      <c r="E69" s="18">
        <v>30875</v>
      </c>
      <c r="F69" s="19">
        <v>88.6267</v>
      </c>
      <c r="G69" s="20">
        <v>5.0000000000000001E-4</v>
      </c>
      <c r="H69" s="21"/>
      <c r="I69" s="22"/>
    </row>
    <row r="70" spans="1:9" ht="13" customHeight="1">
      <c r="A70" s="4"/>
      <c r="B70" s="12" t="s">
        <v>427</v>
      </c>
      <c r="C70" s="13"/>
      <c r="D70" s="13"/>
      <c r="E70" s="13"/>
      <c r="F70" s="23">
        <v>88.6267</v>
      </c>
      <c r="G70" s="24">
        <f>ROUND(SUM(G68:G69),4)</f>
        <v>5.0000000000000001E-4</v>
      </c>
      <c r="H70" s="25"/>
      <c r="I70" s="26"/>
    </row>
    <row r="71" spans="1:9" ht="13" customHeight="1">
      <c r="A71" s="4"/>
      <c r="B71" s="27" t="s">
        <v>430</v>
      </c>
      <c r="C71" s="28"/>
      <c r="D71" s="1"/>
      <c r="E71" s="28"/>
      <c r="F71" s="23">
        <v>-5912.8098</v>
      </c>
      <c r="G71" s="24">
        <f>ROUND(SUM(G67,G70),4)</f>
        <v>-3.5299999999999998E-2</v>
      </c>
      <c r="H71" s="25"/>
      <c r="I71" s="26"/>
    </row>
    <row r="72" spans="1:9" ht="13" customHeight="1">
      <c r="A72" s="4"/>
      <c r="B72" s="12" t="s">
        <v>906</v>
      </c>
      <c r="C72" s="13"/>
      <c r="D72" s="13"/>
      <c r="E72" s="13"/>
      <c r="F72" s="13"/>
      <c r="G72" s="13"/>
      <c r="H72" s="14"/>
      <c r="I72" s="15"/>
    </row>
    <row r="73" spans="1:9" ht="13" customHeight="1">
      <c r="A73" s="4"/>
      <c r="B73" s="12" t="s">
        <v>907</v>
      </c>
      <c r="C73" s="13"/>
      <c r="D73" s="13"/>
      <c r="E73" s="13"/>
      <c r="F73" s="4"/>
      <c r="G73" s="14"/>
      <c r="H73" s="14"/>
      <c r="I73" s="15"/>
    </row>
    <row r="74" spans="1:9" ht="13" customHeight="1">
      <c r="A74" s="16" t="s">
        <v>1545</v>
      </c>
      <c r="B74" s="17" t="s">
        <v>1546</v>
      </c>
      <c r="C74" s="13" t="s">
        <v>1547</v>
      </c>
      <c r="D74" s="13" t="s">
        <v>972</v>
      </c>
      <c r="E74" s="18">
        <v>5000</v>
      </c>
      <c r="F74" s="19">
        <v>4936.0950000000003</v>
      </c>
      <c r="G74" s="20">
        <v>2.9399999999999999E-2</v>
      </c>
      <c r="H74" s="29">
        <v>7.9450000000000007E-2</v>
      </c>
      <c r="I74" s="22"/>
    </row>
    <row r="75" spans="1:9" ht="13" customHeight="1">
      <c r="A75" s="16" t="s">
        <v>1548</v>
      </c>
      <c r="B75" s="17" t="s">
        <v>1549</v>
      </c>
      <c r="C75" s="13" t="s">
        <v>1550</v>
      </c>
      <c r="D75" s="13" t="s">
        <v>1461</v>
      </c>
      <c r="E75" s="18">
        <v>2500</v>
      </c>
      <c r="F75" s="19">
        <v>2514.1025</v>
      </c>
      <c r="G75" s="20">
        <v>1.4999999999999999E-2</v>
      </c>
      <c r="H75" s="29">
        <v>8.2699999999999996E-2</v>
      </c>
      <c r="I75" s="22"/>
    </row>
    <row r="76" spans="1:9" ht="13" customHeight="1">
      <c r="A76" s="4"/>
      <c r="B76" s="12" t="s">
        <v>427</v>
      </c>
      <c r="C76" s="13"/>
      <c r="D76" s="13"/>
      <c r="E76" s="13"/>
      <c r="F76" s="23">
        <v>7450.1975000000002</v>
      </c>
      <c r="G76" s="24">
        <f>ROUND(SUM(G72:G75),4)</f>
        <v>4.4400000000000002E-2</v>
      </c>
      <c r="H76" s="25"/>
      <c r="I76" s="26"/>
    </row>
    <row r="77" spans="1:9" ht="13" customHeight="1">
      <c r="A77" s="4"/>
      <c r="B77" s="27" t="s">
        <v>921</v>
      </c>
      <c r="C77" s="1"/>
      <c r="D77" s="1"/>
      <c r="E77" s="1"/>
      <c r="F77" s="25" t="s">
        <v>429</v>
      </c>
      <c r="G77" s="25" t="s">
        <v>429</v>
      </c>
      <c r="H77" s="25"/>
      <c r="I77" s="26"/>
    </row>
    <row r="78" spans="1:9" ht="13" customHeight="1">
      <c r="A78" s="4"/>
      <c r="B78" s="27" t="s">
        <v>427</v>
      </c>
      <c r="C78" s="1"/>
      <c r="D78" s="1"/>
      <c r="E78" s="1"/>
      <c r="F78" s="25" t="s">
        <v>429</v>
      </c>
      <c r="G78" s="25" t="s">
        <v>429</v>
      </c>
      <c r="H78" s="25"/>
      <c r="I78" s="26"/>
    </row>
    <row r="79" spans="1:9" ht="13" customHeight="1">
      <c r="A79" s="4"/>
      <c r="B79" s="27" t="s">
        <v>430</v>
      </c>
      <c r="C79" s="28"/>
      <c r="D79" s="1"/>
      <c r="E79" s="28"/>
      <c r="F79" s="23">
        <v>7450.1975000000002</v>
      </c>
      <c r="G79" s="24">
        <f>ROUND(SUM(G76),4)</f>
        <v>4.4400000000000002E-2</v>
      </c>
      <c r="H79" s="25"/>
      <c r="I79" s="26"/>
    </row>
    <row r="80" spans="1:9" ht="13" customHeight="1">
      <c r="A80" s="4"/>
      <c r="B80" s="12" t="s">
        <v>823</v>
      </c>
      <c r="C80" s="13"/>
      <c r="D80" s="13"/>
      <c r="E80" s="13"/>
      <c r="F80" s="13"/>
      <c r="G80" s="13"/>
      <c r="H80" s="14"/>
      <c r="I80" s="15"/>
    </row>
    <row r="81" spans="1:9" ht="13" customHeight="1">
      <c r="A81" s="4"/>
      <c r="B81" s="12" t="s">
        <v>1551</v>
      </c>
      <c r="C81" s="13"/>
      <c r="D81" s="13"/>
      <c r="E81" s="13"/>
      <c r="F81" s="4"/>
      <c r="G81" s="14"/>
      <c r="H81" s="14"/>
      <c r="I81" s="15"/>
    </row>
    <row r="82" spans="1:9" ht="13" customHeight="1">
      <c r="A82" s="16" t="s">
        <v>1552</v>
      </c>
      <c r="B82" s="17" t="s">
        <v>1553</v>
      </c>
      <c r="C82" s="13" t="s">
        <v>1554</v>
      </c>
      <c r="D82" s="13"/>
      <c r="E82" s="18">
        <v>10682827</v>
      </c>
      <c r="F82" s="19">
        <v>15339.471299999999</v>
      </c>
      <c r="G82" s="20">
        <v>9.1499999999999998E-2</v>
      </c>
      <c r="H82" s="29"/>
      <c r="I82" s="22"/>
    </row>
    <row r="83" spans="1:9" ht="13" customHeight="1">
      <c r="A83" s="16" t="s">
        <v>1555</v>
      </c>
      <c r="B83" s="17" t="s">
        <v>2031</v>
      </c>
      <c r="C83" s="13" t="s">
        <v>1556</v>
      </c>
      <c r="D83" s="13"/>
      <c r="E83" s="18">
        <v>4707362</v>
      </c>
      <c r="F83" s="19">
        <v>5746.7475000000004</v>
      </c>
      <c r="G83" s="20">
        <v>3.4299999999999997E-2</v>
      </c>
      <c r="H83" s="29"/>
      <c r="I83" s="22"/>
    </row>
    <row r="84" spans="1:9" ht="13" customHeight="1">
      <c r="A84" s="16" t="s">
        <v>1557</v>
      </c>
      <c r="B84" s="17" t="s">
        <v>1558</v>
      </c>
      <c r="C84" s="13" t="s">
        <v>1559</v>
      </c>
      <c r="D84" s="13"/>
      <c r="E84" s="18">
        <v>4400000</v>
      </c>
      <c r="F84" s="19">
        <v>5332.36</v>
      </c>
      <c r="G84" s="20">
        <v>3.1800000000000002E-2</v>
      </c>
      <c r="H84" s="29"/>
      <c r="I84" s="22"/>
    </row>
    <row r="85" spans="1:9" ht="13" customHeight="1">
      <c r="A85" s="16" t="s">
        <v>1560</v>
      </c>
      <c r="B85" s="17" t="s">
        <v>1561</v>
      </c>
      <c r="C85" s="13" t="s">
        <v>1562</v>
      </c>
      <c r="D85" s="13"/>
      <c r="E85" s="18">
        <v>1171306</v>
      </c>
      <c r="F85" s="19">
        <v>2549.8159999999998</v>
      </c>
      <c r="G85" s="20">
        <v>1.52E-2</v>
      </c>
      <c r="H85" s="29"/>
      <c r="I85" s="22"/>
    </row>
    <row r="86" spans="1:9" ht="13" customHeight="1">
      <c r="A86" s="16" t="s">
        <v>1563</v>
      </c>
      <c r="B86" s="17" t="s">
        <v>1564</v>
      </c>
      <c r="C86" s="13" t="s">
        <v>1565</v>
      </c>
      <c r="D86" s="13"/>
      <c r="E86" s="18">
        <v>575000</v>
      </c>
      <c r="F86" s="19">
        <v>814.43</v>
      </c>
      <c r="G86" s="20">
        <v>4.8999999999999998E-3</v>
      </c>
      <c r="H86" s="29"/>
      <c r="I86" s="22"/>
    </row>
    <row r="87" spans="1:9" ht="13" customHeight="1">
      <c r="A87" s="4"/>
      <c r="B87" s="12" t="s">
        <v>427</v>
      </c>
      <c r="C87" s="13"/>
      <c r="D87" s="13"/>
      <c r="E87" s="13"/>
      <c r="F87" s="23">
        <v>29782.8249</v>
      </c>
      <c r="G87" s="24">
        <f>ROUND(SUM(G80:G86),4)</f>
        <v>0.1777</v>
      </c>
      <c r="H87" s="25"/>
      <c r="I87" s="26"/>
    </row>
    <row r="88" spans="1:9" ht="13" customHeight="1">
      <c r="A88" s="4"/>
      <c r="B88" s="12" t="s">
        <v>824</v>
      </c>
      <c r="C88" s="13"/>
      <c r="D88" s="13"/>
      <c r="E88" s="13"/>
      <c r="F88" s="4"/>
      <c r="G88" s="14"/>
      <c r="H88" s="14"/>
      <c r="I88" s="15"/>
    </row>
    <row r="89" spans="1:9" ht="13" customHeight="1">
      <c r="A89" s="16" t="s">
        <v>825</v>
      </c>
      <c r="B89" s="17" t="s">
        <v>826</v>
      </c>
      <c r="C89" s="13" t="s">
        <v>827</v>
      </c>
      <c r="D89" s="13"/>
      <c r="E89" s="18">
        <v>402082.27100000001</v>
      </c>
      <c r="F89" s="19">
        <v>4884.4834000000001</v>
      </c>
      <c r="G89" s="20">
        <v>2.9100000000000001E-2</v>
      </c>
      <c r="H89" s="29"/>
      <c r="I89" s="22"/>
    </row>
    <row r="90" spans="1:9" ht="13" customHeight="1">
      <c r="A90" s="16" t="s">
        <v>922</v>
      </c>
      <c r="B90" s="17" t="s">
        <v>923</v>
      </c>
      <c r="C90" s="13" t="s">
        <v>924</v>
      </c>
      <c r="D90" s="13"/>
      <c r="E90" s="18">
        <v>26954433.291000001</v>
      </c>
      <c r="F90" s="19">
        <v>3199.6260000000002</v>
      </c>
      <c r="G90" s="20">
        <v>1.9099999999999999E-2</v>
      </c>
      <c r="H90" s="29"/>
      <c r="I90" s="22"/>
    </row>
    <row r="91" spans="1:9" ht="13" customHeight="1">
      <c r="A91" s="4"/>
      <c r="B91" s="12" t="s">
        <v>427</v>
      </c>
      <c r="C91" s="13"/>
      <c r="D91" s="13"/>
      <c r="E91" s="13"/>
      <c r="F91" s="23">
        <v>8084.1094000000003</v>
      </c>
      <c r="G91" s="24">
        <f>ROUND(SUM(G88:G90),4)</f>
        <v>4.82E-2</v>
      </c>
      <c r="H91" s="25"/>
      <c r="I91" s="26"/>
    </row>
    <row r="92" spans="1:9" ht="13" customHeight="1">
      <c r="A92" s="4"/>
      <c r="B92" s="27" t="s">
        <v>430</v>
      </c>
      <c r="C92" s="28"/>
      <c r="D92" s="1"/>
      <c r="E92" s="28"/>
      <c r="F92" s="23">
        <v>37866.934200000003</v>
      </c>
      <c r="G92" s="24">
        <f>ROUND(SUM(G87,G91),4)</f>
        <v>0.22589999999999999</v>
      </c>
      <c r="H92" s="25"/>
      <c r="I92" s="26"/>
    </row>
    <row r="93" spans="1:9" ht="13" customHeight="1">
      <c r="A93" s="4"/>
      <c r="B93" s="12" t="s">
        <v>831</v>
      </c>
      <c r="C93" s="13"/>
      <c r="D93" s="13"/>
      <c r="E93" s="13"/>
      <c r="F93" s="13"/>
      <c r="G93" s="13"/>
      <c r="H93" s="14"/>
      <c r="I93" s="15"/>
    </row>
    <row r="94" spans="1:9" ht="13" customHeight="1">
      <c r="A94" s="16" t="s">
        <v>832</v>
      </c>
      <c r="B94" s="17" t="s">
        <v>833</v>
      </c>
      <c r="C94" s="13"/>
      <c r="D94" s="13"/>
      <c r="E94" s="18"/>
      <c r="F94" s="19">
        <v>3138.8287</v>
      </c>
      <c r="G94" s="20">
        <v>1.8700000000000001E-2</v>
      </c>
      <c r="H94" s="29">
        <v>6.1695426527083076E-2</v>
      </c>
      <c r="I94" s="22"/>
    </row>
    <row r="95" spans="1:9" ht="13" customHeight="1">
      <c r="A95" s="4"/>
      <c r="B95" s="12" t="s">
        <v>427</v>
      </c>
      <c r="C95" s="13"/>
      <c r="D95" s="13"/>
      <c r="E95" s="13"/>
      <c r="F95" s="23">
        <v>3138.8287</v>
      </c>
      <c r="G95" s="24">
        <f>ROUND(SUM(G93:G94),4)</f>
        <v>1.8700000000000001E-2</v>
      </c>
      <c r="H95" s="25"/>
      <c r="I95" s="26"/>
    </row>
    <row r="96" spans="1:9" ht="13" customHeight="1">
      <c r="A96" s="4"/>
      <c r="B96" s="27" t="s">
        <v>430</v>
      </c>
      <c r="C96" s="28"/>
      <c r="D96" s="1"/>
      <c r="E96" s="28"/>
      <c r="F96" s="23">
        <v>3138.8287</v>
      </c>
      <c r="G96" s="24">
        <f>ROUND(SUM(G95),4)</f>
        <v>1.8700000000000001E-2</v>
      </c>
      <c r="H96" s="25"/>
      <c r="I96" s="26"/>
    </row>
    <row r="97" spans="1:9" ht="13" customHeight="1">
      <c r="A97" s="4"/>
      <c r="B97" s="27" t="s">
        <v>834</v>
      </c>
      <c r="C97" s="13"/>
      <c r="D97" s="1"/>
      <c r="E97" s="13"/>
      <c r="F97" s="30">
        <v>10478.8863</v>
      </c>
      <c r="G97" s="24">
        <v>6.2600000000000003E-2</v>
      </c>
      <c r="H97" s="25"/>
      <c r="I97" s="26"/>
    </row>
    <row r="98" spans="1:9" ht="13" customHeight="1">
      <c r="A98" s="4"/>
      <c r="B98" s="31" t="s">
        <v>835</v>
      </c>
      <c r="C98" s="32"/>
      <c r="D98" s="32"/>
      <c r="E98" s="32"/>
      <c r="F98" s="33">
        <v>167624.94</v>
      </c>
      <c r="G98" s="34">
        <f>ROUND(SUM(G62,G71,G79,G92,G96,G97),4)</f>
        <v>1</v>
      </c>
      <c r="H98" s="35"/>
      <c r="I98" s="36"/>
    </row>
    <row r="99" spans="1:9" ht="13" customHeight="1">
      <c r="A99" s="4"/>
      <c r="B99" s="6"/>
      <c r="C99" s="4"/>
      <c r="D99" s="4"/>
      <c r="E99" s="4"/>
      <c r="F99" s="4"/>
      <c r="G99" s="4"/>
      <c r="H99" s="4"/>
      <c r="I99" s="4"/>
    </row>
    <row r="100" spans="1:9" ht="13" customHeight="1">
      <c r="A100" s="4"/>
      <c r="B100" s="3" t="s">
        <v>836</v>
      </c>
      <c r="C100" s="4"/>
      <c r="D100" s="4"/>
      <c r="E100" s="4"/>
      <c r="F100" s="4"/>
      <c r="G100" s="4"/>
      <c r="H100" s="4"/>
      <c r="I100" s="4"/>
    </row>
    <row r="101" spans="1:9" ht="13" customHeight="1">
      <c r="A101" s="4"/>
      <c r="B101" s="3" t="s">
        <v>838</v>
      </c>
      <c r="C101" s="4"/>
      <c r="D101" s="4"/>
      <c r="E101" s="4"/>
      <c r="F101" s="4"/>
      <c r="G101" s="4"/>
      <c r="H101" s="4"/>
      <c r="I101" s="4"/>
    </row>
    <row r="102" spans="1:9" ht="26" customHeight="1">
      <c r="A102" s="4"/>
      <c r="B102" s="108" t="s">
        <v>2032</v>
      </c>
      <c r="C102" s="108"/>
      <c r="D102" s="108"/>
      <c r="E102" s="108"/>
      <c r="F102" s="108"/>
      <c r="G102" s="108"/>
      <c r="H102" s="108"/>
      <c r="I102" s="108"/>
    </row>
    <row r="103" spans="1:9" ht="13" customHeight="1">
      <c r="A103" s="4"/>
      <c r="B103" s="108"/>
      <c r="C103" s="108"/>
      <c r="D103" s="108"/>
      <c r="E103" s="108"/>
      <c r="F103" s="108"/>
      <c r="G103" s="108"/>
      <c r="H103" s="108"/>
      <c r="I103" s="108"/>
    </row>
    <row r="104" spans="1:9" ht="13" customHeight="1">
      <c r="A104" s="4"/>
      <c r="B104" s="39" t="s">
        <v>1954</v>
      </c>
      <c r="C104" s="40"/>
      <c r="D104" s="40"/>
      <c r="E104" s="41"/>
      <c r="F104" s="41"/>
      <c r="G104" s="41"/>
      <c r="H104" s="41"/>
      <c r="I104" s="42"/>
    </row>
    <row r="105" spans="1:9" ht="13" customHeight="1">
      <c r="A105" s="4"/>
      <c r="B105" s="43" t="s">
        <v>1955</v>
      </c>
      <c r="C105" s="44"/>
      <c r="D105" s="44"/>
      <c r="E105" s="45"/>
      <c r="F105" s="45"/>
      <c r="G105" s="45"/>
      <c r="H105" s="45"/>
      <c r="I105" s="46"/>
    </row>
    <row r="106" spans="1:9" ht="13" customHeight="1">
      <c r="A106" s="4"/>
      <c r="B106" s="43" t="s">
        <v>1956</v>
      </c>
      <c r="C106" s="44"/>
      <c r="D106" s="44"/>
      <c r="E106" s="45"/>
      <c r="F106" s="45"/>
      <c r="G106" s="45"/>
      <c r="H106" s="45"/>
      <c r="I106" s="46"/>
    </row>
    <row r="107" spans="1:9" ht="13" customHeight="1">
      <c r="A107" s="4"/>
      <c r="B107" s="47" t="s">
        <v>1957</v>
      </c>
      <c r="C107" s="48" t="s">
        <v>1986</v>
      </c>
      <c r="D107" s="92" t="s">
        <v>2033</v>
      </c>
      <c r="E107" s="45"/>
      <c r="F107" s="45"/>
      <c r="G107" s="45"/>
      <c r="H107" s="45"/>
      <c r="I107" s="46"/>
    </row>
    <row r="108" spans="1:9" ht="13" customHeight="1">
      <c r="A108" s="4"/>
      <c r="B108" s="49" t="s">
        <v>1959</v>
      </c>
      <c r="C108" s="50">
        <v>11.413</v>
      </c>
      <c r="D108" s="71">
        <v>12.568899999999999</v>
      </c>
      <c r="E108" s="45"/>
      <c r="F108" s="45"/>
      <c r="G108" s="45"/>
      <c r="H108" s="45"/>
      <c r="I108" s="46"/>
    </row>
    <row r="109" spans="1:9" ht="13" customHeight="1">
      <c r="A109" s="4"/>
      <c r="B109" s="49" t="s">
        <v>1960</v>
      </c>
      <c r="C109" s="50">
        <v>11.413</v>
      </c>
      <c r="D109" s="71">
        <v>12.568899999999999</v>
      </c>
      <c r="E109" s="45"/>
      <c r="F109" s="45"/>
      <c r="G109" s="45"/>
      <c r="H109" s="45"/>
      <c r="I109" s="46"/>
    </row>
    <row r="110" spans="1:9" ht="13" customHeight="1">
      <c r="A110" s="4"/>
      <c r="B110" s="49" t="s">
        <v>1961</v>
      </c>
      <c r="C110" s="50">
        <v>11.7317</v>
      </c>
      <c r="D110" s="71">
        <v>12.9047</v>
      </c>
      <c r="E110" s="45"/>
      <c r="F110" s="45"/>
      <c r="G110" s="45"/>
      <c r="H110" s="45"/>
      <c r="I110" s="46"/>
    </row>
    <row r="111" spans="1:9" ht="13" customHeight="1">
      <c r="A111" s="4"/>
      <c r="B111" s="49" t="s">
        <v>1962</v>
      </c>
      <c r="C111" s="50">
        <v>11.7317</v>
      </c>
      <c r="D111" s="71">
        <v>12.9047</v>
      </c>
      <c r="E111" s="45"/>
      <c r="F111" s="45"/>
      <c r="G111" s="45"/>
      <c r="H111" s="45"/>
      <c r="I111" s="46"/>
    </row>
    <row r="112" spans="1:9" ht="13" customHeight="1">
      <c r="A112" s="4"/>
      <c r="B112" s="43" t="s">
        <v>1963</v>
      </c>
      <c r="C112" s="44"/>
      <c r="D112" s="44"/>
      <c r="E112" s="45"/>
      <c r="F112" s="45"/>
      <c r="G112" s="45"/>
      <c r="H112" s="45"/>
      <c r="I112" s="46"/>
    </row>
    <row r="113" spans="1:9" ht="13" customHeight="1">
      <c r="A113" s="4"/>
      <c r="B113" s="53" t="s">
        <v>2023</v>
      </c>
      <c r="C113" s="44"/>
      <c r="D113" s="44"/>
      <c r="E113" s="45"/>
      <c r="F113" s="45"/>
      <c r="G113" s="45"/>
      <c r="H113" s="45"/>
      <c r="I113" s="46"/>
    </row>
    <row r="114" spans="1:9" ht="13" customHeight="1">
      <c r="A114" s="4"/>
      <c r="B114" s="52" t="s">
        <v>2034</v>
      </c>
      <c r="C114" s="44"/>
      <c r="D114" s="44"/>
      <c r="E114" s="45"/>
      <c r="F114" s="45"/>
      <c r="G114" s="45"/>
      <c r="H114" s="45"/>
      <c r="I114" s="46"/>
    </row>
    <row r="115" spans="1:9" ht="13" customHeight="1">
      <c r="A115" s="4"/>
      <c r="B115" s="43" t="s">
        <v>1987</v>
      </c>
      <c r="C115" s="44"/>
      <c r="D115" s="44"/>
      <c r="E115" s="45"/>
      <c r="F115" s="45"/>
      <c r="G115" s="45"/>
      <c r="H115" s="45"/>
      <c r="I115" s="46"/>
    </row>
    <row r="116" spans="1:9" ht="13" customHeight="1">
      <c r="A116" s="4"/>
      <c r="B116" s="43" t="s">
        <v>2016</v>
      </c>
      <c r="C116" s="44"/>
      <c r="D116" s="44"/>
      <c r="E116" s="93"/>
      <c r="F116" s="93"/>
      <c r="G116" s="93"/>
      <c r="H116" s="93"/>
      <c r="I116" s="94"/>
    </row>
    <row r="117" spans="1:9" ht="13" customHeight="1">
      <c r="A117" s="4"/>
      <c r="B117" s="43" t="s">
        <v>1982</v>
      </c>
      <c r="C117" s="44"/>
      <c r="D117" s="44"/>
      <c r="E117" s="45"/>
      <c r="F117" s="45"/>
      <c r="G117" s="45"/>
      <c r="H117" s="45"/>
      <c r="I117" s="46"/>
    </row>
    <row r="118" spans="1:9" ht="13" customHeight="1">
      <c r="A118" s="4"/>
      <c r="B118" s="74" t="s">
        <v>2017</v>
      </c>
      <c r="C118" s="73"/>
      <c r="D118" s="73"/>
      <c r="E118" s="63"/>
      <c r="F118" s="63"/>
      <c r="G118" s="63"/>
      <c r="H118" s="63"/>
      <c r="I118" s="64"/>
    </row>
    <row r="119" spans="1:9" ht="13" customHeight="1">
      <c r="A119" s="4"/>
      <c r="B119" s="3"/>
      <c r="C119" s="3"/>
      <c r="D119" s="3"/>
      <c r="E119" s="3"/>
      <c r="F119" s="3"/>
      <c r="G119" s="3"/>
      <c r="H119" s="3"/>
      <c r="I119" s="3"/>
    </row>
    <row r="120" spans="1:9" ht="13" customHeight="1">
      <c r="A120" s="4"/>
      <c r="B120" s="108"/>
      <c r="C120" s="108"/>
      <c r="D120" s="108"/>
      <c r="E120" s="108"/>
      <c r="F120" s="108"/>
      <c r="G120" s="108"/>
      <c r="H120" s="108"/>
      <c r="I120" s="108"/>
    </row>
    <row r="121" spans="1:9" ht="13" customHeight="1">
      <c r="A121" s="4"/>
      <c r="B121" s="4"/>
      <c r="C121" s="109" t="s">
        <v>1566</v>
      </c>
      <c r="D121" s="109"/>
      <c r="E121" s="109"/>
      <c r="F121" s="109"/>
      <c r="G121" s="4"/>
      <c r="H121" s="4"/>
      <c r="I121" s="4"/>
    </row>
    <row r="122" spans="1:9" ht="13" customHeight="1">
      <c r="A122" s="4"/>
      <c r="B122" s="37" t="s">
        <v>840</v>
      </c>
      <c r="C122" s="109" t="s">
        <v>841</v>
      </c>
      <c r="D122" s="109"/>
      <c r="E122" s="109"/>
      <c r="F122" s="109"/>
      <c r="G122" s="4"/>
      <c r="H122" s="4"/>
      <c r="I122" s="4"/>
    </row>
    <row r="123" spans="1:9" ht="135" customHeight="1">
      <c r="A123" s="4"/>
      <c r="B123" s="38"/>
      <c r="C123" s="107"/>
      <c r="D123" s="107"/>
      <c r="E123" s="4"/>
      <c r="F123" s="4"/>
      <c r="G123" s="4"/>
      <c r="H123" s="4"/>
      <c r="I123" s="4"/>
    </row>
  </sheetData>
  <mergeCells count="6">
    <mergeCell ref="C123:D123"/>
    <mergeCell ref="B102:I102"/>
    <mergeCell ref="B103:I103"/>
    <mergeCell ref="B120:I120"/>
    <mergeCell ref="C121:F121"/>
    <mergeCell ref="C122:F122"/>
  </mergeCells>
  <hyperlinks>
    <hyperlink ref="A1" location="BajajFinservMultiAssetAllocationFund" display="BFMAF" xr:uid="{00000000-0004-0000-1000-000000000000}"/>
    <hyperlink ref="B1" location="BajajFinservMultiAssetAllocationFund" display="Bajaj Finserv Multi Asset Allocation Fund" xr:uid="{00000000-0004-0000-10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I132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32</v>
      </c>
      <c r="B1" s="3" t="s">
        <v>33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968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906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907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1567</v>
      </c>
      <c r="B7" s="17" t="s">
        <v>1568</v>
      </c>
      <c r="C7" s="13" t="s">
        <v>1569</v>
      </c>
      <c r="D7" s="13" t="s">
        <v>911</v>
      </c>
      <c r="E7" s="18">
        <v>2700000</v>
      </c>
      <c r="F7" s="19">
        <v>2723.2442999999998</v>
      </c>
      <c r="G7" s="20">
        <v>6.1999999999999998E-3</v>
      </c>
      <c r="H7" s="29">
        <v>6.0627E-2</v>
      </c>
      <c r="I7" s="22"/>
    </row>
    <row r="8" spans="1:9" ht="13" customHeight="1">
      <c r="A8" s="16" t="s">
        <v>1570</v>
      </c>
      <c r="B8" s="17" t="s">
        <v>1571</v>
      </c>
      <c r="C8" s="13" t="s">
        <v>1572</v>
      </c>
      <c r="D8" s="13" t="s">
        <v>911</v>
      </c>
      <c r="E8" s="18">
        <v>2500000</v>
      </c>
      <c r="F8" s="19">
        <v>2511.8125</v>
      </c>
      <c r="G8" s="20">
        <v>5.7000000000000002E-3</v>
      </c>
      <c r="H8" s="29">
        <v>6.0421000000000002E-2</v>
      </c>
      <c r="I8" s="22"/>
    </row>
    <row r="9" spans="1:9" ht="13" customHeight="1">
      <c r="A9" s="16" t="s">
        <v>1573</v>
      </c>
      <c r="B9" s="17" t="s">
        <v>1574</v>
      </c>
      <c r="C9" s="13" t="s">
        <v>1575</v>
      </c>
      <c r="D9" s="13" t="s">
        <v>911</v>
      </c>
      <c r="E9" s="18">
        <v>1000000</v>
      </c>
      <c r="F9" s="19">
        <v>1005.437</v>
      </c>
      <c r="G9" s="20">
        <v>2.3E-3</v>
      </c>
      <c r="H9" s="29">
        <v>5.8049999999999997E-2</v>
      </c>
      <c r="I9" s="22"/>
    </row>
    <row r="10" spans="1:9" ht="13" customHeight="1">
      <c r="A10" s="4"/>
      <c r="B10" s="12" t="s">
        <v>427</v>
      </c>
      <c r="C10" s="13"/>
      <c r="D10" s="13"/>
      <c r="E10" s="13"/>
      <c r="F10" s="23">
        <v>6240.4938000000002</v>
      </c>
      <c r="G10" s="24">
        <f>ROUND(SUM(G1:G9),4)</f>
        <v>1.4200000000000001E-2</v>
      </c>
      <c r="H10" s="25"/>
      <c r="I10" s="26"/>
    </row>
    <row r="11" spans="1:9" ht="13" customHeight="1">
      <c r="A11" s="4"/>
      <c r="B11" s="27" t="s">
        <v>921</v>
      </c>
      <c r="C11" s="1"/>
      <c r="D11" s="1"/>
      <c r="E11" s="1"/>
      <c r="F11" s="25" t="s">
        <v>429</v>
      </c>
      <c r="G11" s="25" t="s">
        <v>429</v>
      </c>
      <c r="H11" s="25"/>
      <c r="I11" s="26"/>
    </row>
    <row r="12" spans="1:9" ht="13" customHeight="1">
      <c r="A12" s="4"/>
      <c r="B12" s="27" t="s">
        <v>427</v>
      </c>
      <c r="C12" s="1"/>
      <c r="D12" s="1"/>
      <c r="E12" s="1"/>
      <c r="F12" s="25" t="s">
        <v>429</v>
      </c>
      <c r="G12" s="25" t="s">
        <v>429</v>
      </c>
      <c r="H12" s="25"/>
      <c r="I12" s="26"/>
    </row>
    <row r="13" spans="1:9" ht="13" customHeight="1">
      <c r="A13" s="4"/>
      <c r="B13" s="27" t="s">
        <v>430</v>
      </c>
      <c r="C13" s="28"/>
      <c r="D13" s="1"/>
      <c r="E13" s="28"/>
      <c r="F13" s="23">
        <v>6240.4938000000002</v>
      </c>
      <c r="G13" s="24">
        <f>ROUND(SUM(G10),4)</f>
        <v>1.4200000000000001E-2</v>
      </c>
      <c r="H13" s="25"/>
      <c r="I13" s="26"/>
    </row>
    <row r="14" spans="1:9" ht="13" customHeight="1">
      <c r="A14" s="4"/>
      <c r="B14" s="12" t="s">
        <v>809</v>
      </c>
      <c r="C14" s="13"/>
      <c r="D14" s="13"/>
      <c r="E14" s="13"/>
      <c r="F14" s="13"/>
      <c r="G14" s="13"/>
      <c r="H14" s="14"/>
      <c r="I14" s="15"/>
    </row>
    <row r="15" spans="1:9" ht="13" customHeight="1">
      <c r="A15" s="4"/>
      <c r="B15" s="12" t="s">
        <v>810</v>
      </c>
      <c r="C15" s="13"/>
      <c r="D15" s="13"/>
      <c r="E15" s="13"/>
      <c r="F15" s="4"/>
      <c r="G15" s="14"/>
      <c r="H15" s="14"/>
      <c r="I15" s="15"/>
    </row>
    <row r="16" spans="1:9" ht="13" customHeight="1">
      <c r="A16" s="16" t="s">
        <v>1576</v>
      </c>
      <c r="B16" s="17" t="s">
        <v>1930</v>
      </c>
      <c r="C16" s="13" t="s">
        <v>1577</v>
      </c>
      <c r="D16" s="13" t="s">
        <v>818</v>
      </c>
      <c r="E16" s="18">
        <v>3500</v>
      </c>
      <c r="F16" s="19">
        <v>16448.005000000001</v>
      </c>
      <c r="G16" s="20">
        <v>3.7499999999999999E-2</v>
      </c>
      <c r="H16" s="29">
        <v>7.2499999999999995E-2</v>
      </c>
      <c r="I16" s="22"/>
    </row>
    <row r="17" spans="1:9" ht="13" customHeight="1">
      <c r="A17" s="16" t="s">
        <v>1578</v>
      </c>
      <c r="B17" s="17" t="s">
        <v>1931</v>
      </c>
      <c r="C17" s="13" t="s">
        <v>1579</v>
      </c>
      <c r="D17" s="13" t="s">
        <v>814</v>
      </c>
      <c r="E17" s="18">
        <v>3000</v>
      </c>
      <c r="F17" s="19">
        <v>14034.915000000001</v>
      </c>
      <c r="G17" s="20">
        <v>3.2000000000000001E-2</v>
      </c>
      <c r="H17" s="29">
        <v>7.2749999999999995E-2</v>
      </c>
      <c r="I17" s="22"/>
    </row>
    <row r="18" spans="1:9" ht="13" customHeight="1">
      <c r="A18" s="16" t="s">
        <v>1493</v>
      </c>
      <c r="B18" s="17" t="s">
        <v>1921</v>
      </c>
      <c r="C18" s="13" t="s">
        <v>1494</v>
      </c>
      <c r="D18" s="13" t="s">
        <v>818</v>
      </c>
      <c r="E18" s="18">
        <v>2500</v>
      </c>
      <c r="F18" s="19">
        <v>11728.862499999999</v>
      </c>
      <c r="G18" s="20">
        <v>2.6800000000000001E-2</v>
      </c>
      <c r="H18" s="29">
        <v>7.2499999999999995E-2</v>
      </c>
      <c r="I18" s="22"/>
    </row>
    <row r="19" spans="1:9" ht="13" customHeight="1">
      <c r="A19" s="16" t="s">
        <v>1505</v>
      </c>
      <c r="B19" s="17" t="s">
        <v>1927</v>
      </c>
      <c r="C19" s="13" t="s">
        <v>1506</v>
      </c>
      <c r="D19" s="13" t="s">
        <v>1019</v>
      </c>
      <c r="E19" s="18">
        <v>2500</v>
      </c>
      <c r="F19" s="19">
        <v>11704.487499999999</v>
      </c>
      <c r="G19" s="20">
        <v>2.6700000000000002E-2</v>
      </c>
      <c r="H19" s="29">
        <v>7.2749999999999995E-2</v>
      </c>
      <c r="I19" s="22"/>
    </row>
    <row r="20" spans="1:9" ht="13" customHeight="1">
      <c r="A20" s="16" t="s">
        <v>1580</v>
      </c>
      <c r="B20" s="17" t="s">
        <v>1932</v>
      </c>
      <c r="C20" s="13" t="s">
        <v>1581</v>
      </c>
      <c r="D20" s="13" t="s">
        <v>818</v>
      </c>
      <c r="E20" s="18">
        <v>2500</v>
      </c>
      <c r="F20" s="19">
        <v>11697.9375</v>
      </c>
      <c r="G20" s="20">
        <v>2.6700000000000002E-2</v>
      </c>
      <c r="H20" s="29">
        <v>7.2749999999999995E-2</v>
      </c>
      <c r="I20" s="22"/>
    </row>
    <row r="21" spans="1:9" ht="13" customHeight="1">
      <c r="A21" s="16" t="s">
        <v>1582</v>
      </c>
      <c r="B21" s="17" t="s">
        <v>1583</v>
      </c>
      <c r="C21" s="13" t="s">
        <v>1584</v>
      </c>
      <c r="D21" s="13" t="s">
        <v>818</v>
      </c>
      <c r="E21" s="18">
        <v>2000</v>
      </c>
      <c r="F21" s="19">
        <v>9857.69</v>
      </c>
      <c r="G21" s="20">
        <v>2.2499999999999999E-2</v>
      </c>
      <c r="H21" s="29">
        <v>7.3185E-2</v>
      </c>
      <c r="I21" s="22"/>
    </row>
    <row r="22" spans="1:9" ht="13" customHeight="1">
      <c r="A22" s="16" t="s">
        <v>1585</v>
      </c>
      <c r="B22" s="17" t="s">
        <v>1933</v>
      </c>
      <c r="C22" s="13" t="s">
        <v>1586</v>
      </c>
      <c r="D22" s="13" t="s">
        <v>818</v>
      </c>
      <c r="E22" s="18">
        <v>2000</v>
      </c>
      <c r="F22" s="19">
        <v>9423.39</v>
      </c>
      <c r="G22" s="20">
        <v>2.1499999999999998E-2</v>
      </c>
      <c r="H22" s="29">
        <v>7.2749999999999995E-2</v>
      </c>
      <c r="I22" s="22"/>
    </row>
    <row r="23" spans="1:9" ht="13" customHeight="1">
      <c r="A23" s="16" t="s">
        <v>1587</v>
      </c>
      <c r="B23" s="17" t="s">
        <v>1588</v>
      </c>
      <c r="C23" s="13" t="s">
        <v>1589</v>
      </c>
      <c r="D23" s="13" t="s">
        <v>818</v>
      </c>
      <c r="E23" s="18">
        <v>2000</v>
      </c>
      <c r="F23" s="19">
        <v>9423.23</v>
      </c>
      <c r="G23" s="20">
        <v>2.1499999999999998E-2</v>
      </c>
      <c r="H23" s="29">
        <v>7.2300000000000003E-2</v>
      </c>
      <c r="I23" s="22"/>
    </row>
    <row r="24" spans="1:9" ht="13" customHeight="1">
      <c r="A24" s="16" t="s">
        <v>1590</v>
      </c>
      <c r="B24" s="17" t="s">
        <v>1591</v>
      </c>
      <c r="C24" s="13" t="s">
        <v>1592</v>
      </c>
      <c r="D24" s="13" t="s">
        <v>818</v>
      </c>
      <c r="E24" s="18">
        <v>2000</v>
      </c>
      <c r="F24" s="19">
        <v>9408.67</v>
      </c>
      <c r="G24" s="20">
        <v>2.1499999999999998E-2</v>
      </c>
      <c r="H24" s="29">
        <v>7.3999999999999996E-2</v>
      </c>
      <c r="I24" s="22"/>
    </row>
    <row r="25" spans="1:9" ht="13" customHeight="1">
      <c r="A25" s="16" t="s">
        <v>1497</v>
      </c>
      <c r="B25" s="17" t="s">
        <v>1923</v>
      </c>
      <c r="C25" s="13" t="s">
        <v>1498</v>
      </c>
      <c r="D25" s="13" t="s">
        <v>818</v>
      </c>
      <c r="E25" s="18">
        <v>2000</v>
      </c>
      <c r="F25" s="19">
        <v>9370.59</v>
      </c>
      <c r="G25" s="20">
        <v>2.1399999999999999E-2</v>
      </c>
      <c r="H25" s="29">
        <v>7.2749999999999995E-2</v>
      </c>
      <c r="I25" s="22"/>
    </row>
    <row r="26" spans="1:9" ht="13" customHeight="1">
      <c r="A26" s="16" t="s">
        <v>1593</v>
      </c>
      <c r="B26" s="17" t="s">
        <v>1594</v>
      </c>
      <c r="C26" s="13" t="s">
        <v>1595</v>
      </c>
      <c r="D26" s="13" t="s">
        <v>1019</v>
      </c>
      <c r="E26" s="18">
        <v>2000</v>
      </c>
      <c r="F26" s="19">
        <v>9352.8799999999992</v>
      </c>
      <c r="G26" s="20">
        <v>2.1299999999999999E-2</v>
      </c>
      <c r="H26" s="29">
        <v>7.3200000000000001E-2</v>
      </c>
      <c r="I26" s="22"/>
    </row>
    <row r="27" spans="1:9" ht="13" customHeight="1">
      <c r="A27" s="16" t="s">
        <v>1596</v>
      </c>
      <c r="B27" s="17" t="s">
        <v>1597</v>
      </c>
      <c r="C27" s="13" t="s">
        <v>1598</v>
      </c>
      <c r="D27" s="13" t="s">
        <v>818</v>
      </c>
      <c r="E27" s="18">
        <v>2000</v>
      </c>
      <c r="F27" s="19">
        <v>9340.39</v>
      </c>
      <c r="G27" s="20">
        <v>2.1299999999999999E-2</v>
      </c>
      <c r="H27" s="29">
        <v>7.1999999999999995E-2</v>
      </c>
      <c r="I27" s="22"/>
    </row>
    <row r="28" spans="1:9" ht="13" customHeight="1">
      <c r="A28" s="16" t="s">
        <v>1599</v>
      </c>
      <c r="B28" s="17" t="s">
        <v>1600</v>
      </c>
      <c r="C28" s="13" t="s">
        <v>1601</v>
      </c>
      <c r="D28" s="13" t="s">
        <v>818</v>
      </c>
      <c r="E28" s="18">
        <v>1500</v>
      </c>
      <c r="F28" s="19">
        <v>7060.4549999999999</v>
      </c>
      <c r="G28" s="20">
        <v>1.61E-2</v>
      </c>
      <c r="H28" s="29">
        <v>7.3300000000000004E-2</v>
      </c>
      <c r="I28" s="22"/>
    </row>
    <row r="29" spans="1:9" ht="13" customHeight="1">
      <c r="A29" s="16" t="s">
        <v>1602</v>
      </c>
      <c r="B29" s="17" t="s">
        <v>1934</v>
      </c>
      <c r="C29" s="13" t="s">
        <v>1603</v>
      </c>
      <c r="D29" s="13" t="s">
        <v>814</v>
      </c>
      <c r="E29" s="18">
        <v>1500</v>
      </c>
      <c r="F29" s="19">
        <v>7058.6175000000003</v>
      </c>
      <c r="G29" s="20">
        <v>1.61E-2</v>
      </c>
      <c r="H29" s="29">
        <v>7.1999999999999995E-2</v>
      </c>
      <c r="I29" s="22"/>
    </row>
    <row r="30" spans="1:9" ht="13" customHeight="1">
      <c r="A30" s="16" t="s">
        <v>1017</v>
      </c>
      <c r="B30" s="17" t="s">
        <v>1898</v>
      </c>
      <c r="C30" s="13" t="s">
        <v>1018</v>
      </c>
      <c r="D30" s="13" t="s">
        <v>1019</v>
      </c>
      <c r="E30" s="18">
        <v>1500</v>
      </c>
      <c r="F30" s="19">
        <v>7052.85</v>
      </c>
      <c r="G30" s="20">
        <v>1.61E-2</v>
      </c>
      <c r="H30" s="29">
        <v>7.2999999999999995E-2</v>
      </c>
      <c r="I30" s="22"/>
    </row>
    <row r="31" spans="1:9" ht="13" customHeight="1">
      <c r="A31" s="16" t="s">
        <v>1499</v>
      </c>
      <c r="B31" s="17" t="s">
        <v>1924</v>
      </c>
      <c r="C31" s="13" t="s">
        <v>1500</v>
      </c>
      <c r="D31" s="13" t="s">
        <v>818</v>
      </c>
      <c r="E31" s="18">
        <v>1500</v>
      </c>
      <c r="F31" s="19">
        <v>7027.9425000000001</v>
      </c>
      <c r="G31" s="20">
        <v>1.6E-2</v>
      </c>
      <c r="H31" s="29">
        <v>7.2749999999999995E-2</v>
      </c>
      <c r="I31" s="22"/>
    </row>
    <row r="32" spans="1:9" ht="13" customHeight="1">
      <c r="A32" s="16" t="s">
        <v>1501</v>
      </c>
      <c r="B32" s="17" t="s">
        <v>1925</v>
      </c>
      <c r="C32" s="13" t="s">
        <v>1502</v>
      </c>
      <c r="D32" s="13" t="s">
        <v>818</v>
      </c>
      <c r="E32" s="18">
        <v>1500</v>
      </c>
      <c r="F32" s="19">
        <v>7026.6225000000004</v>
      </c>
      <c r="G32" s="20">
        <v>1.6E-2</v>
      </c>
      <c r="H32" s="29">
        <v>7.1900000000000006E-2</v>
      </c>
      <c r="I32" s="22"/>
    </row>
    <row r="33" spans="1:9" ht="13" customHeight="1">
      <c r="A33" s="16" t="s">
        <v>1319</v>
      </c>
      <c r="B33" s="17" t="s">
        <v>1320</v>
      </c>
      <c r="C33" s="13" t="s">
        <v>1321</v>
      </c>
      <c r="D33" s="13" t="s">
        <v>1322</v>
      </c>
      <c r="E33" s="18">
        <v>1000</v>
      </c>
      <c r="F33" s="19">
        <v>4942.24</v>
      </c>
      <c r="G33" s="20">
        <v>1.1299999999999999E-2</v>
      </c>
      <c r="H33" s="29">
        <v>7.8996999999999998E-2</v>
      </c>
      <c r="I33" s="22"/>
    </row>
    <row r="34" spans="1:9" ht="13" customHeight="1">
      <c r="A34" s="16" t="s">
        <v>1604</v>
      </c>
      <c r="B34" s="17" t="s">
        <v>1605</v>
      </c>
      <c r="C34" s="13" t="s">
        <v>1606</v>
      </c>
      <c r="D34" s="13" t="s">
        <v>1019</v>
      </c>
      <c r="E34" s="18">
        <v>1000</v>
      </c>
      <c r="F34" s="19">
        <v>4787.92</v>
      </c>
      <c r="G34" s="20">
        <v>1.09E-2</v>
      </c>
      <c r="H34" s="29">
        <v>7.2499999999999995E-2</v>
      </c>
      <c r="I34" s="22"/>
    </row>
    <row r="35" spans="1:9" ht="13" customHeight="1">
      <c r="A35" s="16" t="s">
        <v>1607</v>
      </c>
      <c r="B35" s="17" t="s">
        <v>1608</v>
      </c>
      <c r="C35" s="13" t="s">
        <v>1609</v>
      </c>
      <c r="D35" s="13" t="s">
        <v>1019</v>
      </c>
      <c r="E35" s="18">
        <v>1000</v>
      </c>
      <c r="F35" s="19">
        <v>4767.3950000000004</v>
      </c>
      <c r="G35" s="20">
        <v>1.09E-2</v>
      </c>
      <c r="H35" s="29">
        <v>7.2099999999999997E-2</v>
      </c>
      <c r="I35" s="22"/>
    </row>
    <row r="36" spans="1:9" ht="13" customHeight="1">
      <c r="A36" s="16" t="s">
        <v>1610</v>
      </c>
      <c r="B36" s="17" t="s">
        <v>1935</v>
      </c>
      <c r="C36" s="13" t="s">
        <v>1611</v>
      </c>
      <c r="D36" s="13" t="s">
        <v>1322</v>
      </c>
      <c r="E36" s="18">
        <v>1000</v>
      </c>
      <c r="F36" s="19">
        <v>4731.2449999999999</v>
      </c>
      <c r="G36" s="20">
        <v>1.0800000000000001E-2</v>
      </c>
      <c r="H36" s="29">
        <v>7.2749999999999995E-2</v>
      </c>
      <c r="I36" s="22"/>
    </row>
    <row r="37" spans="1:9" ht="13" customHeight="1">
      <c r="A37" s="16" t="s">
        <v>1612</v>
      </c>
      <c r="B37" s="17" t="s">
        <v>1936</v>
      </c>
      <c r="C37" s="13" t="s">
        <v>1613</v>
      </c>
      <c r="D37" s="13" t="s">
        <v>818</v>
      </c>
      <c r="E37" s="18">
        <v>1000</v>
      </c>
      <c r="F37" s="19">
        <v>4729.4750000000004</v>
      </c>
      <c r="G37" s="20">
        <v>1.0800000000000001E-2</v>
      </c>
      <c r="H37" s="29">
        <v>7.2999999999999995E-2</v>
      </c>
      <c r="I37" s="22"/>
    </row>
    <row r="38" spans="1:9" ht="13" customHeight="1">
      <c r="A38" s="16" t="s">
        <v>1614</v>
      </c>
      <c r="B38" s="17" t="s">
        <v>1937</v>
      </c>
      <c r="C38" s="13" t="s">
        <v>1615</v>
      </c>
      <c r="D38" s="13" t="s">
        <v>814</v>
      </c>
      <c r="E38" s="18">
        <v>1000</v>
      </c>
      <c r="F38" s="19">
        <v>4719.7650000000003</v>
      </c>
      <c r="G38" s="20">
        <v>1.0800000000000001E-2</v>
      </c>
      <c r="H38" s="29">
        <v>7.1999999999999995E-2</v>
      </c>
      <c r="I38" s="22"/>
    </row>
    <row r="39" spans="1:9" ht="13" customHeight="1">
      <c r="A39" s="16" t="s">
        <v>1616</v>
      </c>
      <c r="B39" s="17" t="s">
        <v>1938</v>
      </c>
      <c r="C39" s="13" t="s">
        <v>1617</v>
      </c>
      <c r="D39" s="13" t="s">
        <v>818</v>
      </c>
      <c r="E39" s="18">
        <v>1000</v>
      </c>
      <c r="F39" s="19">
        <v>4718.375</v>
      </c>
      <c r="G39" s="20">
        <v>1.0800000000000001E-2</v>
      </c>
      <c r="H39" s="29">
        <v>7.1900000000000006E-2</v>
      </c>
      <c r="I39" s="22"/>
    </row>
    <row r="40" spans="1:9" ht="13" customHeight="1">
      <c r="A40" s="16" t="s">
        <v>1618</v>
      </c>
      <c r="B40" s="17" t="s">
        <v>1939</v>
      </c>
      <c r="C40" s="13" t="s">
        <v>1619</v>
      </c>
      <c r="D40" s="13" t="s">
        <v>818</v>
      </c>
      <c r="E40" s="18">
        <v>1000</v>
      </c>
      <c r="F40" s="19">
        <v>4715.79</v>
      </c>
      <c r="G40" s="20">
        <v>1.0800000000000001E-2</v>
      </c>
      <c r="H40" s="29">
        <v>7.2599999999999998E-2</v>
      </c>
      <c r="I40" s="22"/>
    </row>
    <row r="41" spans="1:9" ht="13" customHeight="1">
      <c r="A41" s="16" t="s">
        <v>1620</v>
      </c>
      <c r="B41" s="17" t="s">
        <v>1940</v>
      </c>
      <c r="C41" s="13" t="s">
        <v>1621</v>
      </c>
      <c r="D41" s="13" t="s">
        <v>818</v>
      </c>
      <c r="E41" s="18">
        <v>1000</v>
      </c>
      <c r="F41" s="19">
        <v>4713.12</v>
      </c>
      <c r="G41" s="20">
        <v>1.0800000000000001E-2</v>
      </c>
      <c r="H41" s="29">
        <v>7.1900000000000006E-2</v>
      </c>
      <c r="I41" s="22"/>
    </row>
    <row r="42" spans="1:9" ht="13" customHeight="1">
      <c r="A42" s="16" t="s">
        <v>1622</v>
      </c>
      <c r="B42" s="17" t="s">
        <v>1941</v>
      </c>
      <c r="C42" s="13" t="s">
        <v>1623</v>
      </c>
      <c r="D42" s="13" t="s">
        <v>1019</v>
      </c>
      <c r="E42" s="18">
        <v>1000</v>
      </c>
      <c r="F42" s="19">
        <v>4708.9849999999997</v>
      </c>
      <c r="G42" s="20">
        <v>1.0699999999999999E-2</v>
      </c>
      <c r="H42" s="29">
        <v>7.2999999999999995E-2</v>
      </c>
      <c r="I42" s="22"/>
    </row>
    <row r="43" spans="1:9" ht="13" customHeight="1">
      <c r="A43" s="16" t="s">
        <v>1624</v>
      </c>
      <c r="B43" s="17" t="s">
        <v>1942</v>
      </c>
      <c r="C43" s="13" t="s">
        <v>1625</v>
      </c>
      <c r="D43" s="13" t="s">
        <v>818</v>
      </c>
      <c r="E43" s="18">
        <v>1000</v>
      </c>
      <c r="F43" s="19">
        <v>4708.1000000000004</v>
      </c>
      <c r="G43" s="20">
        <v>1.0699999999999999E-2</v>
      </c>
      <c r="H43" s="29">
        <v>7.2999999999999995E-2</v>
      </c>
      <c r="I43" s="22"/>
    </row>
    <row r="44" spans="1:9" ht="13" customHeight="1">
      <c r="A44" s="16" t="s">
        <v>1626</v>
      </c>
      <c r="B44" s="17" t="s">
        <v>1943</v>
      </c>
      <c r="C44" s="13" t="s">
        <v>1627</v>
      </c>
      <c r="D44" s="13" t="s">
        <v>818</v>
      </c>
      <c r="E44" s="18">
        <v>1000</v>
      </c>
      <c r="F44" s="19">
        <v>4706.13</v>
      </c>
      <c r="G44" s="20">
        <v>1.0699999999999999E-2</v>
      </c>
      <c r="H44" s="29">
        <v>7.1900000000000006E-2</v>
      </c>
      <c r="I44" s="22"/>
    </row>
    <row r="45" spans="1:9" ht="13" customHeight="1">
      <c r="A45" s="16" t="s">
        <v>1628</v>
      </c>
      <c r="B45" s="17" t="s">
        <v>1944</v>
      </c>
      <c r="C45" s="13" t="s">
        <v>1629</v>
      </c>
      <c r="D45" s="13" t="s">
        <v>818</v>
      </c>
      <c r="E45" s="18">
        <v>1000</v>
      </c>
      <c r="F45" s="19">
        <v>4703.41</v>
      </c>
      <c r="G45" s="20">
        <v>1.0699999999999999E-2</v>
      </c>
      <c r="H45" s="29">
        <v>7.3300000000000004E-2</v>
      </c>
      <c r="I45" s="22"/>
    </row>
    <row r="46" spans="1:9" ht="13" customHeight="1">
      <c r="A46" s="16" t="s">
        <v>1630</v>
      </c>
      <c r="B46" s="17" t="s">
        <v>1945</v>
      </c>
      <c r="C46" s="13" t="s">
        <v>1631</v>
      </c>
      <c r="D46" s="13" t="s">
        <v>818</v>
      </c>
      <c r="E46" s="18">
        <v>1000</v>
      </c>
      <c r="F46" s="19">
        <v>4698.55</v>
      </c>
      <c r="G46" s="20">
        <v>1.0699999999999999E-2</v>
      </c>
      <c r="H46" s="29">
        <v>7.2499999999999995E-2</v>
      </c>
      <c r="I46" s="22"/>
    </row>
    <row r="47" spans="1:9" ht="13" customHeight="1">
      <c r="A47" s="16" t="s">
        <v>1632</v>
      </c>
      <c r="B47" s="17" t="s">
        <v>1946</v>
      </c>
      <c r="C47" s="13" t="s">
        <v>1633</v>
      </c>
      <c r="D47" s="13" t="s">
        <v>818</v>
      </c>
      <c r="E47" s="18">
        <v>1000</v>
      </c>
      <c r="F47" s="19">
        <v>4696.7349999999997</v>
      </c>
      <c r="G47" s="20">
        <v>1.0699999999999999E-2</v>
      </c>
      <c r="H47" s="29">
        <v>7.3649999999999993E-2</v>
      </c>
      <c r="I47" s="22"/>
    </row>
    <row r="48" spans="1:9" ht="13" customHeight="1">
      <c r="A48" s="16" t="s">
        <v>1485</v>
      </c>
      <c r="B48" s="17" t="s">
        <v>1920</v>
      </c>
      <c r="C48" s="13" t="s">
        <v>1486</v>
      </c>
      <c r="D48" s="13" t="s">
        <v>1019</v>
      </c>
      <c r="E48" s="18">
        <v>1000</v>
      </c>
      <c r="F48" s="19">
        <v>4688.7349999999997</v>
      </c>
      <c r="G48" s="20">
        <v>1.0699999999999999E-2</v>
      </c>
      <c r="H48" s="29">
        <v>7.3649999999999993E-2</v>
      </c>
      <c r="I48" s="22"/>
    </row>
    <row r="49" spans="1:9" ht="13" customHeight="1">
      <c r="A49" s="16" t="s">
        <v>1634</v>
      </c>
      <c r="B49" s="17" t="s">
        <v>1947</v>
      </c>
      <c r="C49" s="13" t="s">
        <v>1635</v>
      </c>
      <c r="D49" s="13" t="s">
        <v>814</v>
      </c>
      <c r="E49" s="18">
        <v>1000</v>
      </c>
      <c r="F49" s="19">
        <v>4684.87</v>
      </c>
      <c r="G49" s="20">
        <v>1.0699999999999999E-2</v>
      </c>
      <c r="H49" s="29">
        <v>7.1999999999999995E-2</v>
      </c>
      <c r="I49" s="22"/>
    </row>
    <row r="50" spans="1:9" ht="13" customHeight="1">
      <c r="A50" s="16" t="s">
        <v>1020</v>
      </c>
      <c r="B50" s="17" t="s">
        <v>1899</v>
      </c>
      <c r="C50" s="13" t="s">
        <v>1021</v>
      </c>
      <c r="D50" s="13" t="s">
        <v>818</v>
      </c>
      <c r="E50" s="18">
        <v>1000</v>
      </c>
      <c r="F50" s="19">
        <v>4678.3050000000003</v>
      </c>
      <c r="G50" s="20">
        <v>1.0699999999999999E-2</v>
      </c>
      <c r="H50" s="29">
        <v>7.2749999999999995E-2</v>
      </c>
      <c r="I50" s="22"/>
    </row>
    <row r="51" spans="1:9" ht="13" customHeight="1">
      <c r="A51" s="16" t="s">
        <v>1636</v>
      </c>
      <c r="B51" s="17" t="s">
        <v>1948</v>
      </c>
      <c r="C51" s="13" t="s">
        <v>1637</v>
      </c>
      <c r="D51" s="13" t="s">
        <v>818</v>
      </c>
      <c r="E51" s="18">
        <v>1000</v>
      </c>
      <c r="F51" s="19">
        <v>4674.99</v>
      </c>
      <c r="G51" s="20">
        <v>1.0699999999999999E-2</v>
      </c>
      <c r="H51" s="29">
        <v>7.2499999999999995E-2</v>
      </c>
      <c r="I51" s="22"/>
    </row>
    <row r="52" spans="1:9" ht="13" customHeight="1">
      <c r="A52" s="16" t="s">
        <v>1022</v>
      </c>
      <c r="B52" s="17" t="s">
        <v>1900</v>
      </c>
      <c r="C52" s="13" t="s">
        <v>1023</v>
      </c>
      <c r="D52" s="13" t="s">
        <v>814</v>
      </c>
      <c r="E52" s="18">
        <v>500</v>
      </c>
      <c r="F52" s="19">
        <v>2458.7375000000002</v>
      </c>
      <c r="G52" s="20">
        <v>5.5999999999999999E-3</v>
      </c>
      <c r="H52" s="29">
        <v>7.3800000000000004E-2</v>
      </c>
      <c r="I52" s="22"/>
    </row>
    <row r="53" spans="1:9" ht="13" customHeight="1">
      <c r="A53" s="16" t="s">
        <v>1495</v>
      </c>
      <c r="B53" s="17" t="s">
        <v>1922</v>
      </c>
      <c r="C53" s="13" t="s">
        <v>1496</v>
      </c>
      <c r="D53" s="13" t="s">
        <v>818</v>
      </c>
      <c r="E53" s="18">
        <v>500</v>
      </c>
      <c r="F53" s="19">
        <v>2344.0250000000001</v>
      </c>
      <c r="G53" s="20">
        <v>5.4000000000000003E-3</v>
      </c>
      <c r="H53" s="29">
        <v>7.2499999999999995E-2</v>
      </c>
      <c r="I53" s="22"/>
    </row>
    <row r="54" spans="1:9" ht="13" customHeight="1">
      <c r="A54" s="16" t="s">
        <v>1638</v>
      </c>
      <c r="B54" s="17" t="s">
        <v>1949</v>
      </c>
      <c r="C54" s="13" t="s">
        <v>1639</v>
      </c>
      <c r="D54" s="13" t="s">
        <v>814</v>
      </c>
      <c r="E54" s="18">
        <v>500</v>
      </c>
      <c r="F54" s="19">
        <v>2343.5225</v>
      </c>
      <c r="G54" s="20">
        <v>5.3E-3</v>
      </c>
      <c r="H54" s="29">
        <v>7.2749999999999995E-2</v>
      </c>
      <c r="I54" s="22"/>
    </row>
    <row r="55" spans="1:9" ht="13" customHeight="1">
      <c r="A55" s="16" t="s">
        <v>1503</v>
      </c>
      <c r="B55" s="17" t="s">
        <v>1926</v>
      </c>
      <c r="C55" s="13" t="s">
        <v>1504</v>
      </c>
      <c r="D55" s="13" t="s">
        <v>818</v>
      </c>
      <c r="E55" s="18">
        <v>500</v>
      </c>
      <c r="F55" s="19">
        <v>2342.14</v>
      </c>
      <c r="G55" s="20">
        <v>5.3E-3</v>
      </c>
      <c r="H55" s="29">
        <v>7.2999999999999995E-2</v>
      </c>
      <c r="I55" s="22"/>
    </row>
    <row r="56" spans="1:9" ht="13" customHeight="1">
      <c r="A56" s="16" t="s">
        <v>1507</v>
      </c>
      <c r="B56" s="17" t="s">
        <v>1928</v>
      </c>
      <c r="C56" s="13" t="s">
        <v>1508</v>
      </c>
      <c r="D56" s="13" t="s">
        <v>818</v>
      </c>
      <c r="E56" s="18">
        <v>500</v>
      </c>
      <c r="F56" s="19">
        <v>2339.4349999999999</v>
      </c>
      <c r="G56" s="20">
        <v>5.3E-3</v>
      </c>
      <c r="H56" s="29">
        <v>7.3249999999999996E-2</v>
      </c>
      <c r="I56" s="22"/>
    </row>
    <row r="57" spans="1:9" ht="13" customHeight="1">
      <c r="A57" s="16" t="s">
        <v>1640</v>
      </c>
      <c r="B57" s="17" t="s">
        <v>1950</v>
      </c>
      <c r="C57" s="13" t="s">
        <v>1641</v>
      </c>
      <c r="D57" s="13" t="s">
        <v>814</v>
      </c>
      <c r="E57" s="18">
        <v>500</v>
      </c>
      <c r="F57" s="19">
        <v>2337.8449999999998</v>
      </c>
      <c r="G57" s="20">
        <v>5.3E-3</v>
      </c>
      <c r="H57" s="29">
        <v>7.2749999999999995E-2</v>
      </c>
      <c r="I57" s="22"/>
    </row>
    <row r="58" spans="1:9" ht="13" customHeight="1">
      <c r="A58" s="4"/>
      <c r="B58" s="12" t="s">
        <v>427</v>
      </c>
      <c r="C58" s="13"/>
      <c r="D58" s="13"/>
      <c r="E58" s="13"/>
      <c r="F58" s="23">
        <v>270957.375</v>
      </c>
      <c r="G58" s="24">
        <f>ROUND(SUM(G14:G57),4)</f>
        <v>0.61809999999999998</v>
      </c>
      <c r="H58" s="25"/>
      <c r="I58" s="26"/>
    </row>
    <row r="59" spans="1:9" ht="13" customHeight="1">
      <c r="A59" s="4"/>
      <c r="B59" s="12" t="s">
        <v>819</v>
      </c>
      <c r="C59" s="13"/>
      <c r="D59" s="13"/>
      <c r="E59" s="13"/>
      <c r="F59" s="4"/>
      <c r="G59" s="14"/>
      <c r="H59" s="14"/>
      <c r="I59" s="15"/>
    </row>
    <row r="60" spans="1:9" ht="13" customHeight="1">
      <c r="A60" s="16" t="s">
        <v>1642</v>
      </c>
      <c r="B60" s="17" t="s">
        <v>1643</v>
      </c>
      <c r="C60" s="13" t="s">
        <v>1644</v>
      </c>
      <c r="D60" s="13" t="s">
        <v>818</v>
      </c>
      <c r="E60" s="18">
        <v>2000</v>
      </c>
      <c r="F60" s="19">
        <v>9667.7800000000007</v>
      </c>
      <c r="G60" s="20">
        <v>2.2100000000000002E-2</v>
      </c>
      <c r="H60" s="29">
        <v>7.6950000000000005E-2</v>
      </c>
      <c r="I60" s="22"/>
    </row>
    <row r="61" spans="1:9" ht="13" customHeight="1">
      <c r="A61" s="16" t="s">
        <v>1645</v>
      </c>
      <c r="B61" s="17" t="s">
        <v>1951</v>
      </c>
      <c r="C61" s="13" t="s">
        <v>1646</v>
      </c>
      <c r="D61" s="13" t="s">
        <v>814</v>
      </c>
      <c r="E61" s="18">
        <v>1500</v>
      </c>
      <c r="F61" s="19">
        <v>7474.1175000000003</v>
      </c>
      <c r="G61" s="20">
        <v>1.7100000000000001E-2</v>
      </c>
      <c r="H61" s="29">
        <v>7.9005000000000006E-2</v>
      </c>
      <c r="I61" s="22"/>
    </row>
    <row r="62" spans="1:9" ht="13" customHeight="1">
      <c r="A62" s="16" t="s">
        <v>1647</v>
      </c>
      <c r="B62" s="17" t="s">
        <v>1648</v>
      </c>
      <c r="C62" s="13" t="s">
        <v>1649</v>
      </c>
      <c r="D62" s="13" t="s">
        <v>818</v>
      </c>
      <c r="E62" s="18">
        <v>1500</v>
      </c>
      <c r="F62" s="19">
        <v>7011.6525000000001</v>
      </c>
      <c r="G62" s="20">
        <v>1.6E-2</v>
      </c>
      <c r="H62" s="29">
        <v>7.3899999999999993E-2</v>
      </c>
      <c r="I62" s="22"/>
    </row>
    <row r="63" spans="1:9" ht="13" customHeight="1">
      <c r="A63" s="16" t="s">
        <v>1650</v>
      </c>
      <c r="B63" s="17" t="s">
        <v>1651</v>
      </c>
      <c r="C63" s="13" t="s">
        <v>1652</v>
      </c>
      <c r="D63" s="13" t="s">
        <v>818</v>
      </c>
      <c r="E63" s="18">
        <v>1500</v>
      </c>
      <c r="F63" s="19">
        <v>6999.3074999999999</v>
      </c>
      <c r="G63" s="20">
        <v>1.6E-2</v>
      </c>
      <c r="H63" s="29">
        <v>7.7248999999999998E-2</v>
      </c>
      <c r="I63" s="22"/>
    </row>
    <row r="64" spans="1:9" ht="13" customHeight="1">
      <c r="A64" s="16" t="s">
        <v>1653</v>
      </c>
      <c r="B64" s="17" t="s">
        <v>1654</v>
      </c>
      <c r="C64" s="13" t="s">
        <v>1655</v>
      </c>
      <c r="D64" s="13" t="s">
        <v>818</v>
      </c>
      <c r="E64" s="18">
        <v>1500</v>
      </c>
      <c r="F64" s="19">
        <v>6995.8050000000003</v>
      </c>
      <c r="G64" s="20">
        <v>1.6E-2</v>
      </c>
      <c r="H64" s="29">
        <v>7.6249999999999998E-2</v>
      </c>
      <c r="I64" s="22"/>
    </row>
    <row r="65" spans="1:9" ht="13" customHeight="1">
      <c r="A65" s="16" t="s">
        <v>1656</v>
      </c>
      <c r="B65" s="17" t="s">
        <v>1657</v>
      </c>
      <c r="C65" s="13" t="s">
        <v>1658</v>
      </c>
      <c r="D65" s="13" t="s">
        <v>818</v>
      </c>
      <c r="E65" s="18">
        <v>1000</v>
      </c>
      <c r="F65" s="19">
        <v>4976.22</v>
      </c>
      <c r="G65" s="20">
        <v>1.14E-2</v>
      </c>
      <c r="H65" s="29">
        <v>7.5837500000000002E-2</v>
      </c>
      <c r="I65" s="22"/>
    </row>
    <row r="66" spans="1:9" ht="13" customHeight="1">
      <c r="A66" s="16" t="s">
        <v>1659</v>
      </c>
      <c r="B66" s="17" t="s">
        <v>1952</v>
      </c>
      <c r="C66" s="13" t="s">
        <v>1660</v>
      </c>
      <c r="D66" s="13" t="s">
        <v>818</v>
      </c>
      <c r="E66" s="18">
        <v>1000</v>
      </c>
      <c r="F66" s="19">
        <v>4936.8950000000004</v>
      </c>
      <c r="G66" s="20">
        <v>1.1299999999999999E-2</v>
      </c>
      <c r="H66" s="29">
        <v>7.6486999999999999E-2</v>
      </c>
      <c r="I66" s="22"/>
    </row>
    <row r="67" spans="1:9" ht="13" customHeight="1">
      <c r="A67" s="16" t="s">
        <v>1661</v>
      </c>
      <c r="B67" s="17" t="s">
        <v>1662</v>
      </c>
      <c r="C67" s="13" t="s">
        <v>1663</v>
      </c>
      <c r="D67" s="13" t="s">
        <v>818</v>
      </c>
      <c r="E67" s="18">
        <v>1000</v>
      </c>
      <c r="F67" s="19">
        <v>4921.8950000000004</v>
      </c>
      <c r="G67" s="20">
        <v>1.12E-2</v>
      </c>
      <c r="H67" s="29">
        <v>8.0449000000000007E-2</v>
      </c>
      <c r="I67" s="22"/>
    </row>
    <row r="68" spans="1:9" ht="13" customHeight="1">
      <c r="A68" s="16" t="s">
        <v>1664</v>
      </c>
      <c r="B68" s="17" t="s">
        <v>1665</v>
      </c>
      <c r="C68" s="13" t="s">
        <v>1666</v>
      </c>
      <c r="D68" s="13" t="s">
        <v>814</v>
      </c>
      <c r="E68" s="18">
        <v>1000</v>
      </c>
      <c r="F68" s="19">
        <v>4754.1450000000004</v>
      </c>
      <c r="G68" s="20">
        <v>1.09E-2</v>
      </c>
      <c r="H68" s="29">
        <v>7.8648999999999997E-2</v>
      </c>
      <c r="I68" s="22"/>
    </row>
    <row r="69" spans="1:9" ht="13" customHeight="1">
      <c r="A69" s="16" t="s">
        <v>1667</v>
      </c>
      <c r="B69" s="17" t="s">
        <v>1668</v>
      </c>
      <c r="C69" s="13" t="s">
        <v>1669</v>
      </c>
      <c r="D69" s="13" t="s">
        <v>818</v>
      </c>
      <c r="E69" s="18">
        <v>1000</v>
      </c>
      <c r="F69" s="19">
        <v>4695.51</v>
      </c>
      <c r="G69" s="20">
        <v>1.0699999999999999E-2</v>
      </c>
      <c r="H69" s="29">
        <v>7.6599E-2</v>
      </c>
      <c r="I69" s="22"/>
    </row>
    <row r="70" spans="1:9" ht="13" customHeight="1">
      <c r="A70" s="16" t="s">
        <v>1670</v>
      </c>
      <c r="B70" s="17" t="s">
        <v>1671</v>
      </c>
      <c r="C70" s="13" t="s">
        <v>1672</v>
      </c>
      <c r="D70" s="13" t="s">
        <v>814</v>
      </c>
      <c r="E70" s="18">
        <v>1000</v>
      </c>
      <c r="F70" s="19">
        <v>4690.8900000000003</v>
      </c>
      <c r="G70" s="20">
        <v>1.0699999999999999E-2</v>
      </c>
      <c r="H70" s="29">
        <v>7.6599E-2</v>
      </c>
      <c r="I70" s="22"/>
    </row>
    <row r="71" spans="1:9" ht="13" customHeight="1">
      <c r="A71" s="16" t="s">
        <v>1673</v>
      </c>
      <c r="B71" s="17" t="s">
        <v>1674</v>
      </c>
      <c r="C71" s="13" t="s">
        <v>1675</v>
      </c>
      <c r="D71" s="13" t="s">
        <v>818</v>
      </c>
      <c r="E71" s="18">
        <v>1000</v>
      </c>
      <c r="F71" s="19">
        <v>4688.4250000000002</v>
      </c>
      <c r="G71" s="20">
        <v>1.0699999999999999E-2</v>
      </c>
      <c r="H71" s="29">
        <v>7.85E-2</v>
      </c>
      <c r="I71" s="22"/>
    </row>
    <row r="72" spans="1:9" ht="13" customHeight="1">
      <c r="A72" s="16" t="s">
        <v>1676</v>
      </c>
      <c r="B72" s="17" t="s">
        <v>1677</v>
      </c>
      <c r="C72" s="13" t="s">
        <v>1678</v>
      </c>
      <c r="D72" s="13" t="s">
        <v>818</v>
      </c>
      <c r="E72" s="18">
        <v>1000</v>
      </c>
      <c r="F72" s="19">
        <v>4657.09</v>
      </c>
      <c r="G72" s="20">
        <v>1.06E-2</v>
      </c>
      <c r="H72" s="29">
        <v>7.7899999999999997E-2</v>
      </c>
      <c r="I72" s="22"/>
    </row>
    <row r="73" spans="1:9" ht="13" customHeight="1">
      <c r="A73" s="16" t="s">
        <v>1679</v>
      </c>
      <c r="B73" s="17" t="s">
        <v>1680</v>
      </c>
      <c r="C73" s="13" t="s">
        <v>1681</v>
      </c>
      <c r="D73" s="13" t="s">
        <v>818</v>
      </c>
      <c r="E73" s="18">
        <v>500</v>
      </c>
      <c r="F73" s="19">
        <v>2383.1525000000001</v>
      </c>
      <c r="G73" s="20">
        <v>5.4000000000000003E-3</v>
      </c>
      <c r="H73" s="29">
        <v>7.8149999999999997E-2</v>
      </c>
      <c r="I73" s="22"/>
    </row>
    <row r="74" spans="1:9" ht="13" customHeight="1">
      <c r="A74" s="16" t="s">
        <v>1682</v>
      </c>
      <c r="B74" s="17" t="s">
        <v>1683</v>
      </c>
      <c r="C74" s="13" t="s">
        <v>1684</v>
      </c>
      <c r="D74" s="13" t="s">
        <v>818</v>
      </c>
      <c r="E74" s="18">
        <v>500</v>
      </c>
      <c r="F74" s="19">
        <v>2352.395</v>
      </c>
      <c r="G74" s="20">
        <v>5.4000000000000003E-3</v>
      </c>
      <c r="H74" s="29">
        <v>7.7899999999999997E-2</v>
      </c>
      <c r="I74" s="22"/>
    </row>
    <row r="75" spans="1:9" ht="13" customHeight="1">
      <c r="A75" s="16" t="s">
        <v>1685</v>
      </c>
      <c r="B75" s="17" t="s">
        <v>1953</v>
      </c>
      <c r="C75" s="13" t="s">
        <v>1686</v>
      </c>
      <c r="D75" s="13" t="s">
        <v>814</v>
      </c>
      <c r="E75" s="18">
        <v>500</v>
      </c>
      <c r="F75" s="19">
        <v>2350.375</v>
      </c>
      <c r="G75" s="20">
        <v>5.4000000000000003E-3</v>
      </c>
      <c r="H75" s="29">
        <v>7.85E-2</v>
      </c>
      <c r="I75" s="22"/>
    </row>
    <row r="76" spans="1:9" ht="13" customHeight="1">
      <c r="A76" s="16" t="s">
        <v>1687</v>
      </c>
      <c r="B76" s="17" t="s">
        <v>1688</v>
      </c>
      <c r="C76" s="13" t="s">
        <v>1689</v>
      </c>
      <c r="D76" s="13" t="s">
        <v>818</v>
      </c>
      <c r="E76" s="18">
        <v>500</v>
      </c>
      <c r="F76" s="19">
        <v>2347.5500000000002</v>
      </c>
      <c r="G76" s="20">
        <v>5.4000000000000003E-3</v>
      </c>
      <c r="H76" s="29">
        <v>8.0350000000000005E-2</v>
      </c>
      <c r="I76" s="22"/>
    </row>
    <row r="77" spans="1:9" ht="13" customHeight="1">
      <c r="A77" s="16" t="s">
        <v>1509</v>
      </c>
      <c r="B77" s="17" t="s">
        <v>1510</v>
      </c>
      <c r="C77" s="13" t="s">
        <v>1511</v>
      </c>
      <c r="D77" s="13" t="s">
        <v>818</v>
      </c>
      <c r="E77" s="18">
        <v>500</v>
      </c>
      <c r="F77" s="19">
        <v>2337.5949999999998</v>
      </c>
      <c r="G77" s="20">
        <v>5.3E-3</v>
      </c>
      <c r="H77" s="29">
        <v>7.7549000000000007E-2</v>
      </c>
      <c r="I77" s="22"/>
    </row>
    <row r="78" spans="1:9" ht="13" customHeight="1">
      <c r="A78" s="16" t="s">
        <v>1690</v>
      </c>
      <c r="B78" s="17" t="s">
        <v>1691</v>
      </c>
      <c r="C78" s="13" t="s">
        <v>1692</v>
      </c>
      <c r="D78" s="13" t="s">
        <v>818</v>
      </c>
      <c r="E78" s="18">
        <v>500</v>
      </c>
      <c r="F78" s="19">
        <v>2335.3225000000002</v>
      </c>
      <c r="G78" s="20">
        <v>5.3E-3</v>
      </c>
      <c r="H78" s="29">
        <v>7.6149999999999995E-2</v>
      </c>
      <c r="I78" s="22"/>
    </row>
    <row r="79" spans="1:9" ht="13" customHeight="1">
      <c r="A79" s="16" t="s">
        <v>1693</v>
      </c>
      <c r="B79" s="17" t="s">
        <v>1694</v>
      </c>
      <c r="C79" s="13" t="s">
        <v>1695</v>
      </c>
      <c r="D79" s="13" t="s">
        <v>818</v>
      </c>
      <c r="E79" s="18">
        <v>500</v>
      </c>
      <c r="F79" s="19">
        <v>2328.5475000000001</v>
      </c>
      <c r="G79" s="20">
        <v>5.3E-3</v>
      </c>
      <c r="H79" s="29">
        <v>7.6350000000000001E-2</v>
      </c>
      <c r="I79" s="22"/>
    </row>
    <row r="80" spans="1:9" ht="13" customHeight="1">
      <c r="A80" s="16" t="s">
        <v>1696</v>
      </c>
      <c r="B80" s="17" t="s">
        <v>1697</v>
      </c>
      <c r="C80" s="13" t="s">
        <v>1698</v>
      </c>
      <c r="D80" s="13" t="s">
        <v>818</v>
      </c>
      <c r="E80" s="18">
        <v>500</v>
      </c>
      <c r="F80" s="19">
        <v>2324.0100000000002</v>
      </c>
      <c r="G80" s="20">
        <v>5.3E-3</v>
      </c>
      <c r="H80" s="29">
        <v>8.0350000000000005E-2</v>
      </c>
      <c r="I80" s="22"/>
    </row>
    <row r="81" spans="1:9" ht="13" customHeight="1">
      <c r="A81" s="4"/>
      <c r="B81" s="12" t="s">
        <v>427</v>
      </c>
      <c r="C81" s="13"/>
      <c r="D81" s="13"/>
      <c r="E81" s="13"/>
      <c r="F81" s="23">
        <v>95228.68</v>
      </c>
      <c r="G81" s="24">
        <f>ROUND(SUM(G59:G80),4)</f>
        <v>0.2175</v>
      </c>
      <c r="H81" s="25"/>
      <c r="I81" s="26"/>
    </row>
    <row r="82" spans="1:9" ht="13" customHeight="1">
      <c r="A82" s="4"/>
      <c r="B82" s="12" t="s">
        <v>1238</v>
      </c>
      <c r="C82" s="13"/>
      <c r="D82" s="13"/>
      <c r="E82" s="13"/>
      <c r="F82" s="4"/>
      <c r="G82" s="14"/>
      <c r="H82" s="14"/>
      <c r="I82" s="15"/>
    </row>
    <row r="83" spans="1:9" ht="13" customHeight="1">
      <c r="A83" s="16" t="s">
        <v>1699</v>
      </c>
      <c r="B83" s="17" t="s">
        <v>1700</v>
      </c>
      <c r="C83" s="13" t="s">
        <v>1701</v>
      </c>
      <c r="D83" s="13" t="s">
        <v>911</v>
      </c>
      <c r="E83" s="18">
        <v>22000000</v>
      </c>
      <c r="F83" s="19">
        <v>20858.441999999999</v>
      </c>
      <c r="G83" s="20">
        <v>4.7600000000000003E-2</v>
      </c>
      <c r="H83" s="29">
        <v>5.6750000000000002E-2</v>
      </c>
      <c r="I83" s="22"/>
    </row>
    <row r="84" spans="1:9" ht="13" customHeight="1">
      <c r="A84" s="16" t="s">
        <v>1702</v>
      </c>
      <c r="B84" s="17" t="s">
        <v>1703</v>
      </c>
      <c r="C84" s="13" t="s">
        <v>1704</v>
      </c>
      <c r="D84" s="13" t="s">
        <v>911</v>
      </c>
      <c r="E84" s="18">
        <v>15197800</v>
      </c>
      <c r="F84" s="19">
        <v>14426.222900000001</v>
      </c>
      <c r="G84" s="20">
        <v>3.2899999999999999E-2</v>
      </c>
      <c r="H84" s="29">
        <v>5.6750000000000002E-2</v>
      </c>
      <c r="I84" s="22"/>
    </row>
    <row r="85" spans="1:9" ht="13" customHeight="1">
      <c r="A85" s="16" t="s">
        <v>1705</v>
      </c>
      <c r="B85" s="17" t="s">
        <v>1706</v>
      </c>
      <c r="C85" s="13" t="s">
        <v>1707</v>
      </c>
      <c r="D85" s="13" t="s">
        <v>911</v>
      </c>
      <c r="E85" s="18">
        <v>10000000</v>
      </c>
      <c r="F85" s="19">
        <v>9559.6</v>
      </c>
      <c r="G85" s="20">
        <v>2.18E-2</v>
      </c>
      <c r="H85" s="29">
        <v>5.7000000000000002E-2</v>
      </c>
      <c r="I85" s="22"/>
    </row>
    <row r="86" spans="1:9" ht="13" customHeight="1">
      <c r="A86" s="16" t="s">
        <v>1708</v>
      </c>
      <c r="B86" s="17" t="s">
        <v>1709</v>
      </c>
      <c r="C86" s="13" t="s">
        <v>1710</v>
      </c>
      <c r="D86" s="13" t="s">
        <v>911</v>
      </c>
      <c r="E86" s="18">
        <v>2500000</v>
      </c>
      <c r="F86" s="19">
        <v>2392.0425</v>
      </c>
      <c r="G86" s="20">
        <v>5.4999999999999997E-3</v>
      </c>
      <c r="H86" s="29">
        <v>5.7000000000000002E-2</v>
      </c>
      <c r="I86" s="22"/>
    </row>
    <row r="87" spans="1:9" ht="13" customHeight="1">
      <c r="A87" s="16" t="s">
        <v>1711</v>
      </c>
      <c r="B87" s="17" t="s">
        <v>1712</v>
      </c>
      <c r="C87" s="13" t="s">
        <v>1713</v>
      </c>
      <c r="D87" s="13" t="s">
        <v>911</v>
      </c>
      <c r="E87" s="18">
        <v>2500000</v>
      </c>
      <c r="F87" s="19">
        <v>2387.4050000000002</v>
      </c>
      <c r="G87" s="20">
        <v>5.4000000000000003E-3</v>
      </c>
      <c r="H87" s="29">
        <v>5.7000000000000002E-2</v>
      </c>
      <c r="I87" s="22"/>
    </row>
    <row r="88" spans="1:9" ht="13" customHeight="1">
      <c r="A88" s="4"/>
      <c r="B88" s="12" t="s">
        <v>427</v>
      </c>
      <c r="C88" s="13"/>
      <c r="D88" s="13"/>
      <c r="E88" s="13"/>
      <c r="F88" s="23">
        <v>49623.712399999997</v>
      </c>
      <c r="G88" s="24">
        <f>ROUND(SUM(G82:G87),4)</f>
        <v>0.1132</v>
      </c>
      <c r="H88" s="25"/>
      <c r="I88" s="26"/>
    </row>
    <row r="89" spans="1:9" ht="13" customHeight="1">
      <c r="A89" s="4"/>
      <c r="B89" s="27" t="s">
        <v>430</v>
      </c>
      <c r="C89" s="28"/>
      <c r="D89" s="1"/>
      <c r="E89" s="28"/>
      <c r="F89" s="23">
        <v>415809.76740000001</v>
      </c>
      <c r="G89" s="24">
        <f>ROUND(SUM(G58,G81,G88),4)</f>
        <v>0.94879999999999998</v>
      </c>
      <c r="H89" s="25"/>
      <c r="I89" s="26"/>
    </row>
    <row r="90" spans="1:9" ht="13" customHeight="1">
      <c r="A90" s="4"/>
      <c r="B90" s="12" t="s">
        <v>823</v>
      </c>
      <c r="C90" s="13"/>
      <c r="D90" s="13"/>
      <c r="E90" s="13"/>
      <c r="F90" s="13"/>
      <c r="G90" s="13"/>
      <c r="H90" s="14"/>
      <c r="I90" s="15"/>
    </row>
    <row r="91" spans="1:9" ht="13" customHeight="1">
      <c r="A91" s="4"/>
      <c r="B91" s="12" t="s">
        <v>1024</v>
      </c>
      <c r="C91" s="13"/>
      <c r="D91" s="13"/>
      <c r="E91" s="13"/>
      <c r="F91" s="4"/>
      <c r="G91" s="14"/>
      <c r="H91" s="14"/>
      <c r="I91" s="15"/>
    </row>
    <row r="92" spans="1:9" ht="13" customHeight="1">
      <c r="A92" s="16" t="s">
        <v>1025</v>
      </c>
      <c r="B92" s="17" t="s">
        <v>1026</v>
      </c>
      <c r="C92" s="13" t="s">
        <v>1027</v>
      </c>
      <c r="D92" s="13"/>
      <c r="E92" s="18">
        <v>13008.965</v>
      </c>
      <c r="F92" s="19">
        <v>1521.11</v>
      </c>
      <c r="G92" s="20">
        <v>3.5000000000000001E-3</v>
      </c>
      <c r="H92" s="29"/>
      <c r="I92" s="22"/>
    </row>
    <row r="93" spans="1:9" ht="13" customHeight="1">
      <c r="A93" s="4"/>
      <c r="B93" s="12" t="s">
        <v>427</v>
      </c>
      <c r="C93" s="13"/>
      <c r="D93" s="13"/>
      <c r="E93" s="13"/>
      <c r="F93" s="23">
        <v>1521.11</v>
      </c>
      <c r="G93" s="24">
        <f>ROUND(SUM(G90:G92),4)</f>
        <v>3.5000000000000001E-3</v>
      </c>
      <c r="H93" s="25"/>
      <c r="I93" s="26"/>
    </row>
    <row r="94" spans="1:9" ht="13" customHeight="1">
      <c r="A94" s="4"/>
      <c r="B94" s="27" t="s">
        <v>430</v>
      </c>
      <c r="C94" s="28"/>
      <c r="D94" s="1"/>
      <c r="E94" s="28"/>
      <c r="F94" s="23">
        <v>1521.11</v>
      </c>
      <c r="G94" s="24">
        <f>ROUND(SUM(G93),4)</f>
        <v>3.5000000000000001E-3</v>
      </c>
      <c r="H94" s="25"/>
      <c r="I94" s="26"/>
    </row>
    <row r="95" spans="1:9" ht="13" customHeight="1">
      <c r="A95" s="4"/>
      <c r="B95" s="12" t="s">
        <v>831</v>
      </c>
      <c r="C95" s="13"/>
      <c r="D95" s="13"/>
      <c r="E95" s="13"/>
      <c r="F95" s="13"/>
      <c r="G95" s="13"/>
      <c r="H95" s="14"/>
      <c r="I95" s="15"/>
    </row>
    <row r="96" spans="1:9" ht="13" customHeight="1">
      <c r="A96" s="16" t="s">
        <v>832</v>
      </c>
      <c r="B96" s="17" t="s">
        <v>833</v>
      </c>
      <c r="C96" s="13"/>
      <c r="D96" s="13"/>
      <c r="E96" s="18"/>
      <c r="F96" s="19">
        <v>26584.152399999999</v>
      </c>
      <c r="G96" s="20">
        <v>6.0699999999999997E-2</v>
      </c>
      <c r="H96" s="29">
        <v>6.1695426527083076E-2</v>
      </c>
      <c r="I96" s="22"/>
    </row>
    <row r="97" spans="1:9" ht="13" customHeight="1">
      <c r="A97" s="4"/>
      <c r="B97" s="12" t="s">
        <v>427</v>
      </c>
      <c r="C97" s="13"/>
      <c r="D97" s="13"/>
      <c r="E97" s="13"/>
      <c r="F97" s="23">
        <v>26584.152399999999</v>
      </c>
      <c r="G97" s="24">
        <f>ROUND(SUM(G95:G96),4)</f>
        <v>6.0699999999999997E-2</v>
      </c>
      <c r="H97" s="25"/>
      <c r="I97" s="26"/>
    </row>
    <row r="98" spans="1:9" ht="13" customHeight="1">
      <c r="A98" s="4"/>
      <c r="B98" s="27" t="s">
        <v>430</v>
      </c>
      <c r="C98" s="28"/>
      <c r="D98" s="1"/>
      <c r="E98" s="28"/>
      <c r="F98" s="23">
        <v>26584.152399999999</v>
      </c>
      <c r="G98" s="24">
        <f>ROUND(SUM(G97),4)</f>
        <v>6.0699999999999997E-2</v>
      </c>
      <c r="H98" s="25"/>
      <c r="I98" s="26"/>
    </row>
    <row r="99" spans="1:9" ht="13" customHeight="1">
      <c r="A99" s="4"/>
      <c r="B99" s="27" t="s">
        <v>834</v>
      </c>
      <c r="C99" s="13"/>
      <c r="D99" s="1"/>
      <c r="E99" s="13"/>
      <c r="F99" s="30">
        <v>-12056.313599999999</v>
      </c>
      <c r="G99" s="24">
        <v>-2.7199999999999998E-2</v>
      </c>
      <c r="H99" s="25"/>
      <c r="I99" s="26"/>
    </row>
    <row r="100" spans="1:9" ht="13" customHeight="1">
      <c r="A100" s="4"/>
      <c r="B100" s="31" t="s">
        <v>835</v>
      </c>
      <c r="C100" s="32"/>
      <c r="D100" s="32"/>
      <c r="E100" s="32"/>
      <c r="F100" s="33">
        <v>438099.21</v>
      </c>
      <c r="G100" s="34">
        <f>ROUND(SUM(G13,G89,G94,G98,G99),4)</f>
        <v>1</v>
      </c>
      <c r="H100" s="35"/>
      <c r="I100" s="36"/>
    </row>
    <row r="101" spans="1:9" ht="13" customHeight="1">
      <c r="A101" s="4"/>
      <c r="B101" s="6"/>
      <c r="C101" s="4"/>
      <c r="D101" s="4"/>
      <c r="E101" s="4"/>
      <c r="F101" s="4"/>
      <c r="G101" s="4"/>
      <c r="H101" s="4"/>
      <c r="I101" s="4"/>
    </row>
    <row r="102" spans="1:9" ht="13" customHeight="1">
      <c r="A102" s="4"/>
      <c r="B102" s="3" t="s">
        <v>836</v>
      </c>
      <c r="C102" s="4"/>
      <c r="D102" s="4"/>
      <c r="E102" s="4"/>
      <c r="F102" s="4"/>
      <c r="G102" s="4"/>
      <c r="H102" s="4"/>
      <c r="I102" s="4"/>
    </row>
    <row r="103" spans="1:9" ht="13" customHeight="1">
      <c r="A103" s="4"/>
      <c r="B103" s="3" t="s">
        <v>838</v>
      </c>
      <c r="C103" s="4"/>
      <c r="D103" s="4"/>
      <c r="E103" s="4"/>
      <c r="F103" s="4"/>
      <c r="G103" s="4"/>
      <c r="H103" s="4"/>
      <c r="I103" s="4"/>
    </row>
    <row r="104" spans="1:9" ht="26" customHeight="1">
      <c r="A104" s="4"/>
      <c r="B104" s="108" t="s">
        <v>2032</v>
      </c>
      <c r="C104" s="108"/>
      <c r="D104" s="108"/>
      <c r="E104" s="108"/>
      <c r="F104" s="108"/>
      <c r="G104" s="108"/>
      <c r="H104" s="108"/>
      <c r="I104" s="108"/>
    </row>
    <row r="105" spans="1:9" ht="13" customHeight="1">
      <c r="A105" s="4"/>
      <c r="B105" s="108"/>
      <c r="C105" s="108"/>
      <c r="D105" s="108"/>
      <c r="E105" s="108"/>
      <c r="F105" s="108"/>
      <c r="G105" s="108"/>
      <c r="H105" s="108"/>
      <c r="I105" s="108"/>
    </row>
    <row r="106" spans="1:9" ht="13" customHeight="1">
      <c r="A106" s="4"/>
      <c r="B106" s="39" t="s">
        <v>1954</v>
      </c>
      <c r="C106" s="40"/>
      <c r="D106" s="40"/>
      <c r="E106" s="80"/>
      <c r="F106" s="80"/>
      <c r="G106" s="80"/>
      <c r="H106" s="80"/>
      <c r="I106" s="81"/>
    </row>
    <row r="107" spans="1:9" ht="13" customHeight="1">
      <c r="A107" s="4"/>
      <c r="B107" s="43" t="s">
        <v>1955</v>
      </c>
      <c r="C107" s="44"/>
      <c r="D107" s="44"/>
      <c r="E107" s="82"/>
      <c r="F107" s="82"/>
      <c r="G107" s="82"/>
      <c r="H107" s="82"/>
      <c r="I107" s="83"/>
    </row>
    <row r="108" spans="1:9" ht="13" customHeight="1">
      <c r="A108" s="4"/>
      <c r="B108" s="43" t="s">
        <v>1956</v>
      </c>
      <c r="C108" s="44"/>
      <c r="D108" s="44"/>
      <c r="E108" s="82"/>
      <c r="F108" s="82"/>
      <c r="G108" s="82"/>
      <c r="H108" s="82"/>
      <c r="I108" s="83"/>
    </row>
    <row r="109" spans="1:9" ht="13" customHeight="1">
      <c r="A109" s="4"/>
      <c r="B109" s="47" t="s">
        <v>1957</v>
      </c>
      <c r="C109" s="48" t="s">
        <v>1986</v>
      </c>
      <c r="D109" s="92" t="s">
        <v>2033</v>
      </c>
      <c r="E109" s="82"/>
      <c r="F109" s="82"/>
      <c r="G109" s="82"/>
      <c r="H109" s="82"/>
      <c r="I109" s="83"/>
    </row>
    <row r="110" spans="1:9" ht="13" customHeight="1">
      <c r="A110" s="4"/>
      <c r="B110" s="49" t="s">
        <v>1970</v>
      </c>
      <c r="C110" s="50">
        <v>1045.2424000000001</v>
      </c>
      <c r="D110" s="71">
        <v>1045.3172999999999</v>
      </c>
      <c r="E110" s="82"/>
      <c r="F110" s="82"/>
      <c r="G110" s="82"/>
      <c r="H110" s="82"/>
      <c r="I110" s="83"/>
    </row>
    <row r="111" spans="1:9" ht="13" customHeight="1">
      <c r="A111" s="4"/>
      <c r="B111" s="49" t="s">
        <v>1959</v>
      </c>
      <c r="C111" s="50">
        <v>1195.5272</v>
      </c>
      <c r="D111" s="71">
        <v>1191.9644000000001</v>
      </c>
      <c r="E111" s="82"/>
      <c r="F111" s="82"/>
      <c r="G111" s="82"/>
      <c r="H111" s="82"/>
      <c r="I111" s="83"/>
    </row>
    <row r="112" spans="1:9" ht="13" customHeight="1">
      <c r="A112" s="4"/>
      <c r="B112" s="49" t="s">
        <v>1960</v>
      </c>
      <c r="C112" s="50">
        <v>1195.5272</v>
      </c>
      <c r="D112" s="71">
        <v>1191.9644000000001</v>
      </c>
      <c r="E112" s="82"/>
      <c r="F112" s="82"/>
      <c r="G112" s="82"/>
      <c r="H112" s="82"/>
      <c r="I112" s="83"/>
    </row>
    <row r="113" spans="1:9" ht="13" customHeight="1">
      <c r="A113" s="4"/>
      <c r="B113" s="49" t="s">
        <v>1971</v>
      </c>
      <c r="C113" s="50">
        <v>1037.5383999999999</v>
      </c>
      <c r="D113" s="71">
        <v>1036.9634000000001</v>
      </c>
      <c r="E113" s="82"/>
      <c r="F113" s="82"/>
      <c r="G113" s="82"/>
      <c r="H113" s="82"/>
      <c r="I113" s="83"/>
    </row>
    <row r="114" spans="1:9" ht="13" customHeight="1">
      <c r="A114" s="4"/>
      <c r="B114" s="49" t="s">
        <v>1961</v>
      </c>
      <c r="C114" s="95">
        <v>1214.797</v>
      </c>
      <c r="D114" s="102">
        <v>1210.4873</v>
      </c>
      <c r="E114" s="82"/>
      <c r="F114" s="82"/>
      <c r="G114" s="82"/>
      <c r="H114" s="82"/>
      <c r="I114" s="83"/>
    </row>
    <row r="115" spans="1:9" ht="13" customHeight="1">
      <c r="A115" s="4"/>
      <c r="B115" s="49" t="s">
        <v>1962</v>
      </c>
      <c r="C115" s="95">
        <v>1214.797</v>
      </c>
      <c r="D115" s="102">
        <v>1210.4873</v>
      </c>
      <c r="E115" s="82"/>
      <c r="F115" s="82"/>
      <c r="G115" s="82"/>
      <c r="H115" s="82"/>
      <c r="I115" s="83"/>
    </row>
    <row r="116" spans="1:9" ht="13" customHeight="1">
      <c r="A116" s="4"/>
      <c r="B116" s="43"/>
      <c r="C116" s="67"/>
      <c r="D116" s="67"/>
      <c r="E116" s="82"/>
      <c r="F116" s="82"/>
      <c r="G116" s="82"/>
      <c r="H116" s="82"/>
      <c r="I116" s="83"/>
    </row>
    <row r="117" spans="1:9" ht="13" customHeight="1">
      <c r="A117" s="4"/>
      <c r="B117" s="43" t="s">
        <v>1972</v>
      </c>
      <c r="C117" s="44"/>
      <c r="D117" s="44"/>
      <c r="E117" s="82"/>
      <c r="F117" s="82"/>
      <c r="G117" s="82"/>
      <c r="H117" s="82"/>
      <c r="I117" s="83"/>
    </row>
    <row r="118" spans="1:9" ht="13" customHeight="1">
      <c r="A118" s="4"/>
      <c r="B118" s="68" t="s">
        <v>1957</v>
      </c>
      <c r="C118" s="69" t="s">
        <v>1973</v>
      </c>
      <c r="D118" s="44"/>
      <c r="E118" s="82"/>
      <c r="F118" s="82"/>
      <c r="G118" s="82"/>
      <c r="H118" s="82"/>
      <c r="I118" s="83"/>
    </row>
    <row r="119" spans="1:9" ht="13" customHeight="1">
      <c r="A119" s="4"/>
      <c r="B119" s="70" t="s">
        <v>1970</v>
      </c>
      <c r="C119" s="71">
        <v>2.9624999999999999</v>
      </c>
      <c r="D119" s="44"/>
      <c r="E119" s="82"/>
      <c r="F119" s="82"/>
      <c r="G119" s="82"/>
      <c r="H119" s="82"/>
      <c r="I119" s="83"/>
    </row>
    <row r="120" spans="1:9" ht="13" customHeight="1">
      <c r="A120" s="4"/>
      <c r="B120" s="70" t="s">
        <v>1971</v>
      </c>
      <c r="C120" s="71">
        <v>3.1116999999999999</v>
      </c>
      <c r="D120" s="44"/>
      <c r="E120" s="82"/>
      <c r="F120" s="82"/>
      <c r="G120" s="82"/>
      <c r="H120" s="82"/>
      <c r="I120" s="83"/>
    </row>
    <row r="121" spans="1:9" ht="13" customHeight="1">
      <c r="A121" s="4"/>
      <c r="B121" s="43"/>
      <c r="C121" s="44"/>
      <c r="D121" s="44"/>
      <c r="E121" s="82"/>
      <c r="F121" s="82"/>
      <c r="G121" s="82"/>
      <c r="H121" s="82"/>
      <c r="I121" s="83"/>
    </row>
    <row r="122" spans="1:9" ht="13" customHeight="1">
      <c r="A122" s="4"/>
      <c r="B122" s="43" t="s">
        <v>1995</v>
      </c>
      <c r="C122" s="44"/>
      <c r="D122" s="44"/>
      <c r="E122" s="82"/>
      <c r="F122" s="82"/>
      <c r="G122" s="82"/>
      <c r="H122" s="82"/>
      <c r="I122" s="83"/>
    </row>
    <row r="123" spans="1:9" ht="13" customHeight="1">
      <c r="A123" s="4"/>
      <c r="B123" s="43" t="s">
        <v>1996</v>
      </c>
      <c r="C123" s="44"/>
      <c r="D123" s="44"/>
      <c r="E123" s="82"/>
      <c r="F123" s="82"/>
      <c r="G123" s="82"/>
      <c r="H123" s="82"/>
      <c r="I123" s="83"/>
    </row>
    <row r="124" spans="1:9" ht="13" customHeight="1">
      <c r="A124" s="4"/>
      <c r="B124" s="52" t="s">
        <v>2018</v>
      </c>
      <c r="C124" s="44"/>
      <c r="D124" s="44"/>
      <c r="E124" s="82"/>
      <c r="F124" s="82"/>
      <c r="G124" s="82"/>
      <c r="H124" s="82"/>
      <c r="I124" s="83"/>
    </row>
    <row r="125" spans="1:9" ht="13" customHeight="1">
      <c r="A125" s="4"/>
      <c r="B125" s="43" t="s">
        <v>1988</v>
      </c>
      <c r="C125" s="44"/>
      <c r="D125" s="44"/>
      <c r="E125" s="82"/>
      <c r="F125" s="82"/>
      <c r="G125" s="82"/>
      <c r="H125" s="82"/>
      <c r="I125" s="83"/>
    </row>
    <row r="126" spans="1:9" ht="13" customHeight="1">
      <c r="A126" s="4"/>
      <c r="B126" s="43" t="s">
        <v>1965</v>
      </c>
      <c r="C126" s="44"/>
      <c r="D126" s="44"/>
      <c r="E126" s="82"/>
      <c r="F126" s="82"/>
      <c r="G126" s="82"/>
      <c r="H126" s="82"/>
      <c r="I126" s="83"/>
    </row>
    <row r="127" spans="1:9" ht="13" customHeight="1">
      <c r="A127" s="4"/>
      <c r="B127" s="72"/>
      <c r="C127" s="73"/>
      <c r="D127" s="73"/>
      <c r="E127" s="96"/>
      <c r="F127" s="96"/>
      <c r="G127" s="96"/>
      <c r="H127" s="96"/>
      <c r="I127" s="97"/>
    </row>
    <row r="128" spans="1:9" ht="13" customHeight="1">
      <c r="A128" s="4"/>
      <c r="B128" s="3"/>
      <c r="C128" s="3"/>
      <c r="D128" s="3"/>
      <c r="E128" s="3"/>
      <c r="F128" s="3"/>
      <c r="G128" s="3"/>
      <c r="H128" s="3"/>
      <c r="I128" s="3"/>
    </row>
    <row r="129" spans="1:9" ht="13" customHeight="1">
      <c r="A129" s="4"/>
      <c r="B129" s="108"/>
      <c r="C129" s="108"/>
      <c r="D129" s="108"/>
      <c r="E129" s="108"/>
      <c r="F129" s="108"/>
      <c r="G129" s="108"/>
      <c r="H129" s="108"/>
      <c r="I129" s="108"/>
    </row>
    <row r="130" spans="1:9" ht="13" customHeight="1">
      <c r="A130" s="4"/>
      <c r="B130" s="4"/>
      <c r="C130" s="109" t="s">
        <v>1714</v>
      </c>
      <c r="D130" s="109"/>
      <c r="E130" s="109"/>
      <c r="F130" s="109"/>
      <c r="G130" s="4"/>
      <c r="H130" s="4"/>
      <c r="I130" s="4"/>
    </row>
    <row r="131" spans="1:9" ht="13" customHeight="1">
      <c r="A131" s="4"/>
      <c r="B131" s="37" t="s">
        <v>840</v>
      </c>
      <c r="C131" s="109" t="s">
        <v>841</v>
      </c>
      <c r="D131" s="109"/>
      <c r="E131" s="109"/>
      <c r="F131" s="109"/>
      <c r="G131" s="4"/>
      <c r="H131" s="4"/>
      <c r="I131" s="4"/>
    </row>
    <row r="132" spans="1:9" ht="135" customHeight="1">
      <c r="A132" s="4"/>
      <c r="B132" s="38"/>
      <c r="C132" s="107"/>
      <c r="D132" s="107"/>
      <c r="E132" s="4"/>
      <c r="F132" s="4"/>
      <c r="G132" s="4"/>
      <c r="H132" s="4"/>
      <c r="I132" s="4"/>
    </row>
  </sheetData>
  <mergeCells count="6">
    <mergeCell ref="C132:D132"/>
    <mergeCell ref="B104:I104"/>
    <mergeCell ref="B105:I105"/>
    <mergeCell ref="B129:I129"/>
    <mergeCell ref="C130:F130"/>
    <mergeCell ref="C131:F131"/>
  </mergeCells>
  <hyperlinks>
    <hyperlink ref="A1" location="BajajFinservMoneyMarketFund" display="BFMM" xr:uid="{00000000-0004-0000-1100-000000000000}"/>
    <hyperlink ref="B1" location="BajajFinservMoneyMarketFund" display="Bajaj Finserv Money Market Fund" xr:uid="{00000000-0004-0000-11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I124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34</v>
      </c>
      <c r="B1" s="3" t="s">
        <v>35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798277</v>
      </c>
      <c r="F7" s="19">
        <v>5839.7954</v>
      </c>
      <c r="G7" s="20">
        <v>5.4199999999999998E-2</v>
      </c>
      <c r="H7" s="21"/>
      <c r="I7" s="22"/>
    </row>
    <row r="8" spans="1:9" ht="13" customHeight="1">
      <c r="A8" s="16" t="s">
        <v>250</v>
      </c>
      <c r="B8" s="17" t="s">
        <v>251</v>
      </c>
      <c r="C8" s="13" t="s">
        <v>252</v>
      </c>
      <c r="D8" s="13" t="s">
        <v>253</v>
      </c>
      <c r="E8" s="18">
        <v>130619</v>
      </c>
      <c r="F8" s="19">
        <v>4577.0204000000003</v>
      </c>
      <c r="G8" s="20">
        <v>4.2500000000000003E-2</v>
      </c>
      <c r="H8" s="21"/>
      <c r="I8" s="22"/>
    </row>
    <row r="9" spans="1:9" ht="13" customHeight="1">
      <c r="A9" s="16" t="s">
        <v>846</v>
      </c>
      <c r="B9" s="17" t="s">
        <v>847</v>
      </c>
      <c r="C9" s="13" t="s">
        <v>848</v>
      </c>
      <c r="D9" s="13" t="s">
        <v>297</v>
      </c>
      <c r="E9" s="18">
        <v>114388</v>
      </c>
      <c r="F9" s="19">
        <v>4397.9898000000003</v>
      </c>
      <c r="G9" s="20">
        <v>4.0800000000000003E-2</v>
      </c>
      <c r="H9" s="21"/>
      <c r="I9" s="22"/>
    </row>
    <row r="10" spans="1:9" ht="13" customHeight="1">
      <c r="A10" s="16" t="s">
        <v>142</v>
      </c>
      <c r="B10" s="17" t="s">
        <v>143</v>
      </c>
      <c r="C10" s="13" t="s">
        <v>144</v>
      </c>
      <c r="D10" s="13" t="s">
        <v>145</v>
      </c>
      <c r="E10" s="18">
        <v>629347</v>
      </c>
      <c r="F10" s="19">
        <v>4120.9642000000003</v>
      </c>
      <c r="G10" s="20">
        <v>3.8300000000000001E-2</v>
      </c>
      <c r="H10" s="21"/>
      <c r="I10" s="22"/>
    </row>
    <row r="11" spans="1:9" ht="13" customHeight="1">
      <c r="A11" s="16" t="s">
        <v>861</v>
      </c>
      <c r="B11" s="17" t="s">
        <v>862</v>
      </c>
      <c r="C11" s="13" t="s">
        <v>863</v>
      </c>
      <c r="D11" s="13" t="s">
        <v>63</v>
      </c>
      <c r="E11" s="18">
        <v>1424655</v>
      </c>
      <c r="F11" s="19">
        <v>3695.5551</v>
      </c>
      <c r="G11" s="20">
        <v>3.4299999999999997E-2</v>
      </c>
      <c r="H11" s="21"/>
      <c r="I11" s="22"/>
    </row>
    <row r="12" spans="1:9" ht="13" customHeight="1">
      <c r="A12" s="16" t="s">
        <v>187</v>
      </c>
      <c r="B12" s="17" t="s">
        <v>188</v>
      </c>
      <c r="C12" s="13" t="s">
        <v>189</v>
      </c>
      <c r="D12" s="13" t="s">
        <v>63</v>
      </c>
      <c r="E12" s="18">
        <v>265592</v>
      </c>
      <c r="F12" s="19">
        <v>3084.3199</v>
      </c>
      <c r="G12" s="20">
        <v>2.86E-2</v>
      </c>
      <c r="H12" s="21"/>
      <c r="I12" s="22"/>
    </row>
    <row r="13" spans="1:9" ht="13" customHeight="1">
      <c r="A13" s="16" t="s">
        <v>181</v>
      </c>
      <c r="B13" s="17" t="s">
        <v>182</v>
      </c>
      <c r="C13" s="13" t="s">
        <v>183</v>
      </c>
      <c r="D13" s="13" t="s">
        <v>85</v>
      </c>
      <c r="E13" s="18">
        <v>1478223</v>
      </c>
      <c r="F13" s="19">
        <v>2836.1185999999998</v>
      </c>
      <c r="G13" s="20">
        <v>2.63E-2</v>
      </c>
      <c r="H13" s="21"/>
      <c r="I13" s="22"/>
    </row>
    <row r="14" spans="1:9" ht="13" customHeight="1">
      <c r="A14" s="16" t="s">
        <v>82</v>
      </c>
      <c r="B14" s="17" t="s">
        <v>83</v>
      </c>
      <c r="C14" s="13" t="s">
        <v>84</v>
      </c>
      <c r="D14" s="13" t="s">
        <v>85</v>
      </c>
      <c r="E14" s="18">
        <v>1807410</v>
      </c>
      <c r="F14" s="19">
        <v>2736.7802000000001</v>
      </c>
      <c r="G14" s="20">
        <v>2.5399999999999999E-2</v>
      </c>
      <c r="H14" s="21"/>
      <c r="I14" s="22"/>
    </row>
    <row r="15" spans="1:9" ht="13" customHeight="1">
      <c r="A15" s="16" t="s">
        <v>298</v>
      </c>
      <c r="B15" s="17" t="s">
        <v>299</v>
      </c>
      <c r="C15" s="13" t="s">
        <v>300</v>
      </c>
      <c r="D15" s="13" t="s">
        <v>157</v>
      </c>
      <c r="E15" s="18">
        <v>111870</v>
      </c>
      <c r="F15" s="19">
        <v>2422.2091999999998</v>
      </c>
      <c r="G15" s="20">
        <v>2.2499999999999999E-2</v>
      </c>
      <c r="H15" s="21"/>
      <c r="I15" s="22"/>
    </row>
    <row r="16" spans="1:9" ht="13" customHeight="1">
      <c r="A16" s="16" t="s">
        <v>211</v>
      </c>
      <c r="B16" s="17" t="s">
        <v>212</v>
      </c>
      <c r="C16" s="13" t="s">
        <v>213</v>
      </c>
      <c r="D16" s="13" t="s">
        <v>214</v>
      </c>
      <c r="E16" s="18">
        <v>22503</v>
      </c>
      <c r="F16" s="19">
        <v>2417.9474</v>
      </c>
      <c r="G16" s="20">
        <v>2.2499999999999999E-2</v>
      </c>
      <c r="H16" s="21"/>
      <c r="I16" s="22"/>
    </row>
    <row r="17" spans="1:9" ht="13" customHeight="1">
      <c r="A17" s="16" t="s">
        <v>1196</v>
      </c>
      <c r="B17" s="17" t="s">
        <v>1197</v>
      </c>
      <c r="C17" s="13" t="s">
        <v>1198</v>
      </c>
      <c r="D17" s="13" t="s">
        <v>249</v>
      </c>
      <c r="E17" s="18">
        <v>445573</v>
      </c>
      <c r="F17" s="19">
        <v>2416.788</v>
      </c>
      <c r="G17" s="20">
        <v>2.24E-2</v>
      </c>
      <c r="H17" s="21"/>
      <c r="I17" s="22"/>
    </row>
    <row r="18" spans="1:9" ht="13" customHeight="1">
      <c r="A18" s="16" t="s">
        <v>269</v>
      </c>
      <c r="B18" s="17" t="s">
        <v>270</v>
      </c>
      <c r="C18" s="13" t="s">
        <v>271</v>
      </c>
      <c r="D18" s="13" t="s">
        <v>214</v>
      </c>
      <c r="E18" s="18">
        <v>129705</v>
      </c>
      <c r="F18" s="19">
        <v>2307.7114000000001</v>
      </c>
      <c r="G18" s="20">
        <v>2.1399999999999999E-2</v>
      </c>
      <c r="H18" s="21"/>
      <c r="I18" s="22"/>
    </row>
    <row r="19" spans="1:9" ht="13" customHeight="1">
      <c r="A19" s="16" t="s">
        <v>130</v>
      </c>
      <c r="B19" s="17" t="s">
        <v>131</v>
      </c>
      <c r="C19" s="13" t="s">
        <v>132</v>
      </c>
      <c r="D19" s="13" t="s">
        <v>133</v>
      </c>
      <c r="E19" s="18">
        <v>977429</v>
      </c>
      <c r="F19" s="19">
        <v>2238.1169</v>
      </c>
      <c r="G19" s="20">
        <v>2.0799999999999999E-2</v>
      </c>
      <c r="H19" s="21"/>
      <c r="I19" s="22"/>
    </row>
    <row r="20" spans="1:9" ht="13" customHeight="1">
      <c r="A20" s="16" t="s">
        <v>1199</v>
      </c>
      <c r="B20" s="17" t="s">
        <v>1200</v>
      </c>
      <c r="C20" s="13" t="s">
        <v>1201</v>
      </c>
      <c r="D20" s="13" t="s">
        <v>245</v>
      </c>
      <c r="E20" s="18">
        <v>18275</v>
      </c>
      <c r="F20" s="19">
        <v>2197.9342999999999</v>
      </c>
      <c r="G20" s="20">
        <v>2.0400000000000001E-2</v>
      </c>
      <c r="H20" s="21"/>
      <c r="I20" s="22"/>
    </row>
    <row r="21" spans="1:9" ht="13" customHeight="1">
      <c r="A21" s="16" t="s">
        <v>71</v>
      </c>
      <c r="B21" s="17" t="s">
        <v>72</v>
      </c>
      <c r="C21" s="13" t="s">
        <v>73</v>
      </c>
      <c r="D21" s="13" t="s">
        <v>63</v>
      </c>
      <c r="E21" s="18">
        <v>178202</v>
      </c>
      <c r="F21" s="19">
        <v>2148.9378999999999</v>
      </c>
      <c r="G21" s="20">
        <v>0.02</v>
      </c>
      <c r="H21" s="21"/>
      <c r="I21" s="22"/>
    </row>
    <row r="22" spans="1:9" ht="13" customHeight="1">
      <c r="A22" s="16" t="s">
        <v>417</v>
      </c>
      <c r="B22" s="17" t="s">
        <v>418</v>
      </c>
      <c r="C22" s="13" t="s">
        <v>419</v>
      </c>
      <c r="D22" s="13" t="s">
        <v>245</v>
      </c>
      <c r="E22" s="18">
        <v>160881</v>
      </c>
      <c r="F22" s="19">
        <v>2098.5318000000002</v>
      </c>
      <c r="G22" s="20">
        <v>1.95E-2</v>
      </c>
      <c r="H22" s="21"/>
      <c r="I22" s="22"/>
    </row>
    <row r="23" spans="1:9" ht="13" customHeight="1">
      <c r="A23" s="16" t="s">
        <v>852</v>
      </c>
      <c r="B23" s="17" t="s">
        <v>853</v>
      </c>
      <c r="C23" s="13" t="s">
        <v>854</v>
      </c>
      <c r="D23" s="13" t="s">
        <v>99</v>
      </c>
      <c r="E23" s="18">
        <v>23877</v>
      </c>
      <c r="F23" s="19">
        <v>2096.7588000000001</v>
      </c>
      <c r="G23" s="20">
        <v>1.95E-2</v>
      </c>
      <c r="H23" s="21"/>
      <c r="I23" s="22"/>
    </row>
    <row r="24" spans="1:9" ht="13" customHeight="1">
      <c r="A24" s="16" t="s">
        <v>1135</v>
      </c>
      <c r="B24" s="17" t="s">
        <v>1136</v>
      </c>
      <c r="C24" s="13" t="s">
        <v>1137</v>
      </c>
      <c r="D24" s="13" t="s">
        <v>126</v>
      </c>
      <c r="E24" s="18">
        <v>58344</v>
      </c>
      <c r="F24" s="19">
        <v>2023.1949</v>
      </c>
      <c r="G24" s="20">
        <v>1.8800000000000001E-2</v>
      </c>
      <c r="H24" s="21"/>
      <c r="I24" s="22"/>
    </row>
    <row r="25" spans="1:9" ht="13" customHeight="1">
      <c r="A25" s="16" t="s">
        <v>1258</v>
      </c>
      <c r="B25" s="17" t="s">
        <v>1259</v>
      </c>
      <c r="C25" s="13" t="s">
        <v>1260</v>
      </c>
      <c r="D25" s="13" t="s">
        <v>119</v>
      </c>
      <c r="E25" s="18">
        <v>32808</v>
      </c>
      <c r="F25" s="19">
        <v>2021.7929999999999</v>
      </c>
      <c r="G25" s="20">
        <v>1.8800000000000001E-2</v>
      </c>
      <c r="H25" s="21"/>
      <c r="I25" s="22"/>
    </row>
    <row r="26" spans="1:9" ht="13" customHeight="1">
      <c r="A26" s="16" t="s">
        <v>858</v>
      </c>
      <c r="B26" s="17" t="s">
        <v>859</v>
      </c>
      <c r="C26" s="13" t="s">
        <v>860</v>
      </c>
      <c r="D26" s="13" t="s">
        <v>161</v>
      </c>
      <c r="E26" s="18">
        <v>150880</v>
      </c>
      <c r="F26" s="19">
        <v>1886.9052999999999</v>
      </c>
      <c r="G26" s="20">
        <v>1.7500000000000002E-2</v>
      </c>
      <c r="H26" s="21"/>
      <c r="I26" s="22"/>
    </row>
    <row r="27" spans="1:9" ht="13" customHeight="1">
      <c r="A27" s="16" t="s">
        <v>1156</v>
      </c>
      <c r="B27" s="17" t="s">
        <v>1157</v>
      </c>
      <c r="C27" s="13" t="s">
        <v>1158</v>
      </c>
      <c r="D27" s="13" t="s">
        <v>1102</v>
      </c>
      <c r="E27" s="18">
        <v>220200</v>
      </c>
      <c r="F27" s="19">
        <v>1826.4489000000001</v>
      </c>
      <c r="G27" s="20">
        <v>1.7000000000000001E-2</v>
      </c>
      <c r="H27" s="21"/>
      <c r="I27" s="22"/>
    </row>
    <row r="28" spans="1:9" ht="13" customHeight="1">
      <c r="A28" s="16" t="s">
        <v>947</v>
      </c>
      <c r="B28" s="17" t="s">
        <v>948</v>
      </c>
      <c r="C28" s="13" t="s">
        <v>949</v>
      </c>
      <c r="D28" s="13" t="s">
        <v>197</v>
      </c>
      <c r="E28" s="18">
        <v>115316</v>
      </c>
      <c r="F28" s="19">
        <v>1719.0155999999999</v>
      </c>
      <c r="G28" s="20">
        <v>1.6E-2</v>
      </c>
      <c r="H28" s="21"/>
      <c r="I28" s="22"/>
    </row>
    <row r="29" spans="1:9" ht="13" customHeight="1">
      <c r="A29" s="16" t="s">
        <v>398</v>
      </c>
      <c r="B29" s="17" t="s">
        <v>399</v>
      </c>
      <c r="C29" s="13" t="s">
        <v>400</v>
      </c>
      <c r="D29" s="13" t="s">
        <v>81</v>
      </c>
      <c r="E29" s="18">
        <v>678264</v>
      </c>
      <c r="F29" s="19">
        <v>1703.1208999999999</v>
      </c>
      <c r="G29" s="20">
        <v>1.5800000000000002E-2</v>
      </c>
      <c r="H29" s="21"/>
      <c r="I29" s="22"/>
    </row>
    <row r="30" spans="1:9" ht="13" customHeight="1">
      <c r="A30" s="16" t="s">
        <v>864</v>
      </c>
      <c r="B30" s="17" t="s">
        <v>865</v>
      </c>
      <c r="C30" s="13" t="s">
        <v>866</v>
      </c>
      <c r="D30" s="13" t="s">
        <v>245</v>
      </c>
      <c r="E30" s="18">
        <v>71340</v>
      </c>
      <c r="F30" s="19">
        <v>1628.6922</v>
      </c>
      <c r="G30" s="20">
        <v>1.5100000000000001E-2</v>
      </c>
      <c r="H30" s="21"/>
      <c r="I30" s="22"/>
    </row>
    <row r="31" spans="1:9" ht="13" customHeight="1">
      <c r="A31" s="16" t="s">
        <v>266</v>
      </c>
      <c r="B31" s="17" t="s">
        <v>267</v>
      </c>
      <c r="C31" s="13" t="s">
        <v>268</v>
      </c>
      <c r="D31" s="13" t="s">
        <v>214</v>
      </c>
      <c r="E31" s="18">
        <v>405248</v>
      </c>
      <c r="F31" s="19">
        <v>1626.0576000000001</v>
      </c>
      <c r="G31" s="20">
        <v>1.5100000000000001E-2</v>
      </c>
      <c r="H31" s="21"/>
      <c r="I31" s="22"/>
    </row>
    <row r="32" spans="1:9" ht="13" customHeight="1">
      <c r="A32" s="16" t="s">
        <v>1715</v>
      </c>
      <c r="B32" s="17" t="s">
        <v>1716</v>
      </c>
      <c r="C32" s="13" t="s">
        <v>1717</v>
      </c>
      <c r="D32" s="13" t="s">
        <v>119</v>
      </c>
      <c r="E32" s="18">
        <v>65846</v>
      </c>
      <c r="F32" s="19">
        <v>1605.3254999999999</v>
      </c>
      <c r="G32" s="20">
        <v>1.49E-2</v>
      </c>
      <c r="H32" s="21"/>
      <c r="I32" s="22"/>
    </row>
    <row r="33" spans="1:9" ht="13" customHeight="1">
      <c r="A33" s="16" t="s">
        <v>1129</v>
      </c>
      <c r="B33" s="17" t="s">
        <v>1130</v>
      </c>
      <c r="C33" s="13" t="s">
        <v>1131</v>
      </c>
      <c r="D33" s="13" t="s">
        <v>214</v>
      </c>
      <c r="E33" s="18">
        <v>31591</v>
      </c>
      <c r="F33" s="19">
        <v>1604.8227999999999</v>
      </c>
      <c r="G33" s="20">
        <v>1.49E-2</v>
      </c>
      <c r="H33" s="21"/>
      <c r="I33" s="22"/>
    </row>
    <row r="34" spans="1:9" ht="13" customHeight="1">
      <c r="A34" s="16" t="s">
        <v>1153</v>
      </c>
      <c r="B34" s="17" t="s">
        <v>1154</v>
      </c>
      <c r="C34" s="13" t="s">
        <v>1155</v>
      </c>
      <c r="D34" s="13" t="s">
        <v>253</v>
      </c>
      <c r="E34" s="18">
        <v>1398460</v>
      </c>
      <c r="F34" s="19">
        <v>1580.8191999999999</v>
      </c>
      <c r="G34" s="20">
        <v>1.47E-2</v>
      </c>
      <c r="H34" s="21"/>
      <c r="I34" s="22"/>
    </row>
    <row r="35" spans="1:9" ht="13" customHeight="1">
      <c r="A35" s="16" t="s">
        <v>843</v>
      </c>
      <c r="B35" s="17" t="s">
        <v>844</v>
      </c>
      <c r="C35" s="13" t="s">
        <v>845</v>
      </c>
      <c r="D35" s="13" t="s">
        <v>95</v>
      </c>
      <c r="E35" s="18">
        <v>74395</v>
      </c>
      <c r="F35" s="19">
        <v>1528.9659999999999</v>
      </c>
      <c r="G35" s="20">
        <v>1.4200000000000001E-2</v>
      </c>
      <c r="H35" s="21"/>
      <c r="I35" s="22"/>
    </row>
    <row r="36" spans="1:9" ht="13" customHeight="1">
      <c r="A36" s="16" t="s">
        <v>941</v>
      </c>
      <c r="B36" s="17" t="s">
        <v>942</v>
      </c>
      <c r="C36" s="13" t="s">
        <v>943</v>
      </c>
      <c r="D36" s="13" t="s">
        <v>63</v>
      </c>
      <c r="E36" s="18">
        <v>2763352</v>
      </c>
      <c r="F36" s="19">
        <v>1395.7691</v>
      </c>
      <c r="G36" s="20">
        <v>1.2999999999999999E-2</v>
      </c>
      <c r="H36" s="21"/>
      <c r="I36" s="22"/>
    </row>
    <row r="37" spans="1:9" ht="13" customHeight="1">
      <c r="A37" s="16" t="s">
        <v>229</v>
      </c>
      <c r="B37" s="17" t="s">
        <v>230</v>
      </c>
      <c r="C37" s="13" t="s">
        <v>231</v>
      </c>
      <c r="D37" s="13" t="s">
        <v>207</v>
      </c>
      <c r="E37" s="18">
        <v>18190</v>
      </c>
      <c r="F37" s="19">
        <v>1349.5161000000001</v>
      </c>
      <c r="G37" s="20">
        <v>1.2500000000000001E-2</v>
      </c>
      <c r="H37" s="21"/>
      <c r="I37" s="22"/>
    </row>
    <row r="38" spans="1:9" ht="13" customHeight="1">
      <c r="A38" s="16" t="s">
        <v>944</v>
      </c>
      <c r="B38" s="17" t="s">
        <v>945</v>
      </c>
      <c r="C38" s="13" t="s">
        <v>946</v>
      </c>
      <c r="D38" s="13" t="s">
        <v>81</v>
      </c>
      <c r="E38" s="18">
        <v>113057</v>
      </c>
      <c r="F38" s="19">
        <v>1309.2001</v>
      </c>
      <c r="G38" s="20">
        <v>1.2200000000000001E-2</v>
      </c>
      <c r="H38" s="21"/>
      <c r="I38" s="22"/>
    </row>
    <row r="39" spans="1:9" ht="13" customHeight="1">
      <c r="A39" s="16" t="s">
        <v>1029</v>
      </c>
      <c r="B39" s="17" t="s">
        <v>1030</v>
      </c>
      <c r="C39" s="13" t="s">
        <v>1031</v>
      </c>
      <c r="D39" s="13" t="s">
        <v>141</v>
      </c>
      <c r="E39" s="18">
        <v>305136</v>
      </c>
      <c r="F39" s="19">
        <v>1300.9473</v>
      </c>
      <c r="G39" s="20">
        <v>1.21E-2</v>
      </c>
      <c r="H39" s="21"/>
      <c r="I39" s="22"/>
    </row>
    <row r="40" spans="1:9" ht="13" customHeight="1">
      <c r="A40" s="16" t="s">
        <v>1051</v>
      </c>
      <c r="B40" s="17" t="s">
        <v>1052</v>
      </c>
      <c r="C40" s="13" t="s">
        <v>1053</v>
      </c>
      <c r="D40" s="13" t="s">
        <v>249</v>
      </c>
      <c r="E40" s="18">
        <v>77955</v>
      </c>
      <c r="F40" s="19">
        <v>1246.5005000000001</v>
      </c>
      <c r="G40" s="20">
        <v>1.1599999999999999E-2</v>
      </c>
      <c r="H40" s="21"/>
      <c r="I40" s="22"/>
    </row>
    <row r="41" spans="1:9" ht="13" customHeight="1">
      <c r="A41" s="16" t="s">
        <v>68</v>
      </c>
      <c r="B41" s="17" t="s">
        <v>69</v>
      </c>
      <c r="C41" s="13" t="s">
        <v>70</v>
      </c>
      <c r="D41" s="13" t="s">
        <v>63</v>
      </c>
      <c r="E41" s="18">
        <v>403798</v>
      </c>
      <c r="F41" s="19">
        <v>1170.0047</v>
      </c>
      <c r="G41" s="20">
        <v>1.09E-2</v>
      </c>
      <c r="H41" s="21"/>
      <c r="I41" s="22"/>
    </row>
    <row r="42" spans="1:9" ht="13" customHeight="1">
      <c r="A42" s="16" t="s">
        <v>881</v>
      </c>
      <c r="B42" s="17" t="s">
        <v>882</v>
      </c>
      <c r="C42" s="13" t="s">
        <v>883</v>
      </c>
      <c r="D42" s="13" t="s">
        <v>193</v>
      </c>
      <c r="E42" s="18">
        <v>1164920</v>
      </c>
      <c r="F42" s="19">
        <v>1101.8978</v>
      </c>
      <c r="G42" s="20">
        <v>1.0200000000000001E-2</v>
      </c>
      <c r="H42" s="21"/>
      <c r="I42" s="22"/>
    </row>
    <row r="43" spans="1:9" ht="13" customHeight="1">
      <c r="A43" s="16" t="s">
        <v>1171</v>
      </c>
      <c r="B43" s="17" t="s">
        <v>1172</v>
      </c>
      <c r="C43" s="13" t="s">
        <v>1173</v>
      </c>
      <c r="D43" s="13" t="s">
        <v>249</v>
      </c>
      <c r="E43" s="18">
        <v>320065</v>
      </c>
      <c r="F43" s="19">
        <v>1081.3396</v>
      </c>
      <c r="G43" s="20">
        <v>0.01</v>
      </c>
      <c r="H43" s="21"/>
      <c r="I43" s="22"/>
    </row>
    <row r="44" spans="1:9" ht="13" customHeight="1">
      <c r="A44" s="16" t="s">
        <v>64</v>
      </c>
      <c r="B44" s="17" t="s">
        <v>65</v>
      </c>
      <c r="C44" s="13" t="s">
        <v>66</v>
      </c>
      <c r="D44" s="13" t="s">
        <v>67</v>
      </c>
      <c r="E44" s="18">
        <v>80109</v>
      </c>
      <c r="F44" s="19">
        <v>1076.5849000000001</v>
      </c>
      <c r="G44" s="20">
        <v>0.01</v>
      </c>
      <c r="H44" s="21"/>
      <c r="I44" s="22"/>
    </row>
    <row r="45" spans="1:9" ht="13" customHeight="1">
      <c r="A45" s="16" t="s">
        <v>1718</v>
      </c>
      <c r="B45" s="17" t="s">
        <v>1719</v>
      </c>
      <c r="C45" s="13" t="s">
        <v>1720</v>
      </c>
      <c r="D45" s="13" t="s">
        <v>238</v>
      </c>
      <c r="E45" s="18">
        <v>206552</v>
      </c>
      <c r="F45" s="19">
        <v>1026.77</v>
      </c>
      <c r="G45" s="20">
        <v>9.4999999999999998E-3</v>
      </c>
      <c r="H45" s="21"/>
      <c r="I45" s="22"/>
    </row>
    <row r="46" spans="1:9" ht="13" customHeight="1">
      <c r="A46" s="16" t="s">
        <v>935</v>
      </c>
      <c r="B46" s="17" t="s">
        <v>936</v>
      </c>
      <c r="C46" s="13" t="s">
        <v>937</v>
      </c>
      <c r="D46" s="13" t="s">
        <v>228</v>
      </c>
      <c r="E46" s="18">
        <v>440407</v>
      </c>
      <c r="F46" s="19">
        <v>1002.058</v>
      </c>
      <c r="G46" s="20">
        <v>9.2999999999999992E-3</v>
      </c>
      <c r="H46" s="21"/>
      <c r="I46" s="22"/>
    </row>
    <row r="47" spans="1:9" ht="13" customHeight="1">
      <c r="A47" s="16" t="s">
        <v>225</v>
      </c>
      <c r="B47" s="17" t="s">
        <v>226</v>
      </c>
      <c r="C47" s="13" t="s">
        <v>227</v>
      </c>
      <c r="D47" s="13" t="s">
        <v>228</v>
      </c>
      <c r="E47" s="18">
        <v>37000</v>
      </c>
      <c r="F47" s="19">
        <v>992.89499999999998</v>
      </c>
      <c r="G47" s="20">
        <v>9.1999999999999998E-3</v>
      </c>
      <c r="H47" s="21"/>
      <c r="I47" s="22"/>
    </row>
    <row r="48" spans="1:9" ht="13" customHeight="1">
      <c r="A48" s="16" t="s">
        <v>1451</v>
      </c>
      <c r="B48" s="17" t="s">
        <v>1452</v>
      </c>
      <c r="C48" s="13" t="s">
        <v>1453</v>
      </c>
      <c r="D48" s="13" t="s">
        <v>157</v>
      </c>
      <c r="E48" s="18">
        <v>551854</v>
      </c>
      <c r="F48" s="19">
        <v>922.81029999999998</v>
      </c>
      <c r="G48" s="20">
        <v>8.6E-3</v>
      </c>
      <c r="H48" s="21"/>
      <c r="I48" s="22"/>
    </row>
    <row r="49" spans="1:9" ht="13" customHeight="1">
      <c r="A49" s="16" t="s">
        <v>1721</v>
      </c>
      <c r="B49" s="17" t="s">
        <v>1722</v>
      </c>
      <c r="C49" s="13" t="s">
        <v>1723</v>
      </c>
      <c r="D49" s="13" t="s">
        <v>218</v>
      </c>
      <c r="E49" s="18">
        <v>81510</v>
      </c>
      <c r="F49" s="19">
        <v>918.21019999999999</v>
      </c>
      <c r="G49" s="20">
        <v>8.5000000000000006E-3</v>
      </c>
      <c r="H49" s="21"/>
      <c r="I49" s="22"/>
    </row>
    <row r="50" spans="1:9" ht="13" customHeight="1">
      <c r="A50" s="16" t="s">
        <v>162</v>
      </c>
      <c r="B50" s="17" t="s">
        <v>163</v>
      </c>
      <c r="C50" s="13" t="s">
        <v>164</v>
      </c>
      <c r="D50" s="13" t="s">
        <v>165</v>
      </c>
      <c r="E50" s="18">
        <v>234957</v>
      </c>
      <c r="F50" s="19">
        <v>870.86810000000003</v>
      </c>
      <c r="G50" s="20">
        <v>8.0999999999999996E-3</v>
      </c>
      <c r="H50" s="21"/>
      <c r="I50" s="22"/>
    </row>
    <row r="51" spans="1:9" ht="13" customHeight="1">
      <c r="A51" s="16" t="s">
        <v>275</v>
      </c>
      <c r="B51" s="17" t="s">
        <v>276</v>
      </c>
      <c r="C51" s="13" t="s">
        <v>277</v>
      </c>
      <c r="D51" s="13" t="s">
        <v>77</v>
      </c>
      <c r="E51" s="18">
        <v>206642</v>
      </c>
      <c r="F51" s="19">
        <v>864.07349999999997</v>
      </c>
      <c r="G51" s="20">
        <v>8.0000000000000002E-3</v>
      </c>
      <c r="H51" s="21"/>
      <c r="I51" s="22"/>
    </row>
    <row r="52" spans="1:9" ht="13" customHeight="1">
      <c r="A52" s="16" t="s">
        <v>1724</v>
      </c>
      <c r="B52" s="17" t="s">
        <v>1725</v>
      </c>
      <c r="C52" s="13" t="s">
        <v>1726</v>
      </c>
      <c r="D52" s="13" t="s">
        <v>1727</v>
      </c>
      <c r="E52" s="18">
        <v>455729</v>
      </c>
      <c r="F52" s="19">
        <v>803.72370000000001</v>
      </c>
      <c r="G52" s="20">
        <v>7.4999999999999997E-3</v>
      </c>
      <c r="H52" s="21"/>
      <c r="I52" s="22"/>
    </row>
    <row r="53" spans="1:9" ht="13" customHeight="1">
      <c r="A53" s="16" t="s">
        <v>1057</v>
      </c>
      <c r="B53" s="17" t="s">
        <v>1058</v>
      </c>
      <c r="C53" s="13" t="s">
        <v>1059</v>
      </c>
      <c r="D53" s="13" t="s">
        <v>157</v>
      </c>
      <c r="E53" s="18">
        <v>87306</v>
      </c>
      <c r="F53" s="19">
        <v>803.30250000000001</v>
      </c>
      <c r="G53" s="20">
        <v>7.4999999999999997E-3</v>
      </c>
      <c r="H53" s="21"/>
      <c r="I53" s="22"/>
    </row>
    <row r="54" spans="1:9" ht="13" customHeight="1">
      <c r="A54" s="16" t="s">
        <v>1728</v>
      </c>
      <c r="B54" s="17" t="s">
        <v>1729</v>
      </c>
      <c r="C54" s="13" t="s">
        <v>1730</v>
      </c>
      <c r="D54" s="13" t="s">
        <v>253</v>
      </c>
      <c r="E54" s="18">
        <v>74645</v>
      </c>
      <c r="F54" s="19">
        <v>789.44550000000004</v>
      </c>
      <c r="G54" s="20">
        <v>7.3000000000000001E-3</v>
      </c>
      <c r="H54" s="21"/>
      <c r="I54" s="22"/>
    </row>
    <row r="55" spans="1:9" ht="13" customHeight="1">
      <c r="A55" s="16" t="s">
        <v>326</v>
      </c>
      <c r="B55" s="17" t="s">
        <v>327</v>
      </c>
      <c r="C55" s="13" t="s">
        <v>328</v>
      </c>
      <c r="D55" s="13" t="s">
        <v>63</v>
      </c>
      <c r="E55" s="18">
        <v>104766</v>
      </c>
      <c r="F55" s="19">
        <v>788.31179999999995</v>
      </c>
      <c r="G55" s="20">
        <v>7.3000000000000001E-3</v>
      </c>
      <c r="H55" s="21"/>
      <c r="I55" s="22"/>
    </row>
    <row r="56" spans="1:9" ht="13" customHeight="1">
      <c r="A56" s="16" t="s">
        <v>1731</v>
      </c>
      <c r="B56" s="17" t="s">
        <v>1732</v>
      </c>
      <c r="C56" s="13" t="s">
        <v>1733</v>
      </c>
      <c r="D56" s="13" t="s">
        <v>214</v>
      </c>
      <c r="E56" s="18">
        <v>140769</v>
      </c>
      <c r="F56" s="19">
        <v>785.56140000000005</v>
      </c>
      <c r="G56" s="20">
        <v>7.3000000000000001E-3</v>
      </c>
      <c r="H56" s="21"/>
      <c r="I56" s="22"/>
    </row>
    <row r="57" spans="1:9" ht="13" customHeight="1">
      <c r="A57" s="16" t="s">
        <v>870</v>
      </c>
      <c r="B57" s="17" t="s">
        <v>871</v>
      </c>
      <c r="C57" s="13" t="s">
        <v>872</v>
      </c>
      <c r="D57" s="13" t="s">
        <v>214</v>
      </c>
      <c r="E57" s="18">
        <v>62183</v>
      </c>
      <c r="F57" s="19">
        <v>780.14790000000005</v>
      </c>
      <c r="G57" s="20">
        <v>7.1999999999999998E-3</v>
      </c>
      <c r="H57" s="21"/>
      <c r="I57" s="22"/>
    </row>
    <row r="58" spans="1:9" ht="13" customHeight="1">
      <c r="A58" s="16" t="s">
        <v>1165</v>
      </c>
      <c r="B58" s="17" t="s">
        <v>1166</v>
      </c>
      <c r="C58" s="13" t="s">
        <v>1167</v>
      </c>
      <c r="D58" s="13" t="s">
        <v>137</v>
      </c>
      <c r="E58" s="18">
        <v>70356</v>
      </c>
      <c r="F58" s="19">
        <v>771.52390000000003</v>
      </c>
      <c r="G58" s="20">
        <v>7.1999999999999998E-3</v>
      </c>
      <c r="H58" s="21"/>
      <c r="I58" s="22"/>
    </row>
    <row r="59" spans="1:9" ht="13" customHeight="1">
      <c r="A59" s="16" t="s">
        <v>1734</v>
      </c>
      <c r="B59" s="17" t="s">
        <v>1735</v>
      </c>
      <c r="C59" s="13" t="s">
        <v>1736</v>
      </c>
      <c r="D59" s="13" t="s">
        <v>297</v>
      </c>
      <c r="E59" s="18">
        <v>2015765</v>
      </c>
      <c r="F59" s="19">
        <v>743.81730000000005</v>
      </c>
      <c r="G59" s="20">
        <v>6.8999999999999999E-3</v>
      </c>
      <c r="H59" s="21"/>
      <c r="I59" s="22"/>
    </row>
    <row r="60" spans="1:9" ht="13" customHeight="1">
      <c r="A60" s="16" t="s">
        <v>1054</v>
      </c>
      <c r="B60" s="17" t="s">
        <v>1055</v>
      </c>
      <c r="C60" s="13" t="s">
        <v>1056</v>
      </c>
      <c r="D60" s="13" t="s">
        <v>157</v>
      </c>
      <c r="E60" s="18">
        <v>97019</v>
      </c>
      <c r="F60" s="19">
        <v>680.5883</v>
      </c>
      <c r="G60" s="20">
        <v>6.3E-3</v>
      </c>
      <c r="H60" s="21"/>
      <c r="I60" s="22"/>
    </row>
    <row r="61" spans="1:9" ht="13" customHeight="1">
      <c r="A61" s="16" t="s">
        <v>1208</v>
      </c>
      <c r="B61" s="17" t="s">
        <v>1209</v>
      </c>
      <c r="C61" s="13" t="s">
        <v>1210</v>
      </c>
      <c r="D61" s="13" t="s">
        <v>126</v>
      </c>
      <c r="E61" s="18">
        <v>70000</v>
      </c>
      <c r="F61" s="19">
        <v>592.05999999999995</v>
      </c>
      <c r="G61" s="20">
        <v>5.4999999999999997E-3</v>
      </c>
      <c r="H61" s="21"/>
      <c r="I61" s="22"/>
    </row>
    <row r="62" spans="1:9" ht="13" customHeight="1">
      <c r="A62" s="16" t="s">
        <v>1737</v>
      </c>
      <c r="B62" s="17" t="s">
        <v>1738</v>
      </c>
      <c r="C62" s="13" t="s">
        <v>1739</v>
      </c>
      <c r="D62" s="13" t="s">
        <v>1102</v>
      </c>
      <c r="E62" s="18">
        <v>92567</v>
      </c>
      <c r="F62" s="19">
        <v>537.07370000000003</v>
      </c>
      <c r="G62" s="20">
        <v>5.0000000000000001E-3</v>
      </c>
      <c r="H62" s="21"/>
      <c r="I62" s="22"/>
    </row>
    <row r="63" spans="1:9" ht="13" customHeight="1">
      <c r="A63" s="16" t="s">
        <v>348</v>
      </c>
      <c r="B63" s="17" t="s">
        <v>349</v>
      </c>
      <c r="C63" s="13" t="s">
        <v>350</v>
      </c>
      <c r="D63" s="13" t="s">
        <v>157</v>
      </c>
      <c r="E63" s="18">
        <v>5500</v>
      </c>
      <c r="F63" s="19">
        <v>532.01499999999999</v>
      </c>
      <c r="G63" s="20">
        <v>4.8999999999999998E-3</v>
      </c>
      <c r="H63" s="21"/>
      <c r="I63" s="22"/>
    </row>
    <row r="64" spans="1:9" ht="13" customHeight="1">
      <c r="A64" s="16" t="s">
        <v>1740</v>
      </c>
      <c r="B64" s="17" t="s">
        <v>1741</v>
      </c>
      <c r="C64" s="13" t="s">
        <v>1742</v>
      </c>
      <c r="D64" s="13" t="s">
        <v>1102</v>
      </c>
      <c r="E64" s="18">
        <v>86154</v>
      </c>
      <c r="F64" s="19">
        <v>522.30859999999996</v>
      </c>
      <c r="G64" s="20">
        <v>4.8999999999999998E-3</v>
      </c>
      <c r="H64" s="21"/>
      <c r="I64" s="22"/>
    </row>
    <row r="65" spans="1:9" ht="13" customHeight="1">
      <c r="A65" s="16" t="s">
        <v>1743</v>
      </c>
      <c r="B65" s="17" t="s">
        <v>1744</v>
      </c>
      <c r="C65" s="13" t="s">
        <v>1745</v>
      </c>
      <c r="D65" s="13" t="s">
        <v>249</v>
      </c>
      <c r="E65" s="18">
        <v>241329</v>
      </c>
      <c r="F65" s="19">
        <v>495.37599999999998</v>
      </c>
      <c r="G65" s="20">
        <v>4.5999999999999999E-3</v>
      </c>
      <c r="H65" s="21"/>
      <c r="I65" s="22"/>
    </row>
    <row r="66" spans="1:9" ht="13" customHeight="1">
      <c r="A66" s="16" t="s">
        <v>1746</v>
      </c>
      <c r="B66" s="17" t="s">
        <v>1747</v>
      </c>
      <c r="C66" s="13" t="s">
        <v>1748</v>
      </c>
      <c r="D66" s="13" t="s">
        <v>193</v>
      </c>
      <c r="E66" s="18">
        <v>831737</v>
      </c>
      <c r="F66" s="19">
        <v>476.25259999999997</v>
      </c>
      <c r="G66" s="20">
        <v>4.4000000000000003E-3</v>
      </c>
      <c r="H66" s="21"/>
      <c r="I66" s="22"/>
    </row>
    <row r="67" spans="1:9" ht="13" customHeight="1">
      <c r="A67" s="16" t="s">
        <v>1116</v>
      </c>
      <c r="B67" s="17" t="s">
        <v>1117</v>
      </c>
      <c r="C67" s="13" t="s">
        <v>1118</v>
      </c>
      <c r="D67" s="13" t="s">
        <v>193</v>
      </c>
      <c r="E67" s="18">
        <v>92100</v>
      </c>
      <c r="F67" s="19">
        <v>443.27730000000003</v>
      </c>
      <c r="G67" s="20">
        <v>4.1000000000000003E-3</v>
      </c>
      <c r="H67" s="21"/>
      <c r="I67" s="22"/>
    </row>
    <row r="68" spans="1:9" ht="13" customHeight="1">
      <c r="A68" s="16" t="s">
        <v>1749</v>
      </c>
      <c r="B68" s="17" t="s">
        <v>1750</v>
      </c>
      <c r="C68" s="13" t="s">
        <v>1751</v>
      </c>
      <c r="D68" s="13" t="s">
        <v>1102</v>
      </c>
      <c r="E68" s="18">
        <v>82572</v>
      </c>
      <c r="F68" s="19">
        <v>432.42959999999999</v>
      </c>
      <c r="G68" s="20">
        <v>4.0000000000000001E-3</v>
      </c>
      <c r="H68" s="21"/>
      <c r="I68" s="22"/>
    </row>
    <row r="69" spans="1:9" ht="13" customHeight="1">
      <c r="A69" s="16" t="s">
        <v>1063</v>
      </c>
      <c r="B69" s="17" t="s">
        <v>1064</v>
      </c>
      <c r="C69" s="13" t="s">
        <v>1065</v>
      </c>
      <c r="D69" s="13" t="s">
        <v>157</v>
      </c>
      <c r="E69" s="18">
        <v>273269</v>
      </c>
      <c r="F69" s="19">
        <v>427.11939999999998</v>
      </c>
      <c r="G69" s="20">
        <v>4.0000000000000001E-3</v>
      </c>
      <c r="H69" s="21"/>
      <c r="I69" s="22"/>
    </row>
    <row r="70" spans="1:9" ht="13" customHeight="1">
      <c r="A70" s="16" t="s">
        <v>849</v>
      </c>
      <c r="B70" s="17" t="s">
        <v>850</v>
      </c>
      <c r="C70" s="13" t="s">
        <v>851</v>
      </c>
      <c r="D70" s="13" t="s">
        <v>245</v>
      </c>
      <c r="E70" s="18">
        <v>9097</v>
      </c>
      <c r="F70" s="19">
        <v>391.00729999999999</v>
      </c>
      <c r="G70" s="20">
        <v>3.5999999999999999E-3</v>
      </c>
      <c r="H70" s="21"/>
      <c r="I70" s="22"/>
    </row>
    <row r="71" spans="1:9" ht="13" customHeight="1">
      <c r="A71" s="16" t="s">
        <v>1752</v>
      </c>
      <c r="B71" s="17" t="s">
        <v>1753</v>
      </c>
      <c r="C71" s="13" t="s">
        <v>1754</v>
      </c>
      <c r="D71" s="13" t="s">
        <v>249</v>
      </c>
      <c r="E71" s="18">
        <v>27633</v>
      </c>
      <c r="F71" s="19">
        <v>373.90210000000002</v>
      </c>
      <c r="G71" s="20">
        <v>3.5000000000000001E-3</v>
      </c>
      <c r="H71" s="21"/>
      <c r="I71" s="22"/>
    </row>
    <row r="72" spans="1:9" ht="13" customHeight="1">
      <c r="A72" s="16" t="s">
        <v>1113</v>
      </c>
      <c r="B72" s="17" t="s">
        <v>1114</v>
      </c>
      <c r="C72" s="13" t="s">
        <v>1115</v>
      </c>
      <c r="D72" s="13" t="s">
        <v>157</v>
      </c>
      <c r="E72" s="18">
        <v>223073</v>
      </c>
      <c r="F72" s="19">
        <v>365.83969999999999</v>
      </c>
      <c r="G72" s="20">
        <v>3.3999999999999998E-3</v>
      </c>
      <c r="H72" s="21"/>
      <c r="I72" s="22"/>
    </row>
    <row r="73" spans="1:9" ht="13" customHeight="1">
      <c r="A73" s="16" t="s">
        <v>1035</v>
      </c>
      <c r="B73" s="17" t="s">
        <v>1036</v>
      </c>
      <c r="C73" s="13" t="s">
        <v>1037</v>
      </c>
      <c r="D73" s="13" t="s">
        <v>157</v>
      </c>
      <c r="E73" s="18">
        <v>45021</v>
      </c>
      <c r="F73" s="19">
        <v>355.5308</v>
      </c>
      <c r="G73" s="20">
        <v>3.3E-3</v>
      </c>
      <c r="H73" s="21"/>
      <c r="I73" s="22"/>
    </row>
    <row r="74" spans="1:9" ht="13" customHeight="1">
      <c r="A74" s="16" t="s">
        <v>1132</v>
      </c>
      <c r="B74" s="17" t="s">
        <v>1133</v>
      </c>
      <c r="C74" s="13" t="s">
        <v>1134</v>
      </c>
      <c r="D74" s="13" t="s">
        <v>1102</v>
      </c>
      <c r="E74" s="18">
        <v>100573</v>
      </c>
      <c r="F74" s="19">
        <v>345.36770000000001</v>
      </c>
      <c r="G74" s="20">
        <v>3.2000000000000002E-3</v>
      </c>
      <c r="H74" s="21"/>
      <c r="I74" s="22"/>
    </row>
    <row r="75" spans="1:9" ht="13" customHeight="1">
      <c r="A75" s="16" t="s">
        <v>1755</v>
      </c>
      <c r="B75" s="17" t="s">
        <v>1756</v>
      </c>
      <c r="C75" s="13" t="s">
        <v>1757</v>
      </c>
      <c r="D75" s="13" t="s">
        <v>249</v>
      </c>
      <c r="E75" s="18">
        <v>63796</v>
      </c>
      <c r="F75" s="19">
        <v>301.78699999999998</v>
      </c>
      <c r="G75" s="20">
        <v>2.8E-3</v>
      </c>
      <c r="H75" s="21"/>
      <c r="I75" s="22"/>
    </row>
    <row r="76" spans="1:9" ht="13" customHeight="1">
      <c r="A76" s="16" t="s">
        <v>1758</v>
      </c>
      <c r="B76" s="17" t="s">
        <v>1759</v>
      </c>
      <c r="C76" s="13" t="s">
        <v>1760</v>
      </c>
      <c r="D76" s="13" t="s">
        <v>119</v>
      </c>
      <c r="E76" s="18">
        <v>22716</v>
      </c>
      <c r="F76" s="19">
        <v>300.82799999999997</v>
      </c>
      <c r="G76" s="20">
        <v>2.8E-3</v>
      </c>
      <c r="H76" s="21"/>
      <c r="I76" s="22"/>
    </row>
    <row r="77" spans="1:9" ht="13" customHeight="1">
      <c r="A77" s="16" t="s">
        <v>1761</v>
      </c>
      <c r="B77" s="17" t="s">
        <v>1762</v>
      </c>
      <c r="C77" s="13" t="s">
        <v>1763</v>
      </c>
      <c r="D77" s="13" t="s">
        <v>165</v>
      </c>
      <c r="E77" s="18">
        <v>380000</v>
      </c>
      <c r="F77" s="19">
        <v>280.13600000000002</v>
      </c>
      <c r="G77" s="20">
        <v>2.5999999999999999E-3</v>
      </c>
      <c r="H77" s="21"/>
      <c r="I77" s="22"/>
    </row>
    <row r="78" spans="1:9" ht="13" customHeight="1">
      <c r="A78" s="16" t="s">
        <v>1211</v>
      </c>
      <c r="B78" s="17" t="s">
        <v>1212</v>
      </c>
      <c r="C78" s="13" t="s">
        <v>1213</v>
      </c>
      <c r="D78" s="13" t="s">
        <v>214</v>
      </c>
      <c r="E78" s="18">
        <v>15695</v>
      </c>
      <c r="F78" s="19">
        <v>144.40969999999999</v>
      </c>
      <c r="G78" s="20">
        <v>1.2999999999999999E-3</v>
      </c>
      <c r="H78" s="21"/>
      <c r="I78" s="22"/>
    </row>
    <row r="79" spans="1:9" ht="13" customHeight="1">
      <c r="A79" s="4"/>
      <c r="B79" s="12" t="s">
        <v>427</v>
      </c>
      <c r="C79" s="13"/>
      <c r="D79" s="13"/>
      <c r="E79" s="13"/>
      <c r="F79" s="23">
        <v>104281.2289</v>
      </c>
      <c r="G79" s="24">
        <f>ROUND(SUM(G1:G78),4)</f>
        <v>0.96830000000000005</v>
      </c>
      <c r="H79" s="25"/>
      <c r="I79" s="26"/>
    </row>
    <row r="80" spans="1:9" ht="13" customHeight="1">
      <c r="A80" s="4"/>
      <c r="B80" s="27" t="s">
        <v>428</v>
      </c>
      <c r="C80" s="1"/>
      <c r="D80" s="1"/>
      <c r="E80" s="1"/>
      <c r="F80" s="25" t="s">
        <v>429</v>
      </c>
      <c r="G80" s="25" t="s">
        <v>429</v>
      </c>
      <c r="H80" s="25"/>
      <c r="I80" s="26"/>
    </row>
    <row r="81" spans="1:9" ht="13" customHeight="1">
      <c r="A81" s="4"/>
      <c r="B81" s="27" t="s">
        <v>427</v>
      </c>
      <c r="C81" s="1"/>
      <c r="D81" s="1"/>
      <c r="E81" s="1"/>
      <c r="F81" s="25" t="s">
        <v>429</v>
      </c>
      <c r="G81" s="25" t="s">
        <v>429</v>
      </c>
      <c r="H81" s="25"/>
      <c r="I81" s="26"/>
    </row>
    <row r="82" spans="1:9" ht="13" customHeight="1">
      <c r="A82" s="4"/>
      <c r="B82" s="27" t="s">
        <v>430</v>
      </c>
      <c r="C82" s="28"/>
      <c r="D82" s="1"/>
      <c r="E82" s="28"/>
      <c r="F82" s="23">
        <v>104281.2289</v>
      </c>
      <c r="G82" s="24">
        <f>ROUND(SUM(G79),4)</f>
        <v>0.96830000000000005</v>
      </c>
      <c r="H82" s="25"/>
      <c r="I82" s="26"/>
    </row>
    <row r="83" spans="1:9" ht="13" customHeight="1">
      <c r="A83" s="4"/>
      <c r="B83" s="12" t="s">
        <v>431</v>
      </c>
      <c r="C83" s="13"/>
      <c r="D83" s="13"/>
      <c r="E83" s="13"/>
      <c r="F83" s="13"/>
      <c r="G83" s="13"/>
      <c r="H83" s="14"/>
      <c r="I83" s="15"/>
    </row>
    <row r="84" spans="1:9" ht="13" customHeight="1">
      <c r="A84" s="4"/>
      <c r="B84" s="12" t="s">
        <v>432</v>
      </c>
      <c r="C84" s="13"/>
      <c r="D84" s="13"/>
      <c r="E84" s="13"/>
      <c r="F84" s="4"/>
      <c r="G84" s="14"/>
      <c r="H84" s="14"/>
      <c r="I84" s="15"/>
    </row>
    <row r="85" spans="1:9" ht="13" customHeight="1">
      <c r="A85" s="16" t="s">
        <v>703</v>
      </c>
      <c r="B85" s="17" t="s">
        <v>704</v>
      </c>
      <c r="C85" s="13"/>
      <c r="D85" s="13"/>
      <c r="E85" s="18">
        <v>-47250</v>
      </c>
      <c r="F85" s="19">
        <v>-1660.8375000000001</v>
      </c>
      <c r="G85" s="20">
        <v>-1.54E-2</v>
      </c>
      <c r="H85" s="21"/>
      <c r="I85" s="22"/>
    </row>
    <row r="86" spans="1:9" ht="13" customHeight="1">
      <c r="A86" s="4"/>
      <c r="B86" s="12" t="s">
        <v>427</v>
      </c>
      <c r="C86" s="13"/>
      <c r="D86" s="13"/>
      <c r="E86" s="13"/>
      <c r="F86" s="23">
        <v>-1660.8375000000001</v>
      </c>
      <c r="G86" s="24">
        <f>ROUND(SUM(G83:G85),4)</f>
        <v>-1.54E-2</v>
      </c>
      <c r="H86" s="25"/>
      <c r="I86" s="26"/>
    </row>
    <row r="87" spans="1:9" ht="13" customHeight="1">
      <c r="A87" s="4"/>
      <c r="B87" s="12" t="s">
        <v>904</v>
      </c>
      <c r="C87" s="13"/>
      <c r="D87" s="13"/>
      <c r="E87" s="13"/>
      <c r="F87" s="4"/>
      <c r="G87" s="14"/>
      <c r="H87" s="14"/>
      <c r="I87" s="15"/>
    </row>
    <row r="88" spans="1:9" ht="13" customHeight="1">
      <c r="A88" s="16" t="s">
        <v>905</v>
      </c>
      <c r="B88" s="17" t="s">
        <v>1894</v>
      </c>
      <c r="C88" s="13"/>
      <c r="D88" s="13"/>
      <c r="E88" s="18">
        <v>35750</v>
      </c>
      <c r="F88" s="19">
        <v>57.360900000000001</v>
      </c>
      <c r="G88" s="20">
        <v>5.0000000000000001E-4</v>
      </c>
      <c r="H88" s="21"/>
      <c r="I88" s="22"/>
    </row>
    <row r="89" spans="1:9" ht="13" customHeight="1">
      <c r="A89" s="4"/>
      <c r="B89" s="12" t="s">
        <v>427</v>
      </c>
      <c r="C89" s="13"/>
      <c r="D89" s="13"/>
      <c r="E89" s="13"/>
      <c r="F89" s="23">
        <v>57.360900000000001</v>
      </c>
      <c r="G89" s="24">
        <f>ROUND(SUM(G87:G88),4)</f>
        <v>5.0000000000000001E-4</v>
      </c>
      <c r="H89" s="25"/>
      <c r="I89" s="26"/>
    </row>
    <row r="90" spans="1:9" ht="13" customHeight="1">
      <c r="A90" s="4"/>
      <c r="B90" s="27" t="s">
        <v>430</v>
      </c>
      <c r="C90" s="28"/>
      <c r="D90" s="1"/>
      <c r="E90" s="28"/>
      <c r="F90" s="23">
        <v>-1603.4766</v>
      </c>
      <c r="G90" s="24">
        <f>ROUND(SUM(G86,G89),4)</f>
        <v>-1.49E-2</v>
      </c>
      <c r="H90" s="25"/>
      <c r="I90" s="26"/>
    </row>
    <row r="91" spans="1:9" ht="13" customHeight="1">
      <c r="A91" s="4"/>
      <c r="B91" s="12" t="s">
        <v>823</v>
      </c>
      <c r="C91" s="13"/>
      <c r="D91" s="13"/>
      <c r="E91" s="13"/>
      <c r="F91" s="13"/>
      <c r="G91" s="13"/>
      <c r="H91" s="14"/>
      <c r="I91" s="15"/>
    </row>
    <row r="92" spans="1:9" ht="13" customHeight="1">
      <c r="A92" s="4"/>
      <c r="B92" s="12" t="s">
        <v>824</v>
      </c>
      <c r="C92" s="13"/>
      <c r="D92" s="13"/>
      <c r="E92" s="13"/>
      <c r="F92" s="4"/>
      <c r="G92" s="14"/>
      <c r="H92" s="14"/>
      <c r="I92" s="15"/>
    </row>
    <row r="93" spans="1:9" ht="13" customHeight="1">
      <c r="A93" s="16" t="s">
        <v>825</v>
      </c>
      <c r="B93" s="17" t="s">
        <v>826</v>
      </c>
      <c r="C93" s="13" t="s">
        <v>827</v>
      </c>
      <c r="D93" s="13"/>
      <c r="E93" s="18">
        <v>59074.819000000003</v>
      </c>
      <c r="F93" s="19">
        <v>717.63909999999998</v>
      </c>
      <c r="G93" s="20">
        <v>6.7000000000000002E-3</v>
      </c>
      <c r="H93" s="21"/>
      <c r="I93" s="22"/>
    </row>
    <row r="94" spans="1:9" ht="13" customHeight="1">
      <c r="A94" s="4"/>
      <c r="B94" s="12" t="s">
        <v>427</v>
      </c>
      <c r="C94" s="13"/>
      <c r="D94" s="13"/>
      <c r="E94" s="13"/>
      <c r="F94" s="23">
        <v>717.63909999999998</v>
      </c>
      <c r="G94" s="24">
        <f>ROUND(SUM(G91:G93),4)</f>
        <v>6.7000000000000002E-3</v>
      </c>
      <c r="H94" s="25"/>
      <c r="I94" s="26"/>
    </row>
    <row r="95" spans="1:9" ht="13" customHeight="1">
      <c r="A95" s="4"/>
      <c r="B95" s="27" t="s">
        <v>430</v>
      </c>
      <c r="C95" s="28"/>
      <c r="D95" s="1"/>
      <c r="E95" s="28"/>
      <c r="F95" s="23">
        <v>717.63909999999998</v>
      </c>
      <c r="G95" s="24">
        <f>ROUND(SUM(G94),4)</f>
        <v>6.7000000000000002E-3</v>
      </c>
      <c r="H95" s="25"/>
      <c r="I95" s="26"/>
    </row>
    <row r="96" spans="1:9" ht="13" customHeight="1">
      <c r="A96" s="4"/>
      <c r="B96" s="12" t="s">
        <v>831</v>
      </c>
      <c r="C96" s="13"/>
      <c r="D96" s="13"/>
      <c r="E96" s="13"/>
      <c r="F96" s="13"/>
      <c r="G96" s="13"/>
      <c r="H96" s="14"/>
      <c r="I96" s="15"/>
    </row>
    <row r="97" spans="1:9" ht="13" customHeight="1">
      <c r="A97" s="16" t="s">
        <v>832</v>
      </c>
      <c r="B97" s="17" t="s">
        <v>833</v>
      </c>
      <c r="C97" s="13"/>
      <c r="D97" s="13"/>
      <c r="E97" s="18"/>
      <c r="F97" s="19">
        <v>83.802099999999996</v>
      </c>
      <c r="G97" s="20">
        <v>8.0000000000000004E-4</v>
      </c>
      <c r="H97" s="29">
        <v>6.1695426527083076E-2</v>
      </c>
      <c r="I97" s="22"/>
    </row>
    <row r="98" spans="1:9" ht="13" customHeight="1">
      <c r="A98" s="4"/>
      <c r="B98" s="12" t="s">
        <v>427</v>
      </c>
      <c r="C98" s="13"/>
      <c r="D98" s="13"/>
      <c r="E98" s="13"/>
      <c r="F98" s="23">
        <v>83.802099999999996</v>
      </c>
      <c r="G98" s="24">
        <f>ROUND(SUM(G96:G97),4)</f>
        <v>8.0000000000000004E-4</v>
      </c>
      <c r="H98" s="25"/>
      <c r="I98" s="26"/>
    </row>
    <row r="99" spans="1:9" ht="13" customHeight="1">
      <c r="A99" s="4"/>
      <c r="B99" s="27" t="s">
        <v>430</v>
      </c>
      <c r="C99" s="28"/>
      <c r="D99" s="1"/>
      <c r="E99" s="28"/>
      <c r="F99" s="23">
        <v>83.802099999999996</v>
      </c>
      <c r="G99" s="24">
        <f>ROUND(SUM(G98),4)</f>
        <v>8.0000000000000004E-4</v>
      </c>
      <c r="H99" s="25"/>
      <c r="I99" s="26"/>
    </row>
    <row r="100" spans="1:9" ht="13" customHeight="1">
      <c r="A100" s="4"/>
      <c r="B100" s="27" t="s">
        <v>834</v>
      </c>
      <c r="C100" s="13"/>
      <c r="D100" s="1"/>
      <c r="E100" s="13"/>
      <c r="F100" s="30">
        <v>4204.9364999999998</v>
      </c>
      <c r="G100" s="24">
        <v>3.9100000000000003E-2</v>
      </c>
      <c r="H100" s="25"/>
      <c r="I100" s="26"/>
    </row>
    <row r="101" spans="1:9" ht="13" customHeight="1">
      <c r="A101" s="4"/>
      <c r="B101" s="31" t="s">
        <v>835</v>
      </c>
      <c r="C101" s="32"/>
      <c r="D101" s="32"/>
      <c r="E101" s="32"/>
      <c r="F101" s="33">
        <v>107684.13</v>
      </c>
      <c r="G101" s="34">
        <f>ROUND(SUM(G82,G90,G95,G99,G100),4)</f>
        <v>1</v>
      </c>
      <c r="H101" s="35"/>
      <c r="I101" s="36"/>
    </row>
    <row r="102" spans="1:9" ht="13" customHeight="1">
      <c r="A102" s="4"/>
      <c r="B102" s="6"/>
      <c r="C102" s="4"/>
      <c r="D102" s="4"/>
      <c r="E102" s="4"/>
      <c r="F102" s="4"/>
      <c r="G102" s="4"/>
      <c r="H102" s="4"/>
      <c r="I102" s="4"/>
    </row>
    <row r="103" spans="1:9" ht="13" customHeight="1">
      <c r="A103" s="4"/>
      <c r="B103" s="3" t="s">
        <v>838</v>
      </c>
      <c r="C103" s="4"/>
      <c r="D103" s="4"/>
      <c r="E103" s="4"/>
      <c r="F103" s="4"/>
      <c r="G103" s="4"/>
      <c r="H103" s="4"/>
      <c r="I103" s="4"/>
    </row>
    <row r="104" spans="1:9" ht="26" customHeight="1">
      <c r="A104" s="4"/>
      <c r="B104" s="108" t="s">
        <v>2032</v>
      </c>
      <c r="C104" s="108"/>
      <c r="D104" s="108"/>
      <c r="E104" s="108"/>
      <c r="F104" s="108"/>
      <c r="G104" s="108"/>
      <c r="H104" s="108"/>
      <c r="I104" s="108"/>
    </row>
    <row r="105" spans="1:9" ht="13" customHeight="1">
      <c r="A105" s="4"/>
      <c r="B105" s="108"/>
      <c r="C105" s="108"/>
      <c r="D105" s="108"/>
      <c r="E105" s="108"/>
      <c r="F105" s="108"/>
      <c r="G105" s="108"/>
      <c r="H105" s="108"/>
      <c r="I105" s="108"/>
    </row>
    <row r="106" spans="1:9" ht="13" customHeight="1">
      <c r="A106" s="4"/>
      <c r="B106" s="39" t="s">
        <v>1954</v>
      </c>
      <c r="C106" s="40"/>
      <c r="D106" s="40"/>
      <c r="E106" s="41"/>
      <c r="F106" s="41"/>
      <c r="G106" s="41"/>
      <c r="H106" s="41"/>
      <c r="I106" s="42"/>
    </row>
    <row r="107" spans="1:9" ht="13" customHeight="1">
      <c r="A107" s="4"/>
      <c r="B107" s="43" t="s">
        <v>1955</v>
      </c>
      <c r="C107" s="44"/>
      <c r="D107" s="44"/>
      <c r="E107" s="45"/>
      <c r="F107" s="45"/>
      <c r="G107" s="45"/>
      <c r="H107" s="45"/>
      <c r="I107" s="46"/>
    </row>
    <row r="108" spans="1:9" ht="13" customHeight="1">
      <c r="A108" s="4"/>
      <c r="B108" s="43" t="s">
        <v>1956</v>
      </c>
      <c r="C108" s="44"/>
      <c r="D108" s="44"/>
      <c r="E108" s="45"/>
      <c r="F108" s="45"/>
      <c r="G108" s="45"/>
      <c r="H108" s="45"/>
      <c r="I108" s="46"/>
    </row>
    <row r="109" spans="1:9" ht="13" customHeight="1">
      <c r="A109" s="4"/>
      <c r="B109" s="47" t="s">
        <v>1957</v>
      </c>
      <c r="C109" s="48" t="s">
        <v>1986</v>
      </c>
      <c r="D109" s="92" t="s">
        <v>2033</v>
      </c>
      <c r="E109" s="45"/>
      <c r="F109" s="45"/>
      <c r="G109" s="45"/>
      <c r="H109" s="45"/>
      <c r="I109" s="46"/>
    </row>
    <row r="110" spans="1:9" ht="13" customHeight="1">
      <c r="A110" s="4"/>
      <c r="B110" s="49" t="s">
        <v>1959</v>
      </c>
      <c r="C110" s="50">
        <v>10.045999999999999</v>
      </c>
      <c r="D110" s="71">
        <v>11.29</v>
      </c>
      <c r="E110" s="45"/>
      <c r="F110" s="45"/>
      <c r="G110" s="45"/>
      <c r="H110" s="45"/>
      <c r="I110" s="46"/>
    </row>
    <row r="111" spans="1:9" ht="13" customHeight="1">
      <c r="A111" s="4"/>
      <c r="B111" s="49" t="s">
        <v>1960</v>
      </c>
      <c r="C111" s="50">
        <v>10.045999999999999</v>
      </c>
      <c r="D111" s="71">
        <v>11.29</v>
      </c>
      <c r="E111" s="45"/>
      <c r="F111" s="45"/>
      <c r="G111" s="45"/>
      <c r="H111" s="45"/>
      <c r="I111" s="46"/>
    </row>
    <row r="112" spans="1:9" ht="13" customHeight="1">
      <c r="A112" s="4"/>
      <c r="B112" s="49" t="s">
        <v>1961</v>
      </c>
      <c r="C112" s="50">
        <v>10.215999999999999</v>
      </c>
      <c r="D112" s="71">
        <v>11.467000000000001</v>
      </c>
      <c r="E112" s="45"/>
      <c r="F112" s="45"/>
      <c r="G112" s="45"/>
      <c r="H112" s="45"/>
      <c r="I112" s="46"/>
    </row>
    <row r="113" spans="1:9" ht="13" customHeight="1">
      <c r="A113" s="4"/>
      <c r="B113" s="49" t="s">
        <v>1962</v>
      </c>
      <c r="C113" s="50">
        <v>10.215999999999999</v>
      </c>
      <c r="D113" s="71">
        <v>11.467000000000001</v>
      </c>
      <c r="E113" s="45"/>
      <c r="F113" s="45"/>
      <c r="G113" s="45"/>
      <c r="H113" s="45"/>
      <c r="I113" s="46"/>
    </row>
    <row r="114" spans="1:9" ht="13" customHeight="1">
      <c r="A114" s="4"/>
      <c r="B114" s="43" t="s">
        <v>1963</v>
      </c>
      <c r="C114" s="44"/>
      <c r="D114" s="44"/>
      <c r="E114" s="45"/>
      <c r="F114" s="45"/>
      <c r="G114" s="45"/>
      <c r="H114" s="45"/>
      <c r="I114" s="46"/>
    </row>
    <row r="115" spans="1:9" ht="13" customHeight="1">
      <c r="A115" s="4"/>
      <c r="B115" s="53" t="s">
        <v>2024</v>
      </c>
      <c r="C115" s="44"/>
      <c r="D115" s="44"/>
      <c r="E115" s="45"/>
      <c r="F115" s="45"/>
      <c r="G115" s="45"/>
      <c r="H115" s="45"/>
      <c r="I115" s="46"/>
    </row>
    <row r="116" spans="1:9" ht="13" customHeight="1">
      <c r="A116" s="4"/>
      <c r="B116" s="43" t="s">
        <v>1996</v>
      </c>
      <c r="C116" s="44"/>
      <c r="D116" s="44"/>
      <c r="E116" s="45"/>
      <c r="F116" s="45"/>
      <c r="G116" s="45"/>
      <c r="H116" s="45"/>
      <c r="I116" s="46"/>
    </row>
    <row r="117" spans="1:9" ht="13" customHeight="1">
      <c r="A117" s="4"/>
      <c r="B117" s="43" t="s">
        <v>1999</v>
      </c>
      <c r="C117" s="44"/>
      <c r="D117" s="44"/>
      <c r="E117" s="45"/>
      <c r="F117" s="45"/>
      <c r="G117" s="45"/>
      <c r="H117" s="45"/>
      <c r="I117" s="46"/>
    </row>
    <row r="118" spans="1:9" ht="13" customHeight="1">
      <c r="A118" s="4"/>
      <c r="B118" s="43" t="s">
        <v>1975</v>
      </c>
      <c r="C118" s="44"/>
      <c r="D118" s="44"/>
      <c r="E118" s="45"/>
      <c r="F118" s="45"/>
      <c r="G118" s="45"/>
      <c r="H118" s="45"/>
      <c r="I118" s="46"/>
    </row>
    <row r="119" spans="1:9" ht="13" customHeight="1">
      <c r="A119" s="4"/>
      <c r="B119" s="74" t="s">
        <v>2019</v>
      </c>
      <c r="C119" s="63"/>
      <c r="D119" s="63"/>
      <c r="E119" s="63"/>
      <c r="F119" s="63"/>
      <c r="G119" s="63"/>
      <c r="H119" s="63"/>
      <c r="I119" s="64"/>
    </row>
    <row r="120" spans="1:9" ht="13" customHeight="1">
      <c r="A120" s="4"/>
      <c r="B120" s="3"/>
      <c r="C120" s="3"/>
      <c r="D120" s="3"/>
      <c r="E120" s="3"/>
      <c r="F120" s="3"/>
      <c r="G120" s="3"/>
      <c r="H120" s="3"/>
      <c r="I120" s="3"/>
    </row>
    <row r="121" spans="1:9" ht="13" customHeight="1">
      <c r="A121" s="4"/>
      <c r="B121" s="108"/>
      <c r="C121" s="108"/>
      <c r="D121" s="108"/>
      <c r="E121" s="108"/>
      <c r="F121" s="108"/>
      <c r="G121" s="108"/>
      <c r="H121" s="108"/>
      <c r="I121" s="108"/>
    </row>
    <row r="122" spans="1:9" ht="13" customHeight="1">
      <c r="A122" s="4"/>
      <c r="B122" s="4"/>
      <c r="C122" s="109" t="s">
        <v>1764</v>
      </c>
      <c r="D122" s="109"/>
      <c r="E122" s="109"/>
      <c r="F122" s="109"/>
      <c r="G122" s="4"/>
      <c r="H122" s="4"/>
      <c r="I122" s="4"/>
    </row>
    <row r="123" spans="1:9" ht="13" customHeight="1">
      <c r="A123" s="4"/>
      <c r="B123" s="37" t="s">
        <v>840</v>
      </c>
      <c r="C123" s="109" t="s">
        <v>841</v>
      </c>
      <c r="D123" s="109"/>
      <c r="E123" s="109"/>
      <c r="F123" s="109"/>
      <c r="G123" s="4"/>
      <c r="H123" s="4"/>
      <c r="I123" s="4"/>
    </row>
    <row r="124" spans="1:9" ht="135" customHeight="1">
      <c r="A124" s="4"/>
      <c r="B124" s="38"/>
      <c r="C124" s="107"/>
      <c r="D124" s="107"/>
      <c r="E124" s="4"/>
      <c r="F124" s="4"/>
      <c r="G124" s="4"/>
      <c r="H124" s="4"/>
      <c r="I124" s="4"/>
    </row>
  </sheetData>
  <mergeCells count="6">
    <mergeCell ref="C124:D124"/>
    <mergeCell ref="B104:I104"/>
    <mergeCell ref="B105:I105"/>
    <mergeCell ref="B121:I121"/>
    <mergeCell ref="C122:F122"/>
    <mergeCell ref="C123:F123"/>
  </mergeCells>
  <hyperlinks>
    <hyperlink ref="A1" location="BajajFinservMultiCapFund" display="BFMUCF" xr:uid="{00000000-0004-0000-1200-000000000000}"/>
    <hyperlink ref="B1" location="BajajFinservMultiCapFund" display="Bajaj Finserv Multi Cap Fund" xr:uid="{00000000-0004-0000-12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/>
  </sheetPr>
  <dimension ref="A1:I84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36</v>
      </c>
      <c r="B1" s="3" t="s">
        <v>37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52618</v>
      </c>
      <c r="F7" s="19">
        <v>384.92700000000002</v>
      </c>
      <c r="G7" s="20">
        <v>0.10879999999999999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67</v>
      </c>
      <c r="E8" s="18">
        <v>23222</v>
      </c>
      <c r="F8" s="19">
        <v>312.08049999999997</v>
      </c>
      <c r="G8" s="20">
        <v>8.8200000000000001E-2</v>
      </c>
      <c r="H8" s="21"/>
      <c r="I8" s="22"/>
    </row>
    <row r="9" spans="1:9" ht="13" customHeight="1">
      <c r="A9" s="16" t="s">
        <v>71</v>
      </c>
      <c r="B9" s="17" t="s">
        <v>72</v>
      </c>
      <c r="C9" s="13" t="s">
        <v>73</v>
      </c>
      <c r="D9" s="13" t="s">
        <v>63</v>
      </c>
      <c r="E9" s="18">
        <v>24579</v>
      </c>
      <c r="F9" s="19">
        <v>296.39819999999997</v>
      </c>
      <c r="G9" s="20">
        <v>8.3799999999999999E-2</v>
      </c>
      <c r="H9" s="21"/>
      <c r="I9" s="22"/>
    </row>
    <row r="10" spans="1:9" ht="13" customHeight="1">
      <c r="A10" s="16" t="s">
        <v>120</v>
      </c>
      <c r="B10" s="17" t="s">
        <v>121</v>
      </c>
      <c r="C10" s="13" t="s">
        <v>122</v>
      </c>
      <c r="D10" s="13" t="s">
        <v>77</v>
      </c>
      <c r="E10" s="18">
        <v>10552</v>
      </c>
      <c r="F10" s="19">
        <v>188.0788</v>
      </c>
      <c r="G10" s="20">
        <v>5.3199999999999997E-2</v>
      </c>
      <c r="H10" s="21"/>
      <c r="I10" s="22"/>
    </row>
    <row r="11" spans="1:9" ht="13" customHeight="1">
      <c r="A11" s="16" t="s">
        <v>858</v>
      </c>
      <c r="B11" s="17" t="s">
        <v>859</v>
      </c>
      <c r="C11" s="13" t="s">
        <v>860</v>
      </c>
      <c r="D11" s="13" t="s">
        <v>161</v>
      </c>
      <c r="E11" s="18">
        <v>12054</v>
      </c>
      <c r="F11" s="19">
        <v>150.7473</v>
      </c>
      <c r="G11" s="20">
        <v>4.2599999999999999E-2</v>
      </c>
      <c r="H11" s="21"/>
      <c r="I11" s="22"/>
    </row>
    <row r="12" spans="1:9" ht="13" customHeight="1">
      <c r="A12" s="16" t="s">
        <v>250</v>
      </c>
      <c r="B12" s="17" t="s">
        <v>251</v>
      </c>
      <c r="C12" s="13" t="s">
        <v>252</v>
      </c>
      <c r="D12" s="13" t="s">
        <v>253</v>
      </c>
      <c r="E12" s="18">
        <v>4036</v>
      </c>
      <c r="F12" s="19">
        <v>141.4255</v>
      </c>
      <c r="G12" s="20">
        <v>0.04</v>
      </c>
      <c r="H12" s="21"/>
      <c r="I12" s="22"/>
    </row>
    <row r="13" spans="1:9" ht="13" customHeight="1">
      <c r="A13" s="16" t="s">
        <v>281</v>
      </c>
      <c r="B13" s="17" t="s">
        <v>282</v>
      </c>
      <c r="C13" s="13" t="s">
        <v>283</v>
      </c>
      <c r="D13" s="13" t="s">
        <v>63</v>
      </c>
      <c r="E13" s="18">
        <v>14267</v>
      </c>
      <c r="F13" s="19">
        <v>139.73099999999999</v>
      </c>
      <c r="G13" s="20">
        <v>3.95E-2</v>
      </c>
      <c r="H13" s="21"/>
      <c r="I13" s="22"/>
    </row>
    <row r="14" spans="1:9" ht="13" customHeight="1">
      <c r="A14" s="16" t="s">
        <v>187</v>
      </c>
      <c r="B14" s="17" t="s">
        <v>188</v>
      </c>
      <c r="C14" s="13" t="s">
        <v>189</v>
      </c>
      <c r="D14" s="13" t="s">
        <v>63</v>
      </c>
      <c r="E14" s="18">
        <v>9864</v>
      </c>
      <c r="F14" s="19">
        <v>114.5506</v>
      </c>
      <c r="G14" s="20">
        <v>3.2399999999999998E-2</v>
      </c>
      <c r="H14" s="21"/>
      <c r="I14" s="22"/>
    </row>
    <row r="15" spans="1:9" ht="13" customHeight="1">
      <c r="A15" s="16" t="s">
        <v>92</v>
      </c>
      <c r="B15" s="17" t="s">
        <v>93</v>
      </c>
      <c r="C15" s="13" t="s">
        <v>94</v>
      </c>
      <c r="D15" s="13" t="s">
        <v>95</v>
      </c>
      <c r="E15" s="18">
        <v>33137</v>
      </c>
      <c r="F15" s="19">
        <v>95.335099999999997</v>
      </c>
      <c r="G15" s="20">
        <v>2.7E-2</v>
      </c>
      <c r="H15" s="21"/>
      <c r="I15" s="22"/>
    </row>
    <row r="16" spans="1:9" ht="13" customHeight="1">
      <c r="A16" s="16" t="s">
        <v>96</v>
      </c>
      <c r="B16" s="17" t="s">
        <v>97</v>
      </c>
      <c r="C16" s="13" t="s">
        <v>98</v>
      </c>
      <c r="D16" s="13" t="s">
        <v>99</v>
      </c>
      <c r="E16" s="18">
        <v>3072</v>
      </c>
      <c r="F16" s="19">
        <v>90.7684</v>
      </c>
      <c r="G16" s="20">
        <v>2.5700000000000001E-2</v>
      </c>
      <c r="H16" s="21"/>
      <c r="I16" s="22"/>
    </row>
    <row r="17" spans="1:9" ht="13" customHeight="1">
      <c r="A17" s="16" t="s">
        <v>198</v>
      </c>
      <c r="B17" s="17" t="s">
        <v>199</v>
      </c>
      <c r="C17" s="13" t="s">
        <v>200</v>
      </c>
      <c r="D17" s="13" t="s">
        <v>63</v>
      </c>
      <c r="E17" s="18">
        <v>25311</v>
      </c>
      <c r="F17" s="19">
        <v>89.449100000000001</v>
      </c>
      <c r="G17" s="20">
        <v>2.53E-2</v>
      </c>
      <c r="H17" s="21"/>
      <c r="I17" s="22"/>
    </row>
    <row r="18" spans="1:9" ht="13" customHeight="1">
      <c r="A18" s="16" t="s">
        <v>158</v>
      </c>
      <c r="B18" s="17" t="s">
        <v>159</v>
      </c>
      <c r="C18" s="13" t="s">
        <v>160</v>
      </c>
      <c r="D18" s="13" t="s">
        <v>161</v>
      </c>
      <c r="E18" s="18">
        <v>3510</v>
      </c>
      <c r="F18" s="19">
        <v>82.797399999999996</v>
      </c>
      <c r="G18" s="20">
        <v>2.3400000000000001E-2</v>
      </c>
      <c r="H18" s="21"/>
      <c r="I18" s="22"/>
    </row>
    <row r="19" spans="1:9" ht="13" customHeight="1">
      <c r="A19" s="16" t="s">
        <v>107</v>
      </c>
      <c r="B19" s="17" t="s">
        <v>108</v>
      </c>
      <c r="C19" s="13" t="s">
        <v>109</v>
      </c>
      <c r="D19" s="13" t="s">
        <v>81</v>
      </c>
      <c r="E19" s="18">
        <v>9197</v>
      </c>
      <c r="F19" s="19">
        <v>73.718599999999995</v>
      </c>
      <c r="G19" s="20">
        <v>2.0799999999999999E-2</v>
      </c>
      <c r="H19" s="21"/>
      <c r="I19" s="22"/>
    </row>
    <row r="20" spans="1:9" ht="13" customHeight="1">
      <c r="A20" s="16" t="s">
        <v>284</v>
      </c>
      <c r="B20" s="17" t="s">
        <v>285</v>
      </c>
      <c r="C20" s="13" t="s">
        <v>286</v>
      </c>
      <c r="D20" s="13" t="s">
        <v>245</v>
      </c>
      <c r="E20" s="18">
        <v>3640</v>
      </c>
      <c r="F20" s="19">
        <v>63.9621</v>
      </c>
      <c r="G20" s="20">
        <v>1.8100000000000002E-2</v>
      </c>
      <c r="H20" s="21"/>
      <c r="I20" s="22"/>
    </row>
    <row r="21" spans="1:9" ht="13" customHeight="1">
      <c r="A21" s="16" t="s">
        <v>843</v>
      </c>
      <c r="B21" s="17" t="s">
        <v>844</v>
      </c>
      <c r="C21" s="13" t="s">
        <v>845</v>
      </c>
      <c r="D21" s="13" t="s">
        <v>95</v>
      </c>
      <c r="E21" s="18">
        <v>3050</v>
      </c>
      <c r="F21" s="19">
        <v>62.683599999999998</v>
      </c>
      <c r="G21" s="20">
        <v>1.77E-2</v>
      </c>
      <c r="H21" s="21"/>
      <c r="I21" s="22"/>
    </row>
    <row r="22" spans="1:9" ht="13" customHeight="1">
      <c r="A22" s="16" t="s">
        <v>162</v>
      </c>
      <c r="B22" s="17" t="s">
        <v>163</v>
      </c>
      <c r="C22" s="13" t="s">
        <v>164</v>
      </c>
      <c r="D22" s="13" t="s">
        <v>165</v>
      </c>
      <c r="E22" s="18">
        <v>16299</v>
      </c>
      <c r="F22" s="19">
        <v>60.412199999999999</v>
      </c>
      <c r="G22" s="20">
        <v>1.7100000000000001E-2</v>
      </c>
      <c r="H22" s="21"/>
      <c r="I22" s="22"/>
    </row>
    <row r="23" spans="1:9" ht="13" customHeight="1">
      <c r="A23" s="16" t="s">
        <v>130</v>
      </c>
      <c r="B23" s="17" t="s">
        <v>131</v>
      </c>
      <c r="C23" s="13" t="s">
        <v>132</v>
      </c>
      <c r="D23" s="13" t="s">
        <v>133</v>
      </c>
      <c r="E23" s="18">
        <v>24765</v>
      </c>
      <c r="F23" s="19">
        <v>56.706899999999997</v>
      </c>
      <c r="G23" s="20">
        <v>1.6E-2</v>
      </c>
      <c r="H23" s="21"/>
      <c r="I23" s="22"/>
    </row>
    <row r="24" spans="1:9" ht="13" customHeight="1">
      <c r="A24" s="16" t="s">
        <v>154</v>
      </c>
      <c r="B24" s="17" t="s">
        <v>155</v>
      </c>
      <c r="C24" s="13" t="s">
        <v>156</v>
      </c>
      <c r="D24" s="13" t="s">
        <v>157</v>
      </c>
      <c r="E24" s="18">
        <v>1418</v>
      </c>
      <c r="F24" s="19">
        <v>56.030900000000003</v>
      </c>
      <c r="G24" s="20">
        <v>1.5800000000000002E-2</v>
      </c>
      <c r="H24" s="21"/>
      <c r="I24" s="22"/>
    </row>
    <row r="25" spans="1:9" ht="13" customHeight="1">
      <c r="A25" s="16" t="s">
        <v>208</v>
      </c>
      <c r="B25" s="17" t="s">
        <v>209</v>
      </c>
      <c r="C25" s="13" t="s">
        <v>210</v>
      </c>
      <c r="D25" s="13" t="s">
        <v>99</v>
      </c>
      <c r="E25" s="18">
        <v>451</v>
      </c>
      <c r="F25" s="19">
        <v>55.500100000000003</v>
      </c>
      <c r="G25" s="20">
        <v>1.5699999999999999E-2</v>
      </c>
      <c r="H25" s="21"/>
      <c r="I25" s="22"/>
    </row>
    <row r="26" spans="1:9" ht="13" customHeight="1">
      <c r="A26" s="16" t="s">
        <v>181</v>
      </c>
      <c r="B26" s="17" t="s">
        <v>182</v>
      </c>
      <c r="C26" s="13" t="s">
        <v>183</v>
      </c>
      <c r="D26" s="13" t="s">
        <v>85</v>
      </c>
      <c r="E26" s="18">
        <v>28416</v>
      </c>
      <c r="F26" s="19">
        <v>54.518900000000002</v>
      </c>
      <c r="G26" s="20">
        <v>1.54E-2</v>
      </c>
      <c r="H26" s="21"/>
      <c r="I26" s="22"/>
    </row>
    <row r="27" spans="1:9" ht="13" customHeight="1">
      <c r="A27" s="16" t="s">
        <v>134</v>
      </c>
      <c r="B27" s="17" t="s">
        <v>135</v>
      </c>
      <c r="C27" s="13" t="s">
        <v>136</v>
      </c>
      <c r="D27" s="13" t="s">
        <v>137</v>
      </c>
      <c r="E27" s="18">
        <v>12314</v>
      </c>
      <c r="F27" s="19">
        <v>49.335999999999999</v>
      </c>
      <c r="G27" s="20">
        <v>1.4E-2</v>
      </c>
      <c r="H27" s="21"/>
      <c r="I27" s="22"/>
    </row>
    <row r="28" spans="1:9" ht="13" customHeight="1">
      <c r="A28" s="16" t="s">
        <v>855</v>
      </c>
      <c r="B28" s="17" t="s">
        <v>856</v>
      </c>
      <c r="C28" s="13" t="s">
        <v>857</v>
      </c>
      <c r="D28" s="13" t="s">
        <v>161</v>
      </c>
      <c r="E28" s="18">
        <v>3628</v>
      </c>
      <c r="F28" s="19">
        <v>48.673200000000001</v>
      </c>
      <c r="G28" s="20">
        <v>1.38E-2</v>
      </c>
      <c r="H28" s="21"/>
      <c r="I28" s="22"/>
    </row>
    <row r="29" spans="1:9" ht="13" customHeight="1">
      <c r="A29" s="16" t="s">
        <v>319</v>
      </c>
      <c r="B29" s="17" t="s">
        <v>320</v>
      </c>
      <c r="C29" s="13" t="s">
        <v>321</v>
      </c>
      <c r="D29" s="13" t="s">
        <v>165</v>
      </c>
      <c r="E29" s="18">
        <v>15566</v>
      </c>
      <c r="F29" s="19">
        <v>46.090899999999998</v>
      </c>
      <c r="G29" s="20">
        <v>1.2999999999999999E-2</v>
      </c>
      <c r="H29" s="21"/>
      <c r="I29" s="22"/>
    </row>
    <row r="30" spans="1:9" ht="13" customHeight="1">
      <c r="A30" s="16" t="s">
        <v>175</v>
      </c>
      <c r="B30" s="17" t="s">
        <v>176</v>
      </c>
      <c r="C30" s="13" t="s">
        <v>177</v>
      </c>
      <c r="D30" s="13" t="s">
        <v>103</v>
      </c>
      <c r="E30" s="18">
        <v>4976</v>
      </c>
      <c r="F30" s="19">
        <v>44.010199999999998</v>
      </c>
      <c r="G30" s="20">
        <v>1.24E-2</v>
      </c>
      <c r="H30" s="21"/>
      <c r="I30" s="22"/>
    </row>
    <row r="31" spans="1:9" ht="13" customHeight="1">
      <c r="A31" s="16" t="s">
        <v>211</v>
      </c>
      <c r="B31" s="17" t="s">
        <v>212</v>
      </c>
      <c r="C31" s="13" t="s">
        <v>213</v>
      </c>
      <c r="D31" s="13" t="s">
        <v>214</v>
      </c>
      <c r="E31" s="18">
        <v>407</v>
      </c>
      <c r="F31" s="19">
        <v>43.732199999999999</v>
      </c>
      <c r="G31" s="20">
        <v>1.24E-2</v>
      </c>
      <c r="H31" s="21"/>
      <c r="I31" s="22"/>
    </row>
    <row r="32" spans="1:9" ht="13" customHeight="1">
      <c r="A32" s="16" t="s">
        <v>172</v>
      </c>
      <c r="B32" s="17" t="s">
        <v>173</v>
      </c>
      <c r="C32" s="13" t="s">
        <v>174</v>
      </c>
      <c r="D32" s="13" t="s">
        <v>81</v>
      </c>
      <c r="E32" s="18">
        <v>4814</v>
      </c>
      <c r="F32" s="19">
        <v>41.982900000000001</v>
      </c>
      <c r="G32" s="20">
        <v>1.1900000000000001E-2</v>
      </c>
      <c r="H32" s="21"/>
      <c r="I32" s="22"/>
    </row>
    <row r="33" spans="1:9" ht="13" customHeight="1">
      <c r="A33" s="16" t="s">
        <v>877</v>
      </c>
      <c r="B33" s="17" t="s">
        <v>878</v>
      </c>
      <c r="C33" s="13" t="s">
        <v>879</v>
      </c>
      <c r="D33" s="13" t="s">
        <v>880</v>
      </c>
      <c r="E33" s="18">
        <v>13355</v>
      </c>
      <c r="F33" s="19">
        <v>38.015000000000001</v>
      </c>
      <c r="G33" s="20">
        <v>1.0699999999999999E-2</v>
      </c>
      <c r="H33" s="21"/>
      <c r="I33" s="22"/>
    </row>
    <row r="34" spans="1:9" ht="13" customHeight="1">
      <c r="A34" s="16" t="s">
        <v>351</v>
      </c>
      <c r="B34" s="17" t="s">
        <v>352</v>
      </c>
      <c r="C34" s="13" t="s">
        <v>353</v>
      </c>
      <c r="D34" s="13" t="s">
        <v>85</v>
      </c>
      <c r="E34" s="18">
        <v>3223</v>
      </c>
      <c r="F34" s="19">
        <v>36.178199999999997</v>
      </c>
      <c r="G34" s="20">
        <v>1.0200000000000001E-2</v>
      </c>
      <c r="H34" s="21"/>
      <c r="I34" s="22"/>
    </row>
    <row r="35" spans="1:9" ht="13" customHeight="1">
      <c r="A35" s="16" t="s">
        <v>873</v>
      </c>
      <c r="B35" s="17" t="s">
        <v>874</v>
      </c>
      <c r="C35" s="13" t="s">
        <v>875</v>
      </c>
      <c r="D35" s="13" t="s">
        <v>876</v>
      </c>
      <c r="E35" s="18">
        <v>7805</v>
      </c>
      <c r="F35" s="19">
        <v>35.157600000000002</v>
      </c>
      <c r="G35" s="20">
        <v>9.9000000000000008E-3</v>
      </c>
      <c r="H35" s="21"/>
      <c r="I35" s="22"/>
    </row>
    <row r="36" spans="1:9" ht="13" customHeight="1">
      <c r="A36" s="16" t="s">
        <v>298</v>
      </c>
      <c r="B36" s="17" t="s">
        <v>299</v>
      </c>
      <c r="C36" s="13" t="s">
        <v>300</v>
      </c>
      <c r="D36" s="13" t="s">
        <v>157</v>
      </c>
      <c r="E36" s="18">
        <v>1555</v>
      </c>
      <c r="F36" s="19">
        <v>33.668900000000001</v>
      </c>
      <c r="G36" s="20">
        <v>9.4999999999999998E-3</v>
      </c>
      <c r="H36" s="21"/>
      <c r="I36" s="22"/>
    </row>
    <row r="37" spans="1:9" ht="13" customHeight="1">
      <c r="A37" s="16" t="s">
        <v>307</v>
      </c>
      <c r="B37" s="17" t="s">
        <v>308</v>
      </c>
      <c r="C37" s="13" t="s">
        <v>309</v>
      </c>
      <c r="D37" s="13" t="s">
        <v>214</v>
      </c>
      <c r="E37" s="18">
        <v>1308</v>
      </c>
      <c r="F37" s="19">
        <v>33.454700000000003</v>
      </c>
      <c r="G37" s="20">
        <v>9.4999999999999998E-3</v>
      </c>
      <c r="H37" s="21"/>
      <c r="I37" s="22"/>
    </row>
    <row r="38" spans="1:9" ht="13" customHeight="1">
      <c r="A38" s="16" t="s">
        <v>852</v>
      </c>
      <c r="B38" s="17" t="s">
        <v>853</v>
      </c>
      <c r="C38" s="13" t="s">
        <v>854</v>
      </c>
      <c r="D38" s="13" t="s">
        <v>99</v>
      </c>
      <c r="E38" s="18">
        <v>380</v>
      </c>
      <c r="F38" s="19">
        <v>33.369700000000002</v>
      </c>
      <c r="G38" s="20">
        <v>9.4000000000000004E-3</v>
      </c>
      <c r="H38" s="21"/>
      <c r="I38" s="22"/>
    </row>
    <row r="39" spans="1:9" ht="13" customHeight="1">
      <c r="A39" s="16" t="s">
        <v>150</v>
      </c>
      <c r="B39" s="17" t="s">
        <v>151</v>
      </c>
      <c r="C39" s="13" t="s">
        <v>152</v>
      </c>
      <c r="D39" s="13" t="s">
        <v>153</v>
      </c>
      <c r="E39" s="18">
        <v>2536</v>
      </c>
      <c r="F39" s="19">
        <v>33.287500000000001</v>
      </c>
      <c r="G39" s="20">
        <v>9.4000000000000004E-3</v>
      </c>
      <c r="H39" s="21"/>
      <c r="I39" s="22"/>
    </row>
    <row r="40" spans="1:9" ht="13" customHeight="1">
      <c r="A40" s="16" t="s">
        <v>166</v>
      </c>
      <c r="B40" s="17" t="s">
        <v>167</v>
      </c>
      <c r="C40" s="13" t="s">
        <v>168</v>
      </c>
      <c r="D40" s="13" t="s">
        <v>81</v>
      </c>
      <c r="E40" s="18">
        <v>1984</v>
      </c>
      <c r="F40" s="19">
        <v>32.374899999999997</v>
      </c>
      <c r="G40" s="20">
        <v>9.1999999999999998E-3</v>
      </c>
      <c r="H40" s="21"/>
      <c r="I40" s="22"/>
    </row>
    <row r="41" spans="1:9" ht="13" customHeight="1">
      <c r="A41" s="16" t="s">
        <v>893</v>
      </c>
      <c r="B41" s="17" t="s">
        <v>894</v>
      </c>
      <c r="C41" s="13" t="s">
        <v>895</v>
      </c>
      <c r="D41" s="13" t="s">
        <v>99</v>
      </c>
      <c r="E41" s="18">
        <v>473</v>
      </c>
      <c r="F41" s="19">
        <v>31.151800000000001</v>
      </c>
      <c r="G41" s="20">
        <v>8.8000000000000005E-3</v>
      </c>
      <c r="H41" s="21"/>
      <c r="I41" s="22"/>
    </row>
    <row r="42" spans="1:9" ht="13" customHeight="1">
      <c r="A42" s="16" t="s">
        <v>332</v>
      </c>
      <c r="B42" s="17" t="s">
        <v>333</v>
      </c>
      <c r="C42" s="13" t="s">
        <v>334</v>
      </c>
      <c r="D42" s="13" t="s">
        <v>290</v>
      </c>
      <c r="E42" s="18">
        <v>777</v>
      </c>
      <c r="F42" s="19">
        <v>30.640999999999998</v>
      </c>
      <c r="G42" s="20">
        <v>8.6999999999999994E-3</v>
      </c>
      <c r="H42" s="21"/>
      <c r="I42" s="22"/>
    </row>
    <row r="43" spans="1:9" ht="13" customHeight="1">
      <c r="A43" s="16" t="s">
        <v>1217</v>
      </c>
      <c r="B43" s="17" t="s">
        <v>1218</v>
      </c>
      <c r="C43" s="13" t="s">
        <v>1219</v>
      </c>
      <c r="D43" s="13" t="s">
        <v>161</v>
      </c>
      <c r="E43" s="18">
        <v>2182</v>
      </c>
      <c r="F43" s="19">
        <v>30.198899999999998</v>
      </c>
      <c r="G43" s="20">
        <v>8.5000000000000006E-3</v>
      </c>
      <c r="H43" s="21"/>
      <c r="I43" s="22"/>
    </row>
    <row r="44" spans="1:9" ht="13" customHeight="1">
      <c r="A44" s="16" t="s">
        <v>366</v>
      </c>
      <c r="B44" s="17" t="s">
        <v>367</v>
      </c>
      <c r="C44" s="13" t="s">
        <v>368</v>
      </c>
      <c r="D44" s="13" t="s">
        <v>141</v>
      </c>
      <c r="E44" s="18">
        <v>2463</v>
      </c>
      <c r="F44" s="19">
        <v>28.935300000000002</v>
      </c>
      <c r="G44" s="20">
        <v>8.2000000000000007E-3</v>
      </c>
      <c r="H44" s="21"/>
      <c r="I44" s="22"/>
    </row>
    <row r="45" spans="1:9" ht="13" customHeight="1">
      <c r="A45" s="16" t="s">
        <v>194</v>
      </c>
      <c r="B45" s="17" t="s">
        <v>195</v>
      </c>
      <c r="C45" s="13" t="s">
        <v>196</v>
      </c>
      <c r="D45" s="13" t="s">
        <v>197</v>
      </c>
      <c r="E45" s="18">
        <v>1544</v>
      </c>
      <c r="F45" s="19">
        <v>27.441500000000001</v>
      </c>
      <c r="G45" s="20">
        <v>7.7999999999999996E-3</v>
      </c>
      <c r="H45" s="21"/>
      <c r="I45" s="22"/>
    </row>
    <row r="46" spans="1:9" ht="13" customHeight="1">
      <c r="A46" s="16" t="s">
        <v>357</v>
      </c>
      <c r="B46" s="17" t="s">
        <v>358</v>
      </c>
      <c r="C46" s="13" t="s">
        <v>359</v>
      </c>
      <c r="D46" s="13" t="s">
        <v>245</v>
      </c>
      <c r="E46" s="18">
        <v>2095</v>
      </c>
      <c r="F46" s="19">
        <v>26.290199999999999</v>
      </c>
      <c r="G46" s="20">
        <v>7.4000000000000003E-3</v>
      </c>
      <c r="H46" s="21"/>
      <c r="I46" s="22"/>
    </row>
    <row r="47" spans="1:9" ht="13" customHeight="1">
      <c r="A47" s="16" t="s">
        <v>229</v>
      </c>
      <c r="B47" s="17" t="s">
        <v>230</v>
      </c>
      <c r="C47" s="13" t="s">
        <v>231</v>
      </c>
      <c r="D47" s="13" t="s">
        <v>207</v>
      </c>
      <c r="E47" s="18">
        <v>353</v>
      </c>
      <c r="F47" s="19">
        <v>26.1891</v>
      </c>
      <c r="G47" s="20">
        <v>7.4000000000000003E-3</v>
      </c>
      <c r="H47" s="21"/>
      <c r="I47" s="22"/>
    </row>
    <row r="48" spans="1:9" ht="13" customHeight="1">
      <c r="A48" s="16" t="s">
        <v>110</v>
      </c>
      <c r="B48" s="17" t="s">
        <v>111</v>
      </c>
      <c r="C48" s="13" t="s">
        <v>112</v>
      </c>
      <c r="D48" s="13" t="s">
        <v>81</v>
      </c>
      <c r="E48" s="18">
        <v>11275</v>
      </c>
      <c r="F48" s="19">
        <v>25.267299999999999</v>
      </c>
      <c r="G48" s="20">
        <v>7.1000000000000004E-3</v>
      </c>
      <c r="H48" s="21"/>
      <c r="I48" s="22"/>
    </row>
    <row r="49" spans="1:9" ht="13" customHeight="1">
      <c r="A49" s="16" t="s">
        <v>313</v>
      </c>
      <c r="B49" s="17" t="s">
        <v>314</v>
      </c>
      <c r="C49" s="13" t="s">
        <v>315</v>
      </c>
      <c r="D49" s="13" t="s">
        <v>133</v>
      </c>
      <c r="E49" s="18">
        <v>762</v>
      </c>
      <c r="F49" s="19">
        <v>25.114000000000001</v>
      </c>
      <c r="G49" s="20">
        <v>7.1000000000000004E-3</v>
      </c>
      <c r="H49" s="21"/>
      <c r="I49" s="22"/>
    </row>
    <row r="50" spans="1:9" ht="13" customHeight="1">
      <c r="A50" s="16" t="s">
        <v>301</v>
      </c>
      <c r="B50" s="17" t="s">
        <v>302</v>
      </c>
      <c r="C50" s="13" t="s">
        <v>303</v>
      </c>
      <c r="D50" s="13" t="s">
        <v>207</v>
      </c>
      <c r="E50" s="18">
        <v>2558</v>
      </c>
      <c r="F50" s="19">
        <v>24.615600000000001</v>
      </c>
      <c r="G50" s="20">
        <v>7.0000000000000001E-3</v>
      </c>
      <c r="H50" s="21"/>
      <c r="I50" s="22"/>
    </row>
    <row r="51" spans="1:9" ht="13" customHeight="1">
      <c r="A51" s="16" t="s">
        <v>242</v>
      </c>
      <c r="B51" s="17" t="s">
        <v>243</v>
      </c>
      <c r="C51" s="13" t="s">
        <v>244</v>
      </c>
      <c r="D51" s="13" t="s">
        <v>245</v>
      </c>
      <c r="E51" s="18">
        <v>1934</v>
      </c>
      <c r="F51" s="19">
        <v>23.675999999999998</v>
      </c>
      <c r="G51" s="20">
        <v>6.7000000000000002E-3</v>
      </c>
      <c r="H51" s="21"/>
      <c r="I51" s="22"/>
    </row>
    <row r="52" spans="1:9" ht="13" customHeight="1">
      <c r="A52" s="16" t="s">
        <v>896</v>
      </c>
      <c r="B52" s="17" t="s">
        <v>897</v>
      </c>
      <c r="C52" s="13" t="s">
        <v>898</v>
      </c>
      <c r="D52" s="13" t="s">
        <v>238</v>
      </c>
      <c r="E52" s="18">
        <v>2238</v>
      </c>
      <c r="F52" s="19">
        <v>22.711200000000002</v>
      </c>
      <c r="G52" s="20">
        <v>6.4000000000000003E-3</v>
      </c>
      <c r="H52" s="21"/>
      <c r="I52" s="22"/>
    </row>
    <row r="53" spans="1:9" ht="13" customHeight="1">
      <c r="A53" s="16" t="s">
        <v>329</v>
      </c>
      <c r="B53" s="17" t="s">
        <v>330</v>
      </c>
      <c r="C53" s="13" t="s">
        <v>331</v>
      </c>
      <c r="D53" s="13" t="s">
        <v>197</v>
      </c>
      <c r="E53" s="18">
        <v>3697</v>
      </c>
      <c r="F53" s="19">
        <v>21.834499999999998</v>
      </c>
      <c r="G53" s="20">
        <v>6.1999999999999998E-3</v>
      </c>
      <c r="H53" s="21"/>
      <c r="I53" s="22"/>
    </row>
    <row r="54" spans="1:9" ht="13" customHeight="1">
      <c r="A54" s="16" t="s">
        <v>884</v>
      </c>
      <c r="B54" s="17" t="s">
        <v>885</v>
      </c>
      <c r="C54" s="13" t="s">
        <v>886</v>
      </c>
      <c r="D54" s="13" t="s">
        <v>99</v>
      </c>
      <c r="E54" s="18">
        <v>7200</v>
      </c>
      <c r="F54" s="19">
        <v>21.3264</v>
      </c>
      <c r="G54" s="20">
        <v>6.0000000000000001E-3</v>
      </c>
      <c r="H54" s="21"/>
      <c r="I54" s="22"/>
    </row>
    <row r="55" spans="1:9" ht="13" customHeight="1">
      <c r="A55" s="16" t="s">
        <v>1765</v>
      </c>
      <c r="B55" s="17" t="s">
        <v>1766</v>
      </c>
      <c r="C55" s="13" t="s">
        <v>1767</v>
      </c>
      <c r="D55" s="13" t="s">
        <v>161</v>
      </c>
      <c r="E55" s="18">
        <v>9828</v>
      </c>
      <c r="F55" s="19">
        <v>18.441299999999998</v>
      </c>
      <c r="G55" s="20">
        <v>5.1999999999999998E-3</v>
      </c>
      <c r="H55" s="21"/>
      <c r="I55" s="22"/>
    </row>
    <row r="56" spans="1:9" ht="13" customHeight="1">
      <c r="A56" s="16" t="s">
        <v>1768</v>
      </c>
      <c r="B56" s="17" t="s">
        <v>1769</v>
      </c>
      <c r="C56" s="13" t="s">
        <v>1770</v>
      </c>
      <c r="D56" s="13" t="s">
        <v>1771</v>
      </c>
      <c r="E56" s="18">
        <v>895</v>
      </c>
      <c r="F56" s="19">
        <v>15.741300000000001</v>
      </c>
      <c r="G56" s="20">
        <v>4.4999999999999997E-3</v>
      </c>
      <c r="H56" s="21"/>
      <c r="I56" s="22"/>
    </row>
    <row r="57" spans="1:9" ht="13" customHeight="1">
      <c r="A57" s="4"/>
      <c r="B57" s="12" t="s">
        <v>427</v>
      </c>
      <c r="C57" s="13"/>
      <c r="D57" s="13"/>
      <c r="E57" s="13"/>
      <c r="F57" s="23">
        <v>3518.7294000000002</v>
      </c>
      <c r="G57" s="24">
        <f>ROUND(SUM(G1:G56),4)</f>
        <v>0.99480000000000002</v>
      </c>
      <c r="H57" s="25"/>
      <c r="I57" s="26"/>
    </row>
    <row r="58" spans="1:9" ht="13" customHeight="1">
      <c r="A58" s="4"/>
      <c r="B58" s="27" t="s">
        <v>428</v>
      </c>
      <c r="C58" s="1"/>
      <c r="D58" s="1"/>
      <c r="E58" s="1"/>
      <c r="F58" s="25" t="s">
        <v>429</v>
      </c>
      <c r="G58" s="25" t="s">
        <v>429</v>
      </c>
      <c r="H58" s="25"/>
      <c r="I58" s="26"/>
    </row>
    <row r="59" spans="1:9" ht="13" customHeight="1">
      <c r="A59" s="4"/>
      <c r="B59" s="27" t="s">
        <v>427</v>
      </c>
      <c r="C59" s="1"/>
      <c r="D59" s="1"/>
      <c r="E59" s="1"/>
      <c r="F59" s="25" t="s">
        <v>429</v>
      </c>
      <c r="G59" s="25" t="s">
        <v>429</v>
      </c>
      <c r="H59" s="25"/>
      <c r="I59" s="26"/>
    </row>
    <row r="60" spans="1:9" ht="13" customHeight="1">
      <c r="A60" s="4"/>
      <c r="B60" s="27" t="s">
        <v>430</v>
      </c>
      <c r="C60" s="28"/>
      <c r="D60" s="1"/>
      <c r="E60" s="28"/>
      <c r="F60" s="23">
        <v>3518.7294000000002</v>
      </c>
      <c r="G60" s="24">
        <f>ROUND(SUM(G57),4)</f>
        <v>0.99480000000000002</v>
      </c>
      <c r="H60" s="25"/>
      <c r="I60" s="26"/>
    </row>
    <row r="61" spans="1:9" ht="13" customHeight="1">
      <c r="A61" s="4"/>
      <c r="B61" s="27" t="s">
        <v>834</v>
      </c>
      <c r="C61" s="13"/>
      <c r="D61" s="1"/>
      <c r="E61" s="13"/>
      <c r="F61" s="30">
        <v>17.770600000000002</v>
      </c>
      <c r="G61" s="24">
        <v>5.1999999999999998E-3</v>
      </c>
      <c r="H61" s="25"/>
      <c r="I61" s="26"/>
    </row>
    <row r="62" spans="1:9" ht="13" customHeight="1">
      <c r="A62" s="4"/>
      <c r="B62" s="31" t="s">
        <v>835</v>
      </c>
      <c r="C62" s="32"/>
      <c r="D62" s="32"/>
      <c r="E62" s="32"/>
      <c r="F62" s="33">
        <v>3536.5</v>
      </c>
      <c r="G62" s="34">
        <f>ROUND(SUM(G60,G61),4)</f>
        <v>1</v>
      </c>
      <c r="H62" s="35"/>
      <c r="I62" s="36"/>
    </row>
    <row r="63" spans="1:9" ht="13" customHeight="1">
      <c r="A63" s="4"/>
      <c r="B63" s="6"/>
      <c r="C63" s="4"/>
      <c r="D63" s="4"/>
      <c r="E63" s="4"/>
      <c r="F63" s="4"/>
      <c r="G63" s="4"/>
      <c r="H63" s="4"/>
      <c r="I63" s="4"/>
    </row>
    <row r="64" spans="1:9" ht="13" customHeight="1">
      <c r="A64" s="4"/>
      <c r="B64" s="3" t="s">
        <v>838</v>
      </c>
      <c r="C64" s="4"/>
      <c r="D64" s="4"/>
      <c r="E64" s="4"/>
      <c r="F64" s="4"/>
      <c r="G64" s="4"/>
      <c r="H64" s="4"/>
      <c r="I64" s="4"/>
    </row>
    <row r="65" spans="1:9" ht="26" customHeight="1">
      <c r="A65" s="4"/>
      <c r="B65" s="108" t="s">
        <v>2032</v>
      </c>
      <c r="C65" s="108"/>
      <c r="D65" s="108"/>
      <c r="E65" s="108"/>
      <c r="F65" s="108"/>
      <c r="G65" s="108"/>
      <c r="H65" s="108"/>
      <c r="I65" s="108"/>
    </row>
    <row r="66" spans="1:9" ht="13" customHeight="1">
      <c r="A66" s="4"/>
      <c r="B66" s="108"/>
      <c r="C66" s="108"/>
      <c r="D66" s="108"/>
      <c r="E66" s="108"/>
      <c r="F66" s="108"/>
      <c r="G66" s="108"/>
      <c r="H66" s="108"/>
      <c r="I66" s="108"/>
    </row>
    <row r="67" spans="1:9" ht="13" customHeight="1">
      <c r="A67" s="4"/>
      <c r="B67" s="39" t="s">
        <v>1954</v>
      </c>
      <c r="C67" s="40"/>
      <c r="D67" s="40"/>
      <c r="E67" s="41"/>
      <c r="F67" s="41"/>
      <c r="G67" s="41"/>
      <c r="H67" s="41"/>
      <c r="I67" s="42"/>
    </row>
    <row r="68" spans="1:9" ht="13" customHeight="1">
      <c r="A68" s="4"/>
      <c r="B68" s="43" t="s">
        <v>1955</v>
      </c>
      <c r="C68" s="44"/>
      <c r="D68" s="44"/>
      <c r="E68" s="45"/>
      <c r="F68" s="45"/>
      <c r="G68" s="45"/>
      <c r="H68" s="45"/>
      <c r="I68" s="46"/>
    </row>
    <row r="69" spans="1:9" ht="13" customHeight="1">
      <c r="A69" s="4"/>
      <c r="B69" s="43" t="s">
        <v>1956</v>
      </c>
      <c r="C69" s="44"/>
      <c r="D69" s="44"/>
      <c r="E69" s="45"/>
      <c r="F69" s="45"/>
      <c r="G69" s="45"/>
      <c r="H69" s="45"/>
      <c r="I69" s="46"/>
    </row>
    <row r="70" spans="1:9" ht="13" customHeight="1">
      <c r="A70" s="4"/>
      <c r="B70" s="47" t="s">
        <v>1957</v>
      </c>
      <c r="C70" s="48" t="s">
        <v>1986</v>
      </c>
      <c r="D70" s="92" t="s">
        <v>2033</v>
      </c>
      <c r="E70" s="45"/>
      <c r="F70" s="45"/>
      <c r="G70" s="45"/>
      <c r="H70" s="45"/>
      <c r="I70" s="46"/>
    </row>
    <row r="71" spans="1:9" ht="13" customHeight="1">
      <c r="A71" s="4"/>
      <c r="B71" s="49" t="s">
        <v>1959</v>
      </c>
      <c r="C71" s="50">
        <v>9.0175000000000001</v>
      </c>
      <c r="D71" s="71">
        <v>10.1355</v>
      </c>
      <c r="E71" s="45"/>
      <c r="F71" s="45"/>
      <c r="G71" s="45"/>
      <c r="H71" s="45"/>
      <c r="I71" s="46"/>
    </row>
    <row r="72" spans="1:9" ht="13" customHeight="1">
      <c r="A72" s="4"/>
      <c r="B72" s="49" t="s">
        <v>1960</v>
      </c>
      <c r="C72" s="50">
        <v>9.0175000000000001</v>
      </c>
      <c r="D72" s="71">
        <v>10.1355</v>
      </c>
      <c r="E72" s="45"/>
      <c r="F72" s="45"/>
      <c r="G72" s="45"/>
      <c r="H72" s="45"/>
      <c r="I72" s="46"/>
    </row>
    <row r="73" spans="1:9" ht="13" customHeight="1">
      <c r="A73" s="4"/>
      <c r="B73" s="49" t="s">
        <v>1961</v>
      </c>
      <c r="C73" s="50">
        <v>9.0692000000000004</v>
      </c>
      <c r="D73" s="71">
        <v>10.187799999999999</v>
      </c>
      <c r="E73" s="45"/>
      <c r="F73" s="45"/>
      <c r="G73" s="45"/>
      <c r="H73" s="45"/>
      <c r="I73" s="46"/>
    </row>
    <row r="74" spans="1:9" ht="13" customHeight="1">
      <c r="A74" s="4"/>
      <c r="B74" s="49" t="s">
        <v>1962</v>
      </c>
      <c r="C74" s="50">
        <v>9.0692000000000004</v>
      </c>
      <c r="D74" s="71">
        <v>10.187799999999999</v>
      </c>
      <c r="E74" s="45"/>
      <c r="F74" s="45"/>
      <c r="G74" s="45"/>
      <c r="H74" s="45"/>
      <c r="I74" s="46"/>
    </row>
    <row r="75" spans="1:9" ht="13" customHeight="1">
      <c r="A75" s="4"/>
      <c r="B75" s="43" t="s">
        <v>1963</v>
      </c>
      <c r="C75" s="44"/>
      <c r="D75" s="44"/>
      <c r="E75" s="45"/>
      <c r="F75" s="45"/>
      <c r="G75" s="45"/>
      <c r="H75" s="45"/>
      <c r="I75" s="46"/>
    </row>
    <row r="76" spans="1:9" ht="13" customHeight="1">
      <c r="A76" s="4"/>
      <c r="B76" s="43" t="s">
        <v>1995</v>
      </c>
      <c r="C76" s="44"/>
      <c r="D76" s="44"/>
      <c r="E76" s="45"/>
      <c r="F76" s="45"/>
      <c r="G76" s="45"/>
      <c r="H76" s="45"/>
      <c r="I76" s="46"/>
    </row>
    <row r="77" spans="1:9" ht="13" customHeight="1">
      <c r="A77" s="4"/>
      <c r="B77" s="43" t="s">
        <v>1996</v>
      </c>
      <c r="C77" s="44"/>
      <c r="D77" s="44"/>
      <c r="E77" s="45"/>
      <c r="F77" s="45"/>
      <c r="G77" s="45"/>
      <c r="H77" s="45"/>
      <c r="I77" s="46"/>
    </row>
    <row r="78" spans="1:9" ht="13" customHeight="1">
      <c r="A78" s="4"/>
      <c r="B78" s="43" t="s">
        <v>1999</v>
      </c>
      <c r="C78" s="44"/>
      <c r="D78" s="44"/>
      <c r="E78" s="45"/>
      <c r="F78" s="45"/>
      <c r="G78" s="45"/>
      <c r="H78" s="45"/>
      <c r="I78" s="46"/>
    </row>
    <row r="79" spans="1:9" ht="13" customHeight="1">
      <c r="A79" s="4"/>
      <c r="B79" s="43" t="s">
        <v>1975</v>
      </c>
      <c r="C79" s="44"/>
      <c r="D79" s="44"/>
      <c r="E79" s="45"/>
      <c r="F79" s="45"/>
      <c r="G79" s="45"/>
      <c r="H79" s="45"/>
      <c r="I79" s="46"/>
    </row>
    <row r="80" spans="1:9" ht="13" customHeight="1">
      <c r="A80" s="4"/>
      <c r="B80" s="98"/>
      <c r="C80" s="73"/>
      <c r="D80" s="73"/>
      <c r="E80" s="63"/>
      <c r="F80" s="63"/>
      <c r="G80" s="63"/>
      <c r="H80" s="63"/>
      <c r="I80" s="64"/>
    </row>
    <row r="81" spans="1:9" ht="13" customHeight="1">
      <c r="A81" s="4"/>
      <c r="B81" s="108"/>
      <c r="C81" s="108"/>
      <c r="D81" s="108"/>
      <c r="E81" s="108"/>
      <c r="F81" s="108"/>
      <c r="G81" s="108"/>
      <c r="H81" s="108"/>
      <c r="I81" s="108"/>
    </row>
    <row r="82" spans="1:9" ht="13" customHeight="1">
      <c r="A82" s="4"/>
      <c r="B82" s="4"/>
      <c r="C82" s="109" t="s">
        <v>1772</v>
      </c>
      <c r="D82" s="109"/>
      <c r="E82" s="109"/>
      <c r="F82" s="109"/>
      <c r="G82" s="4"/>
      <c r="H82" s="4"/>
      <c r="I82" s="4"/>
    </row>
    <row r="83" spans="1:9" ht="13" customHeight="1">
      <c r="A83" s="4"/>
      <c r="B83" s="37" t="s">
        <v>840</v>
      </c>
      <c r="C83" s="109" t="s">
        <v>841</v>
      </c>
      <c r="D83" s="109"/>
      <c r="E83" s="109"/>
      <c r="F83" s="109"/>
      <c r="G83" s="4"/>
      <c r="H83" s="4"/>
      <c r="I83" s="4"/>
    </row>
    <row r="84" spans="1:9" ht="135" customHeight="1">
      <c r="A84" s="4"/>
      <c r="B84" s="38"/>
      <c r="C84" s="107"/>
      <c r="D84" s="107"/>
      <c r="E84" s="4"/>
      <c r="F84" s="4"/>
      <c r="G84" s="4"/>
      <c r="H84" s="4"/>
      <c r="I84" s="4"/>
    </row>
  </sheetData>
  <mergeCells count="6">
    <mergeCell ref="C84:D84"/>
    <mergeCell ref="B65:I65"/>
    <mergeCell ref="B66:I66"/>
    <mergeCell ref="B81:I81"/>
    <mergeCell ref="C82:F82"/>
    <mergeCell ref="C83:F83"/>
  </mergeCells>
  <hyperlinks>
    <hyperlink ref="A1" location="BajajFinservNifty50IndexFund" display="BFN50IX" xr:uid="{00000000-0004-0000-1300-000000000000}"/>
    <hyperlink ref="B1" location="BajajFinservNifty50IndexFund" display="Bajaj Finserv Nifty 50 Index Fund" xr:uid="{00000000-0004-0000-13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130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2</v>
      </c>
      <c r="B1" s="3" t="s">
        <v>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1182413</v>
      </c>
      <c r="F7" s="19">
        <v>8649.9423000000006</v>
      </c>
      <c r="G7" s="20">
        <v>7.6600000000000001E-2</v>
      </c>
      <c r="H7" s="21"/>
      <c r="I7" s="22"/>
    </row>
    <row r="8" spans="1:9" ht="13" customHeight="1">
      <c r="A8" s="16" t="s">
        <v>71</v>
      </c>
      <c r="B8" s="17" t="s">
        <v>72</v>
      </c>
      <c r="C8" s="13" t="s">
        <v>73</v>
      </c>
      <c r="D8" s="13" t="s">
        <v>63</v>
      </c>
      <c r="E8" s="18">
        <v>514701</v>
      </c>
      <c r="F8" s="19">
        <v>6206.7794000000004</v>
      </c>
      <c r="G8" s="20">
        <v>5.5E-2</v>
      </c>
      <c r="H8" s="21"/>
      <c r="I8" s="22"/>
    </row>
    <row r="9" spans="1:9" ht="13" customHeight="1">
      <c r="A9" s="16" t="s">
        <v>379</v>
      </c>
      <c r="B9" s="17" t="s">
        <v>380</v>
      </c>
      <c r="C9" s="13" t="s">
        <v>381</v>
      </c>
      <c r="D9" s="13" t="s">
        <v>245</v>
      </c>
      <c r="E9" s="18">
        <v>63337</v>
      </c>
      <c r="F9" s="19">
        <v>3766.6514000000002</v>
      </c>
      <c r="G9" s="20">
        <v>3.3300000000000003E-2</v>
      </c>
      <c r="H9" s="21"/>
      <c r="I9" s="22"/>
    </row>
    <row r="10" spans="1:9" ht="13" customHeight="1">
      <c r="A10" s="16" t="s">
        <v>64</v>
      </c>
      <c r="B10" s="17" t="s">
        <v>65</v>
      </c>
      <c r="C10" s="13" t="s">
        <v>66</v>
      </c>
      <c r="D10" s="13" t="s">
        <v>67</v>
      </c>
      <c r="E10" s="18">
        <v>275078</v>
      </c>
      <c r="F10" s="19">
        <v>3696.7732000000001</v>
      </c>
      <c r="G10" s="20">
        <v>3.27E-2</v>
      </c>
      <c r="H10" s="21"/>
      <c r="I10" s="22"/>
    </row>
    <row r="11" spans="1:9" ht="13" customHeight="1">
      <c r="A11" s="16" t="s">
        <v>843</v>
      </c>
      <c r="B11" s="17" t="s">
        <v>844</v>
      </c>
      <c r="C11" s="13" t="s">
        <v>845</v>
      </c>
      <c r="D11" s="13" t="s">
        <v>95</v>
      </c>
      <c r="E11" s="18">
        <v>169846</v>
      </c>
      <c r="F11" s="19">
        <v>3490.6750000000002</v>
      </c>
      <c r="G11" s="20">
        <v>3.09E-2</v>
      </c>
      <c r="H11" s="21"/>
      <c r="I11" s="22"/>
    </row>
    <row r="12" spans="1:9" ht="13" customHeight="1">
      <c r="A12" s="16" t="s">
        <v>281</v>
      </c>
      <c r="B12" s="17" t="s">
        <v>282</v>
      </c>
      <c r="C12" s="13" t="s">
        <v>283</v>
      </c>
      <c r="D12" s="13" t="s">
        <v>63</v>
      </c>
      <c r="E12" s="18">
        <v>320784</v>
      </c>
      <c r="F12" s="19">
        <v>3141.7584999999999</v>
      </c>
      <c r="G12" s="20">
        <v>2.7799999999999998E-2</v>
      </c>
      <c r="H12" s="21"/>
      <c r="I12" s="22"/>
    </row>
    <row r="13" spans="1:9" ht="13" customHeight="1">
      <c r="A13" s="16" t="s">
        <v>211</v>
      </c>
      <c r="B13" s="17" t="s">
        <v>212</v>
      </c>
      <c r="C13" s="13" t="s">
        <v>213</v>
      </c>
      <c r="D13" s="13" t="s">
        <v>214</v>
      </c>
      <c r="E13" s="18">
        <v>27969</v>
      </c>
      <c r="F13" s="19">
        <v>3005.2691</v>
      </c>
      <c r="G13" s="20">
        <v>2.6599999999999999E-2</v>
      </c>
      <c r="H13" s="21"/>
      <c r="I13" s="22"/>
    </row>
    <row r="14" spans="1:9" ht="13" customHeight="1">
      <c r="A14" s="16" t="s">
        <v>187</v>
      </c>
      <c r="B14" s="17" t="s">
        <v>188</v>
      </c>
      <c r="C14" s="13" t="s">
        <v>189</v>
      </c>
      <c r="D14" s="13" t="s">
        <v>63</v>
      </c>
      <c r="E14" s="18">
        <v>256063</v>
      </c>
      <c r="F14" s="19">
        <v>2973.6596</v>
      </c>
      <c r="G14" s="20">
        <v>2.63E-2</v>
      </c>
      <c r="H14" s="21"/>
      <c r="I14" s="22"/>
    </row>
    <row r="15" spans="1:9" ht="13" customHeight="1">
      <c r="A15" s="16" t="s">
        <v>181</v>
      </c>
      <c r="B15" s="17" t="s">
        <v>182</v>
      </c>
      <c r="C15" s="13" t="s">
        <v>183</v>
      </c>
      <c r="D15" s="13" t="s">
        <v>85</v>
      </c>
      <c r="E15" s="18">
        <v>1541376</v>
      </c>
      <c r="F15" s="19">
        <v>2957.2840000000001</v>
      </c>
      <c r="G15" s="20">
        <v>2.6200000000000001E-2</v>
      </c>
      <c r="H15" s="21"/>
      <c r="I15" s="22"/>
    </row>
    <row r="16" spans="1:9" ht="13" customHeight="1">
      <c r="A16" s="16" t="s">
        <v>284</v>
      </c>
      <c r="B16" s="17" t="s">
        <v>285</v>
      </c>
      <c r="C16" s="13" t="s">
        <v>286</v>
      </c>
      <c r="D16" s="13" t="s">
        <v>245</v>
      </c>
      <c r="E16" s="18">
        <v>151826</v>
      </c>
      <c r="F16" s="19">
        <v>2667.8865000000001</v>
      </c>
      <c r="G16" s="20">
        <v>2.3599999999999999E-2</v>
      </c>
      <c r="H16" s="21"/>
      <c r="I16" s="22"/>
    </row>
    <row r="17" spans="1:9" ht="13" customHeight="1">
      <c r="A17" s="16" t="s">
        <v>250</v>
      </c>
      <c r="B17" s="17" t="s">
        <v>251</v>
      </c>
      <c r="C17" s="13" t="s">
        <v>252</v>
      </c>
      <c r="D17" s="13" t="s">
        <v>253</v>
      </c>
      <c r="E17" s="18">
        <v>71092</v>
      </c>
      <c r="F17" s="19">
        <v>2491.1347999999998</v>
      </c>
      <c r="G17" s="20">
        <v>2.2100000000000002E-2</v>
      </c>
      <c r="H17" s="21"/>
      <c r="I17" s="22"/>
    </row>
    <row r="18" spans="1:9" ht="13" customHeight="1">
      <c r="A18" s="16" t="s">
        <v>142</v>
      </c>
      <c r="B18" s="17" t="s">
        <v>143</v>
      </c>
      <c r="C18" s="13" t="s">
        <v>144</v>
      </c>
      <c r="D18" s="13" t="s">
        <v>145</v>
      </c>
      <c r="E18" s="18">
        <v>324567</v>
      </c>
      <c r="F18" s="19">
        <v>2125.2647000000002</v>
      </c>
      <c r="G18" s="20">
        <v>1.8800000000000001E-2</v>
      </c>
      <c r="H18" s="21"/>
      <c r="I18" s="22"/>
    </row>
    <row r="19" spans="1:9" ht="13" customHeight="1">
      <c r="A19" s="16" t="s">
        <v>846</v>
      </c>
      <c r="B19" s="17" t="s">
        <v>847</v>
      </c>
      <c r="C19" s="13" t="s">
        <v>848</v>
      </c>
      <c r="D19" s="13" t="s">
        <v>297</v>
      </c>
      <c r="E19" s="18">
        <v>52871</v>
      </c>
      <c r="F19" s="19">
        <v>2032.7842000000001</v>
      </c>
      <c r="G19" s="20">
        <v>1.7999999999999999E-2</v>
      </c>
      <c r="H19" s="21"/>
      <c r="I19" s="22"/>
    </row>
    <row r="20" spans="1:9" ht="13" customHeight="1">
      <c r="A20" s="16" t="s">
        <v>849</v>
      </c>
      <c r="B20" s="17" t="s">
        <v>850</v>
      </c>
      <c r="C20" s="13" t="s">
        <v>851</v>
      </c>
      <c r="D20" s="13" t="s">
        <v>245</v>
      </c>
      <c r="E20" s="18">
        <v>46111</v>
      </c>
      <c r="F20" s="19">
        <v>1981.943</v>
      </c>
      <c r="G20" s="20">
        <v>1.7500000000000002E-2</v>
      </c>
      <c r="H20" s="21"/>
      <c r="I20" s="22"/>
    </row>
    <row r="21" spans="1:9" ht="13" customHeight="1">
      <c r="A21" s="16" t="s">
        <v>215</v>
      </c>
      <c r="B21" s="17" t="s">
        <v>216</v>
      </c>
      <c r="C21" s="13" t="s">
        <v>217</v>
      </c>
      <c r="D21" s="13" t="s">
        <v>218</v>
      </c>
      <c r="E21" s="18">
        <v>358236</v>
      </c>
      <c r="F21" s="19">
        <v>1805.8677</v>
      </c>
      <c r="G21" s="20">
        <v>1.6E-2</v>
      </c>
      <c r="H21" s="21"/>
      <c r="I21" s="22"/>
    </row>
    <row r="22" spans="1:9" ht="13" customHeight="1">
      <c r="A22" s="16" t="s">
        <v>130</v>
      </c>
      <c r="B22" s="17" t="s">
        <v>131</v>
      </c>
      <c r="C22" s="13" t="s">
        <v>132</v>
      </c>
      <c r="D22" s="13" t="s">
        <v>133</v>
      </c>
      <c r="E22" s="18">
        <v>779457</v>
      </c>
      <c r="F22" s="19">
        <v>1784.8006</v>
      </c>
      <c r="G22" s="20">
        <v>1.5800000000000002E-2</v>
      </c>
      <c r="H22" s="21"/>
      <c r="I22" s="22"/>
    </row>
    <row r="23" spans="1:9" ht="13" customHeight="1">
      <c r="A23" s="16" t="s">
        <v>162</v>
      </c>
      <c r="B23" s="17" t="s">
        <v>163</v>
      </c>
      <c r="C23" s="13" t="s">
        <v>164</v>
      </c>
      <c r="D23" s="13" t="s">
        <v>165</v>
      </c>
      <c r="E23" s="18">
        <v>478510</v>
      </c>
      <c r="F23" s="19">
        <v>1773.5972999999999</v>
      </c>
      <c r="G23" s="20">
        <v>1.5699999999999999E-2</v>
      </c>
      <c r="H23" s="21"/>
      <c r="I23" s="22"/>
    </row>
    <row r="24" spans="1:9" ht="13" customHeight="1">
      <c r="A24" s="16" t="s">
        <v>154</v>
      </c>
      <c r="B24" s="17" t="s">
        <v>155</v>
      </c>
      <c r="C24" s="13" t="s">
        <v>156</v>
      </c>
      <c r="D24" s="13" t="s">
        <v>157</v>
      </c>
      <c r="E24" s="18">
        <v>41176</v>
      </c>
      <c r="F24" s="19">
        <v>1627.0284999999999</v>
      </c>
      <c r="G24" s="20">
        <v>1.44E-2</v>
      </c>
      <c r="H24" s="21"/>
      <c r="I24" s="22"/>
    </row>
    <row r="25" spans="1:9" ht="13" customHeight="1">
      <c r="A25" s="16" t="s">
        <v>92</v>
      </c>
      <c r="B25" s="17" t="s">
        <v>93</v>
      </c>
      <c r="C25" s="13" t="s">
        <v>94</v>
      </c>
      <c r="D25" s="13" t="s">
        <v>95</v>
      </c>
      <c r="E25" s="18">
        <v>561245</v>
      </c>
      <c r="F25" s="19">
        <v>1614.7019</v>
      </c>
      <c r="G25" s="20">
        <v>1.43E-2</v>
      </c>
      <c r="H25" s="21"/>
      <c r="I25" s="22"/>
    </row>
    <row r="26" spans="1:9" ht="13" customHeight="1">
      <c r="A26" s="16" t="s">
        <v>229</v>
      </c>
      <c r="B26" s="17" t="s">
        <v>230</v>
      </c>
      <c r="C26" s="13" t="s">
        <v>231</v>
      </c>
      <c r="D26" s="13" t="s">
        <v>207</v>
      </c>
      <c r="E26" s="18">
        <v>21661</v>
      </c>
      <c r="F26" s="19">
        <v>1607.0296000000001</v>
      </c>
      <c r="G26" s="20">
        <v>1.4200000000000001E-2</v>
      </c>
      <c r="H26" s="21"/>
      <c r="I26" s="22"/>
    </row>
    <row r="27" spans="1:9" ht="13" customHeight="1">
      <c r="A27" s="16" t="s">
        <v>134</v>
      </c>
      <c r="B27" s="17" t="s">
        <v>135</v>
      </c>
      <c r="C27" s="13" t="s">
        <v>136</v>
      </c>
      <c r="D27" s="13" t="s">
        <v>137</v>
      </c>
      <c r="E27" s="18">
        <v>396296</v>
      </c>
      <c r="F27" s="19">
        <v>1587.7599</v>
      </c>
      <c r="G27" s="20">
        <v>1.41E-2</v>
      </c>
      <c r="H27" s="21"/>
      <c r="I27" s="22"/>
    </row>
    <row r="28" spans="1:9" ht="13" customHeight="1">
      <c r="A28" s="16" t="s">
        <v>852</v>
      </c>
      <c r="B28" s="17" t="s">
        <v>853</v>
      </c>
      <c r="C28" s="13" t="s">
        <v>854</v>
      </c>
      <c r="D28" s="13" t="s">
        <v>99</v>
      </c>
      <c r="E28" s="18">
        <v>17728</v>
      </c>
      <c r="F28" s="19">
        <v>1556.7843</v>
      </c>
      <c r="G28" s="20">
        <v>1.38E-2</v>
      </c>
      <c r="H28" s="21"/>
      <c r="I28" s="22"/>
    </row>
    <row r="29" spans="1:9" ht="13" customHeight="1">
      <c r="A29" s="16" t="s">
        <v>855</v>
      </c>
      <c r="B29" s="17" t="s">
        <v>856</v>
      </c>
      <c r="C29" s="13" t="s">
        <v>857</v>
      </c>
      <c r="D29" s="13" t="s">
        <v>161</v>
      </c>
      <c r="E29" s="18">
        <v>101251</v>
      </c>
      <c r="F29" s="19">
        <v>1358.3833999999999</v>
      </c>
      <c r="G29" s="20">
        <v>1.2E-2</v>
      </c>
      <c r="H29" s="21"/>
      <c r="I29" s="22"/>
    </row>
    <row r="30" spans="1:9" ht="13" customHeight="1">
      <c r="A30" s="16" t="s">
        <v>858</v>
      </c>
      <c r="B30" s="17" t="s">
        <v>859</v>
      </c>
      <c r="C30" s="13" t="s">
        <v>860</v>
      </c>
      <c r="D30" s="13" t="s">
        <v>161</v>
      </c>
      <c r="E30" s="18">
        <v>108179</v>
      </c>
      <c r="F30" s="19">
        <v>1352.8866</v>
      </c>
      <c r="G30" s="20">
        <v>1.2E-2</v>
      </c>
      <c r="H30" s="21"/>
      <c r="I30" s="22"/>
    </row>
    <row r="31" spans="1:9" ht="13" customHeight="1">
      <c r="A31" s="16" t="s">
        <v>172</v>
      </c>
      <c r="B31" s="17" t="s">
        <v>173</v>
      </c>
      <c r="C31" s="13" t="s">
        <v>174</v>
      </c>
      <c r="D31" s="13" t="s">
        <v>81</v>
      </c>
      <c r="E31" s="18">
        <v>154416</v>
      </c>
      <c r="F31" s="19">
        <v>1346.6619000000001</v>
      </c>
      <c r="G31" s="20">
        <v>1.1900000000000001E-2</v>
      </c>
      <c r="H31" s="21"/>
      <c r="I31" s="22"/>
    </row>
    <row r="32" spans="1:9" ht="13" customHeight="1">
      <c r="A32" s="16" t="s">
        <v>861</v>
      </c>
      <c r="B32" s="17" t="s">
        <v>862</v>
      </c>
      <c r="C32" s="13" t="s">
        <v>863</v>
      </c>
      <c r="D32" s="13" t="s">
        <v>63</v>
      </c>
      <c r="E32" s="18">
        <v>491955</v>
      </c>
      <c r="F32" s="19">
        <v>1276.1313</v>
      </c>
      <c r="G32" s="20">
        <v>1.1299999999999999E-2</v>
      </c>
      <c r="H32" s="21"/>
      <c r="I32" s="22"/>
    </row>
    <row r="33" spans="1:9" ht="13" customHeight="1">
      <c r="A33" s="16" t="s">
        <v>864</v>
      </c>
      <c r="B33" s="17" t="s">
        <v>865</v>
      </c>
      <c r="C33" s="13" t="s">
        <v>866</v>
      </c>
      <c r="D33" s="13" t="s">
        <v>245</v>
      </c>
      <c r="E33" s="18">
        <v>55555</v>
      </c>
      <c r="F33" s="19">
        <v>1268.3207</v>
      </c>
      <c r="G33" s="20">
        <v>1.12E-2</v>
      </c>
      <c r="H33" s="21"/>
      <c r="I33" s="22"/>
    </row>
    <row r="34" spans="1:9" ht="13" customHeight="1">
      <c r="A34" s="16" t="s">
        <v>96</v>
      </c>
      <c r="B34" s="17" t="s">
        <v>97</v>
      </c>
      <c r="C34" s="13" t="s">
        <v>98</v>
      </c>
      <c r="D34" s="13" t="s">
        <v>99</v>
      </c>
      <c r="E34" s="18">
        <v>38313</v>
      </c>
      <c r="F34" s="19">
        <v>1132.0342000000001</v>
      </c>
      <c r="G34" s="20">
        <v>0.01</v>
      </c>
      <c r="H34" s="21"/>
      <c r="I34" s="22"/>
    </row>
    <row r="35" spans="1:9" ht="13" customHeight="1">
      <c r="A35" s="16" t="s">
        <v>107</v>
      </c>
      <c r="B35" s="17" t="s">
        <v>108</v>
      </c>
      <c r="C35" s="13" t="s">
        <v>109</v>
      </c>
      <c r="D35" s="13" t="s">
        <v>81</v>
      </c>
      <c r="E35" s="18">
        <v>139416</v>
      </c>
      <c r="F35" s="19">
        <v>1117.4889000000001</v>
      </c>
      <c r="G35" s="20">
        <v>9.9000000000000008E-3</v>
      </c>
      <c r="H35" s="21"/>
      <c r="I35" s="22"/>
    </row>
    <row r="36" spans="1:9" ht="13" customHeight="1">
      <c r="A36" s="16" t="s">
        <v>867</v>
      </c>
      <c r="B36" s="17" t="s">
        <v>868</v>
      </c>
      <c r="C36" s="13" t="s">
        <v>869</v>
      </c>
      <c r="D36" s="13" t="s">
        <v>245</v>
      </c>
      <c r="E36" s="18">
        <v>143510</v>
      </c>
      <c r="F36" s="19">
        <v>1109.0453</v>
      </c>
      <c r="G36" s="20">
        <v>9.7999999999999997E-3</v>
      </c>
      <c r="H36" s="21"/>
      <c r="I36" s="22"/>
    </row>
    <row r="37" spans="1:9" ht="13" customHeight="1">
      <c r="A37" s="16" t="s">
        <v>319</v>
      </c>
      <c r="B37" s="17" t="s">
        <v>320</v>
      </c>
      <c r="C37" s="13" t="s">
        <v>321</v>
      </c>
      <c r="D37" s="13" t="s">
        <v>165</v>
      </c>
      <c r="E37" s="18">
        <v>359289</v>
      </c>
      <c r="F37" s="19">
        <v>1063.8547000000001</v>
      </c>
      <c r="G37" s="20">
        <v>9.4000000000000004E-3</v>
      </c>
      <c r="H37" s="21"/>
      <c r="I37" s="22"/>
    </row>
    <row r="38" spans="1:9" ht="13" customHeight="1">
      <c r="A38" s="16" t="s">
        <v>82</v>
      </c>
      <c r="B38" s="17" t="s">
        <v>83</v>
      </c>
      <c r="C38" s="13" t="s">
        <v>84</v>
      </c>
      <c r="D38" s="13" t="s">
        <v>85</v>
      </c>
      <c r="E38" s="18">
        <v>650417</v>
      </c>
      <c r="F38" s="19">
        <v>984.8614</v>
      </c>
      <c r="G38" s="20">
        <v>8.6999999999999994E-3</v>
      </c>
      <c r="H38" s="21"/>
      <c r="I38" s="22"/>
    </row>
    <row r="39" spans="1:9" ht="13" customHeight="1">
      <c r="A39" s="16" t="s">
        <v>870</v>
      </c>
      <c r="B39" s="17" t="s">
        <v>871</v>
      </c>
      <c r="C39" s="13" t="s">
        <v>872</v>
      </c>
      <c r="D39" s="13" t="s">
        <v>214</v>
      </c>
      <c r="E39" s="18">
        <v>78450</v>
      </c>
      <c r="F39" s="19">
        <v>984.2337</v>
      </c>
      <c r="G39" s="20">
        <v>8.6999999999999994E-3</v>
      </c>
      <c r="H39" s="21"/>
      <c r="I39" s="22"/>
    </row>
    <row r="40" spans="1:9" ht="13" customHeight="1">
      <c r="A40" s="16" t="s">
        <v>873</v>
      </c>
      <c r="B40" s="17" t="s">
        <v>874</v>
      </c>
      <c r="C40" s="13" t="s">
        <v>875</v>
      </c>
      <c r="D40" s="13" t="s">
        <v>876</v>
      </c>
      <c r="E40" s="18">
        <v>214719</v>
      </c>
      <c r="F40" s="19">
        <v>967.20169999999996</v>
      </c>
      <c r="G40" s="20">
        <v>8.6E-3</v>
      </c>
      <c r="H40" s="21"/>
      <c r="I40" s="22"/>
    </row>
    <row r="41" spans="1:9" ht="13" customHeight="1">
      <c r="A41" s="16" t="s">
        <v>275</v>
      </c>
      <c r="B41" s="17" t="s">
        <v>276</v>
      </c>
      <c r="C41" s="13" t="s">
        <v>277</v>
      </c>
      <c r="D41" s="13" t="s">
        <v>77</v>
      </c>
      <c r="E41" s="18">
        <v>218243</v>
      </c>
      <c r="F41" s="19">
        <v>912.58309999999994</v>
      </c>
      <c r="G41" s="20">
        <v>8.0999999999999996E-3</v>
      </c>
      <c r="H41" s="21"/>
      <c r="I41" s="22"/>
    </row>
    <row r="42" spans="1:9" ht="13" customHeight="1">
      <c r="A42" s="16" t="s">
        <v>298</v>
      </c>
      <c r="B42" s="17" t="s">
        <v>299</v>
      </c>
      <c r="C42" s="13" t="s">
        <v>300</v>
      </c>
      <c r="D42" s="13" t="s">
        <v>157</v>
      </c>
      <c r="E42" s="18">
        <v>40260</v>
      </c>
      <c r="F42" s="19">
        <v>871.70950000000005</v>
      </c>
      <c r="G42" s="20">
        <v>7.7000000000000002E-3</v>
      </c>
      <c r="H42" s="21"/>
      <c r="I42" s="22"/>
    </row>
    <row r="43" spans="1:9" ht="13" customHeight="1">
      <c r="A43" s="16" t="s">
        <v>110</v>
      </c>
      <c r="B43" s="17" t="s">
        <v>111</v>
      </c>
      <c r="C43" s="13" t="s">
        <v>112</v>
      </c>
      <c r="D43" s="13" t="s">
        <v>81</v>
      </c>
      <c r="E43" s="18">
        <v>371000</v>
      </c>
      <c r="F43" s="19">
        <v>831.41099999999994</v>
      </c>
      <c r="G43" s="20">
        <v>7.4000000000000003E-3</v>
      </c>
      <c r="H43" s="21"/>
      <c r="I43" s="22"/>
    </row>
    <row r="44" spans="1:9" ht="13" customHeight="1">
      <c r="A44" s="16" t="s">
        <v>366</v>
      </c>
      <c r="B44" s="17" t="s">
        <v>367</v>
      </c>
      <c r="C44" s="13" t="s">
        <v>368</v>
      </c>
      <c r="D44" s="13" t="s">
        <v>141</v>
      </c>
      <c r="E44" s="18">
        <v>70000</v>
      </c>
      <c r="F44" s="19">
        <v>822.36</v>
      </c>
      <c r="G44" s="20">
        <v>7.3000000000000001E-3</v>
      </c>
      <c r="H44" s="21"/>
      <c r="I44" s="22"/>
    </row>
    <row r="45" spans="1:9" ht="13" customHeight="1">
      <c r="A45" s="16" t="s">
        <v>877</v>
      </c>
      <c r="B45" s="17" t="s">
        <v>878</v>
      </c>
      <c r="C45" s="13" t="s">
        <v>879</v>
      </c>
      <c r="D45" s="13" t="s">
        <v>880</v>
      </c>
      <c r="E45" s="18">
        <v>245685</v>
      </c>
      <c r="F45" s="19">
        <v>699.3424</v>
      </c>
      <c r="G45" s="20">
        <v>6.1999999999999998E-3</v>
      </c>
      <c r="H45" s="21"/>
      <c r="I45" s="22"/>
    </row>
    <row r="46" spans="1:9" ht="13" customHeight="1">
      <c r="A46" s="16" t="s">
        <v>351</v>
      </c>
      <c r="B46" s="17" t="s">
        <v>352</v>
      </c>
      <c r="C46" s="13" t="s">
        <v>353</v>
      </c>
      <c r="D46" s="13" t="s">
        <v>85</v>
      </c>
      <c r="E46" s="18">
        <v>57855</v>
      </c>
      <c r="F46" s="19">
        <v>649.42240000000004</v>
      </c>
      <c r="G46" s="20">
        <v>5.7000000000000002E-3</v>
      </c>
      <c r="H46" s="21"/>
      <c r="I46" s="22"/>
    </row>
    <row r="47" spans="1:9" ht="13" customHeight="1">
      <c r="A47" s="16" t="s">
        <v>68</v>
      </c>
      <c r="B47" s="17" t="s">
        <v>69</v>
      </c>
      <c r="C47" s="13" t="s">
        <v>70</v>
      </c>
      <c r="D47" s="13" t="s">
        <v>63</v>
      </c>
      <c r="E47" s="18">
        <v>210000</v>
      </c>
      <c r="F47" s="19">
        <v>608.47500000000002</v>
      </c>
      <c r="G47" s="20">
        <v>5.4000000000000003E-3</v>
      </c>
      <c r="H47" s="21"/>
      <c r="I47" s="22"/>
    </row>
    <row r="48" spans="1:9" ht="13" customHeight="1">
      <c r="A48" s="16" t="s">
        <v>881</v>
      </c>
      <c r="B48" s="17" t="s">
        <v>882</v>
      </c>
      <c r="C48" s="13" t="s">
        <v>883</v>
      </c>
      <c r="D48" s="13" t="s">
        <v>193</v>
      </c>
      <c r="E48" s="18">
        <v>642136</v>
      </c>
      <c r="F48" s="19">
        <v>607.39639999999997</v>
      </c>
      <c r="G48" s="20">
        <v>5.4000000000000003E-3</v>
      </c>
      <c r="H48" s="21"/>
      <c r="I48" s="22"/>
    </row>
    <row r="49" spans="1:9" ht="13" customHeight="1">
      <c r="A49" s="16" t="s">
        <v>100</v>
      </c>
      <c r="B49" s="17" t="s">
        <v>101</v>
      </c>
      <c r="C49" s="13" t="s">
        <v>102</v>
      </c>
      <c r="D49" s="13" t="s">
        <v>103</v>
      </c>
      <c r="E49" s="18">
        <v>110073</v>
      </c>
      <c r="F49" s="19">
        <v>552.73159999999996</v>
      </c>
      <c r="G49" s="20">
        <v>4.8999999999999998E-3</v>
      </c>
      <c r="H49" s="21"/>
      <c r="I49" s="22"/>
    </row>
    <row r="50" spans="1:9" ht="13" customHeight="1">
      <c r="A50" s="16" t="s">
        <v>398</v>
      </c>
      <c r="B50" s="17" t="s">
        <v>399</v>
      </c>
      <c r="C50" s="13" t="s">
        <v>400</v>
      </c>
      <c r="D50" s="13" t="s">
        <v>81</v>
      </c>
      <c r="E50" s="18">
        <v>220000</v>
      </c>
      <c r="F50" s="19">
        <v>552.41999999999996</v>
      </c>
      <c r="G50" s="20">
        <v>4.8999999999999998E-3</v>
      </c>
      <c r="H50" s="21"/>
      <c r="I50" s="22"/>
    </row>
    <row r="51" spans="1:9" ht="13" customHeight="1">
      <c r="A51" s="16" t="s">
        <v>884</v>
      </c>
      <c r="B51" s="17" t="s">
        <v>885</v>
      </c>
      <c r="C51" s="13" t="s">
        <v>886</v>
      </c>
      <c r="D51" s="13" t="s">
        <v>99</v>
      </c>
      <c r="E51" s="18">
        <v>175000</v>
      </c>
      <c r="F51" s="19">
        <v>518.35</v>
      </c>
      <c r="G51" s="20">
        <v>4.5999999999999999E-3</v>
      </c>
      <c r="H51" s="21"/>
      <c r="I51" s="22"/>
    </row>
    <row r="52" spans="1:9" ht="13" customHeight="1">
      <c r="A52" s="16" t="s">
        <v>420</v>
      </c>
      <c r="B52" s="17" t="s">
        <v>421</v>
      </c>
      <c r="C52" s="13" t="s">
        <v>422</v>
      </c>
      <c r="D52" s="13" t="s">
        <v>126</v>
      </c>
      <c r="E52" s="18">
        <v>76815</v>
      </c>
      <c r="F52" s="19">
        <v>503.17669999999998</v>
      </c>
      <c r="G52" s="20">
        <v>4.4999999999999997E-3</v>
      </c>
      <c r="H52" s="21"/>
      <c r="I52" s="22"/>
    </row>
    <row r="53" spans="1:9" ht="13" customHeight="1">
      <c r="A53" s="16" t="s">
        <v>887</v>
      </c>
      <c r="B53" s="17" t="s">
        <v>888</v>
      </c>
      <c r="C53" s="13" t="s">
        <v>889</v>
      </c>
      <c r="D53" s="13" t="s">
        <v>245</v>
      </c>
      <c r="E53" s="18">
        <v>8000</v>
      </c>
      <c r="F53" s="19">
        <v>337.61599999999999</v>
      </c>
      <c r="G53" s="20">
        <v>3.0000000000000001E-3</v>
      </c>
      <c r="H53" s="21"/>
      <c r="I53" s="22"/>
    </row>
    <row r="54" spans="1:9" ht="13" customHeight="1">
      <c r="A54" s="16" t="s">
        <v>890</v>
      </c>
      <c r="B54" s="17" t="s">
        <v>891</v>
      </c>
      <c r="C54" s="13" t="s">
        <v>892</v>
      </c>
      <c r="D54" s="13" t="s">
        <v>249</v>
      </c>
      <c r="E54" s="18">
        <v>7000</v>
      </c>
      <c r="F54" s="19">
        <v>315.00700000000001</v>
      </c>
      <c r="G54" s="20">
        <v>2.8E-3</v>
      </c>
      <c r="H54" s="21"/>
      <c r="I54" s="22"/>
    </row>
    <row r="55" spans="1:9" ht="13" customHeight="1">
      <c r="A55" s="16" t="s">
        <v>893</v>
      </c>
      <c r="B55" s="17" t="s">
        <v>894</v>
      </c>
      <c r="C55" s="13" t="s">
        <v>895</v>
      </c>
      <c r="D55" s="13" t="s">
        <v>99</v>
      </c>
      <c r="E55" s="18">
        <v>4500</v>
      </c>
      <c r="F55" s="19">
        <v>296.37</v>
      </c>
      <c r="G55" s="20">
        <v>2.5999999999999999E-3</v>
      </c>
      <c r="H55" s="21"/>
      <c r="I55" s="22"/>
    </row>
    <row r="56" spans="1:9" ht="13" customHeight="1">
      <c r="A56" s="16" t="s">
        <v>896</v>
      </c>
      <c r="B56" s="17" t="s">
        <v>897</v>
      </c>
      <c r="C56" s="13" t="s">
        <v>898</v>
      </c>
      <c r="D56" s="13" t="s">
        <v>238</v>
      </c>
      <c r="E56" s="18">
        <v>28000</v>
      </c>
      <c r="F56" s="19">
        <v>284.14400000000001</v>
      </c>
      <c r="G56" s="20">
        <v>2.5000000000000001E-3</v>
      </c>
      <c r="H56" s="21"/>
      <c r="I56" s="22"/>
    </row>
    <row r="57" spans="1:9" ht="13" customHeight="1">
      <c r="A57" s="16" t="s">
        <v>198</v>
      </c>
      <c r="B57" s="17" t="s">
        <v>199</v>
      </c>
      <c r="C57" s="13" t="s">
        <v>200</v>
      </c>
      <c r="D57" s="13" t="s">
        <v>63</v>
      </c>
      <c r="E57" s="18">
        <v>80000</v>
      </c>
      <c r="F57" s="19">
        <v>282.72000000000003</v>
      </c>
      <c r="G57" s="20">
        <v>2.5000000000000001E-3</v>
      </c>
      <c r="H57" s="21"/>
      <c r="I57" s="22"/>
    </row>
    <row r="58" spans="1:9" ht="13" customHeight="1">
      <c r="A58" s="16" t="s">
        <v>120</v>
      </c>
      <c r="B58" s="17" t="s">
        <v>121</v>
      </c>
      <c r="C58" s="13" t="s">
        <v>122</v>
      </c>
      <c r="D58" s="13" t="s">
        <v>77</v>
      </c>
      <c r="E58" s="18">
        <v>15000</v>
      </c>
      <c r="F58" s="19">
        <v>267.36</v>
      </c>
      <c r="G58" s="20">
        <v>2.3999999999999998E-3</v>
      </c>
      <c r="H58" s="21"/>
      <c r="I58" s="22"/>
    </row>
    <row r="59" spans="1:9" ht="13" customHeight="1">
      <c r="A59" s="16" t="s">
        <v>194</v>
      </c>
      <c r="B59" s="17" t="s">
        <v>195</v>
      </c>
      <c r="C59" s="13" t="s">
        <v>196</v>
      </c>
      <c r="D59" s="13" t="s">
        <v>197</v>
      </c>
      <c r="E59" s="18">
        <v>15000</v>
      </c>
      <c r="F59" s="19">
        <v>266.59500000000003</v>
      </c>
      <c r="G59" s="20">
        <v>2.3999999999999998E-3</v>
      </c>
      <c r="H59" s="21"/>
      <c r="I59" s="22"/>
    </row>
    <row r="60" spans="1:9" ht="13" customHeight="1">
      <c r="A60" s="16" t="s">
        <v>411</v>
      </c>
      <c r="B60" s="17" t="s">
        <v>412</v>
      </c>
      <c r="C60" s="13" t="s">
        <v>413</v>
      </c>
      <c r="D60" s="13" t="s">
        <v>297</v>
      </c>
      <c r="E60" s="18">
        <v>250000</v>
      </c>
      <c r="F60" s="19">
        <v>262.7</v>
      </c>
      <c r="G60" s="20">
        <v>2.3E-3</v>
      </c>
      <c r="H60" s="21"/>
      <c r="I60" s="22"/>
    </row>
    <row r="61" spans="1:9" ht="13" customHeight="1">
      <c r="A61" s="16" t="s">
        <v>150</v>
      </c>
      <c r="B61" s="17" t="s">
        <v>151</v>
      </c>
      <c r="C61" s="13" t="s">
        <v>152</v>
      </c>
      <c r="D61" s="13" t="s">
        <v>153</v>
      </c>
      <c r="E61" s="18">
        <v>19923</v>
      </c>
      <c r="F61" s="19">
        <v>261.5093</v>
      </c>
      <c r="G61" s="20">
        <v>2.3E-3</v>
      </c>
      <c r="H61" s="21"/>
      <c r="I61" s="22"/>
    </row>
    <row r="62" spans="1:9" ht="13" customHeight="1">
      <c r="A62" s="16" t="s">
        <v>899</v>
      </c>
      <c r="B62" s="17" t="s">
        <v>900</v>
      </c>
      <c r="C62" s="13" t="s">
        <v>901</v>
      </c>
      <c r="D62" s="13" t="s">
        <v>407</v>
      </c>
      <c r="E62" s="18">
        <v>100000</v>
      </c>
      <c r="F62" s="19">
        <v>248.45</v>
      </c>
      <c r="G62" s="20">
        <v>2.2000000000000001E-3</v>
      </c>
      <c r="H62" s="21"/>
      <c r="I62" s="22"/>
    </row>
    <row r="63" spans="1:9" ht="13" customHeight="1">
      <c r="A63" s="16" t="s">
        <v>313</v>
      </c>
      <c r="B63" s="17" t="s">
        <v>314</v>
      </c>
      <c r="C63" s="13" t="s">
        <v>315</v>
      </c>
      <c r="D63" s="13" t="s">
        <v>133</v>
      </c>
      <c r="E63" s="18">
        <v>7500</v>
      </c>
      <c r="F63" s="19">
        <v>247.185</v>
      </c>
      <c r="G63" s="20">
        <v>2.2000000000000001E-3</v>
      </c>
      <c r="H63" s="21"/>
      <c r="I63" s="22"/>
    </row>
    <row r="64" spans="1:9" ht="13" customHeight="1">
      <c r="A64" s="4"/>
      <c r="B64" s="12" t="s">
        <v>427</v>
      </c>
      <c r="C64" s="13"/>
      <c r="D64" s="13"/>
      <c r="E64" s="13"/>
      <c r="F64" s="23">
        <v>87705.513600000006</v>
      </c>
      <c r="G64" s="24">
        <f>ROUND(SUM(G1:G63),4)</f>
        <v>0.77649999999999997</v>
      </c>
      <c r="H64" s="25"/>
      <c r="I64" s="26"/>
    </row>
    <row r="65" spans="1:9" ht="13" customHeight="1">
      <c r="A65" s="4"/>
      <c r="B65" s="27" t="s">
        <v>428</v>
      </c>
      <c r="C65" s="1"/>
      <c r="D65" s="1"/>
      <c r="E65" s="1"/>
      <c r="F65" s="25" t="s">
        <v>429</v>
      </c>
      <c r="G65" s="25" t="s">
        <v>429</v>
      </c>
      <c r="H65" s="25"/>
      <c r="I65" s="26"/>
    </row>
    <row r="66" spans="1:9" ht="13" customHeight="1">
      <c r="A66" s="4"/>
      <c r="B66" s="27" t="s">
        <v>427</v>
      </c>
      <c r="C66" s="1"/>
      <c r="D66" s="1"/>
      <c r="E66" s="1"/>
      <c r="F66" s="25" t="s">
        <v>429</v>
      </c>
      <c r="G66" s="25" t="s">
        <v>429</v>
      </c>
      <c r="H66" s="25"/>
      <c r="I66" s="26"/>
    </row>
    <row r="67" spans="1:9" ht="13" customHeight="1">
      <c r="A67" s="4"/>
      <c r="B67" s="27" t="s">
        <v>430</v>
      </c>
      <c r="C67" s="28"/>
      <c r="D67" s="1"/>
      <c r="E67" s="28"/>
      <c r="F67" s="23">
        <v>87705.513600000006</v>
      </c>
      <c r="G67" s="24">
        <f>ROUND(SUM(G64),4)</f>
        <v>0.77649999999999997</v>
      </c>
      <c r="H67" s="25"/>
      <c r="I67" s="26"/>
    </row>
    <row r="68" spans="1:9" ht="13" customHeight="1">
      <c r="A68" s="4"/>
      <c r="B68" s="12" t="s">
        <v>431</v>
      </c>
      <c r="C68" s="13"/>
      <c r="D68" s="13"/>
      <c r="E68" s="13"/>
      <c r="F68" s="13"/>
      <c r="G68" s="13"/>
      <c r="H68" s="14"/>
      <c r="I68" s="15"/>
    </row>
    <row r="69" spans="1:9" ht="13" customHeight="1">
      <c r="A69" s="4"/>
      <c r="B69" s="12" t="s">
        <v>432</v>
      </c>
      <c r="C69" s="13"/>
      <c r="D69" s="13"/>
      <c r="E69" s="13"/>
      <c r="F69" s="4"/>
      <c r="G69" s="14"/>
      <c r="H69" s="14"/>
      <c r="I69" s="15"/>
    </row>
    <row r="70" spans="1:9" ht="13" customHeight="1">
      <c r="A70" s="16" t="s">
        <v>902</v>
      </c>
      <c r="B70" s="17" t="s">
        <v>903</v>
      </c>
      <c r="C70" s="13"/>
      <c r="D70" s="13"/>
      <c r="E70" s="18">
        <v>-13000</v>
      </c>
      <c r="F70" s="19">
        <v>-2933.502</v>
      </c>
      <c r="G70" s="20">
        <v>-2.5999999999999999E-2</v>
      </c>
      <c r="H70" s="21"/>
      <c r="I70" s="22"/>
    </row>
    <row r="71" spans="1:9" ht="13" customHeight="1">
      <c r="A71" s="4"/>
      <c r="B71" s="12" t="s">
        <v>427</v>
      </c>
      <c r="C71" s="13"/>
      <c r="D71" s="13"/>
      <c r="E71" s="13"/>
      <c r="F71" s="23">
        <v>-2933.502</v>
      </c>
      <c r="G71" s="24">
        <f>ROUND(SUM(G68:G70),4)</f>
        <v>-2.5999999999999999E-2</v>
      </c>
      <c r="H71" s="25"/>
      <c r="I71" s="26"/>
    </row>
    <row r="72" spans="1:9" ht="13" customHeight="1">
      <c r="A72" s="4"/>
      <c r="B72" s="12" t="s">
        <v>904</v>
      </c>
      <c r="C72" s="13"/>
      <c r="D72" s="13"/>
      <c r="E72" s="13"/>
      <c r="F72" s="4"/>
      <c r="G72" s="14"/>
      <c r="H72" s="14"/>
      <c r="I72" s="15"/>
    </row>
    <row r="73" spans="1:9" ht="13" customHeight="1">
      <c r="A73" s="16" t="s">
        <v>905</v>
      </c>
      <c r="B73" s="17" t="s">
        <v>1894</v>
      </c>
      <c r="C73" s="13"/>
      <c r="D73" s="13"/>
      <c r="E73" s="18">
        <v>39000</v>
      </c>
      <c r="F73" s="19">
        <v>62.575499999999998</v>
      </c>
      <c r="G73" s="20">
        <v>5.9999999999999995E-4</v>
      </c>
      <c r="H73" s="21"/>
      <c r="I73" s="22"/>
    </row>
    <row r="74" spans="1:9" ht="13" customHeight="1">
      <c r="A74" s="4"/>
      <c r="B74" s="12" t="s">
        <v>427</v>
      </c>
      <c r="C74" s="13"/>
      <c r="D74" s="13"/>
      <c r="E74" s="13"/>
      <c r="F74" s="23">
        <v>62.575499999999998</v>
      </c>
      <c r="G74" s="24">
        <f>ROUND(SUM(G72:G73),4)</f>
        <v>5.9999999999999995E-4</v>
      </c>
      <c r="H74" s="25"/>
      <c r="I74" s="26"/>
    </row>
    <row r="75" spans="1:9" ht="13" customHeight="1">
      <c r="A75" s="4"/>
      <c r="B75" s="27" t="s">
        <v>430</v>
      </c>
      <c r="C75" s="28"/>
      <c r="D75" s="1"/>
      <c r="E75" s="28"/>
      <c r="F75" s="23">
        <v>-2870.9265</v>
      </c>
      <c r="G75" s="24">
        <f>ROUND(SUM(G71,G74),4)</f>
        <v>-2.5399999999999999E-2</v>
      </c>
      <c r="H75" s="25"/>
      <c r="I75" s="26"/>
    </row>
    <row r="76" spans="1:9" ht="13" customHeight="1">
      <c r="A76" s="4"/>
      <c r="B76" s="12" t="s">
        <v>906</v>
      </c>
      <c r="C76" s="13"/>
      <c r="D76" s="13"/>
      <c r="E76" s="13"/>
      <c r="F76" s="13"/>
      <c r="G76" s="13"/>
      <c r="H76" s="14"/>
      <c r="I76" s="15"/>
    </row>
    <row r="77" spans="1:9" ht="13" customHeight="1">
      <c r="A77" s="4"/>
      <c r="B77" s="12" t="s">
        <v>907</v>
      </c>
      <c r="C77" s="13"/>
      <c r="D77" s="13"/>
      <c r="E77" s="13"/>
      <c r="F77" s="4"/>
      <c r="G77" s="14"/>
      <c r="H77" s="14"/>
      <c r="I77" s="15"/>
    </row>
    <row r="78" spans="1:9" ht="13" customHeight="1">
      <c r="A78" s="16" t="s">
        <v>908</v>
      </c>
      <c r="B78" s="17" t="s">
        <v>909</v>
      </c>
      <c r="C78" s="13" t="s">
        <v>910</v>
      </c>
      <c r="D78" s="13" t="s">
        <v>911</v>
      </c>
      <c r="E78" s="18">
        <v>500000</v>
      </c>
      <c r="F78" s="19">
        <v>454.41550000000001</v>
      </c>
      <c r="G78" s="20">
        <v>4.0000000000000001E-3</v>
      </c>
      <c r="H78" s="29">
        <v>7.9719999999999999E-2</v>
      </c>
      <c r="I78" s="22"/>
    </row>
    <row r="79" spans="1:9" ht="13" customHeight="1">
      <c r="A79" s="16" t="s">
        <v>912</v>
      </c>
      <c r="B79" s="17" t="s">
        <v>913</v>
      </c>
      <c r="C79" s="13" t="s">
        <v>914</v>
      </c>
      <c r="D79" s="13" t="s">
        <v>911</v>
      </c>
      <c r="E79" s="18">
        <v>223000</v>
      </c>
      <c r="F79" s="19">
        <v>221.25460000000001</v>
      </c>
      <c r="G79" s="20">
        <v>2E-3</v>
      </c>
      <c r="H79" s="29">
        <v>7.0753999999999997E-2</v>
      </c>
      <c r="I79" s="22"/>
    </row>
    <row r="80" spans="1:9" ht="13" customHeight="1">
      <c r="A80" s="16" t="s">
        <v>915</v>
      </c>
      <c r="B80" s="17" t="s">
        <v>916</v>
      </c>
      <c r="C80" s="13" t="s">
        <v>917</v>
      </c>
      <c r="D80" s="13" t="s">
        <v>911</v>
      </c>
      <c r="E80" s="18">
        <v>21800</v>
      </c>
      <c r="F80" s="19">
        <v>21.4224</v>
      </c>
      <c r="G80" s="20">
        <v>2.0000000000000001E-4</v>
      </c>
      <c r="H80" s="29">
        <v>7.1885000000000004E-2</v>
      </c>
      <c r="I80" s="22"/>
    </row>
    <row r="81" spans="1:9" ht="13" customHeight="1">
      <c r="A81" s="16" t="s">
        <v>918</v>
      </c>
      <c r="B81" s="17" t="s">
        <v>919</v>
      </c>
      <c r="C81" s="13" t="s">
        <v>920</v>
      </c>
      <c r="D81" s="13" t="s">
        <v>911</v>
      </c>
      <c r="E81" s="18">
        <v>5200</v>
      </c>
      <c r="F81" s="19">
        <v>4.8021000000000003</v>
      </c>
      <c r="G81" s="21" t="s">
        <v>426</v>
      </c>
      <c r="H81" s="29">
        <v>7.9105999999999996E-2</v>
      </c>
      <c r="I81" s="22"/>
    </row>
    <row r="82" spans="1:9" ht="13" customHeight="1">
      <c r="A82" s="4"/>
      <c r="B82" s="12" t="s">
        <v>427</v>
      </c>
      <c r="C82" s="13"/>
      <c r="D82" s="13"/>
      <c r="E82" s="13"/>
      <c r="F82" s="23">
        <v>701.89459999999997</v>
      </c>
      <c r="G82" s="24">
        <f>ROUND(SUM(G76:G81),4)</f>
        <v>6.1999999999999998E-3</v>
      </c>
      <c r="H82" s="25"/>
      <c r="I82" s="26"/>
    </row>
    <row r="83" spans="1:9" ht="13" customHeight="1">
      <c r="A83" s="4"/>
      <c r="B83" s="27" t="s">
        <v>921</v>
      </c>
      <c r="C83" s="1"/>
      <c r="D83" s="1"/>
      <c r="E83" s="1"/>
      <c r="F83" s="25" t="s">
        <v>429</v>
      </c>
      <c r="G83" s="25" t="s">
        <v>429</v>
      </c>
      <c r="H83" s="25"/>
      <c r="I83" s="26"/>
    </row>
    <row r="84" spans="1:9" ht="13" customHeight="1">
      <c r="A84" s="4"/>
      <c r="B84" s="27" t="s">
        <v>427</v>
      </c>
      <c r="C84" s="1"/>
      <c r="D84" s="1"/>
      <c r="E84" s="1"/>
      <c r="F84" s="25" t="s">
        <v>429</v>
      </c>
      <c r="G84" s="25" t="s">
        <v>429</v>
      </c>
      <c r="H84" s="25"/>
      <c r="I84" s="26"/>
    </row>
    <row r="85" spans="1:9" ht="13" customHeight="1">
      <c r="A85" s="4"/>
      <c r="B85" s="27" t="s">
        <v>430</v>
      </c>
      <c r="C85" s="28"/>
      <c r="D85" s="1"/>
      <c r="E85" s="28"/>
      <c r="F85" s="23">
        <v>701.89459999999997</v>
      </c>
      <c r="G85" s="24">
        <f>ROUND(SUM(G82),4)</f>
        <v>6.1999999999999998E-3</v>
      </c>
      <c r="H85" s="25"/>
      <c r="I85" s="26"/>
    </row>
    <row r="86" spans="1:9" ht="13" customHeight="1">
      <c r="A86" s="4"/>
      <c r="B86" s="12" t="s">
        <v>823</v>
      </c>
      <c r="C86" s="13"/>
      <c r="D86" s="13"/>
      <c r="E86" s="13"/>
      <c r="F86" s="13"/>
      <c r="G86" s="13"/>
      <c r="H86" s="14"/>
      <c r="I86" s="15"/>
    </row>
    <row r="87" spans="1:9" ht="13" customHeight="1">
      <c r="A87" s="4"/>
      <c r="B87" s="12" t="s">
        <v>824</v>
      </c>
      <c r="C87" s="13"/>
      <c r="D87" s="13"/>
      <c r="E87" s="13"/>
      <c r="F87" s="4"/>
      <c r="G87" s="14"/>
      <c r="H87" s="14"/>
      <c r="I87" s="15"/>
    </row>
    <row r="88" spans="1:9" ht="13" customHeight="1">
      <c r="A88" s="16" t="s">
        <v>825</v>
      </c>
      <c r="B88" s="17" t="s">
        <v>826</v>
      </c>
      <c r="C88" s="13" t="s">
        <v>827</v>
      </c>
      <c r="D88" s="13"/>
      <c r="E88" s="18">
        <v>545157.23699999996</v>
      </c>
      <c r="F88" s="19">
        <v>6622.5537999999997</v>
      </c>
      <c r="G88" s="20">
        <v>5.8599999999999999E-2</v>
      </c>
      <c r="H88" s="29"/>
      <c r="I88" s="22"/>
    </row>
    <row r="89" spans="1:9" ht="13" customHeight="1">
      <c r="A89" s="16" t="s">
        <v>922</v>
      </c>
      <c r="B89" s="17" t="s">
        <v>923</v>
      </c>
      <c r="C89" s="13" t="s">
        <v>924</v>
      </c>
      <c r="D89" s="13"/>
      <c r="E89" s="18">
        <v>33920585.182999998</v>
      </c>
      <c r="F89" s="19">
        <v>4026.5430999999999</v>
      </c>
      <c r="G89" s="20">
        <v>3.56E-2</v>
      </c>
      <c r="H89" s="29"/>
      <c r="I89" s="22"/>
    </row>
    <row r="90" spans="1:9" ht="13" customHeight="1">
      <c r="A90" s="4"/>
      <c r="B90" s="12" t="s">
        <v>427</v>
      </c>
      <c r="C90" s="13"/>
      <c r="D90" s="13"/>
      <c r="E90" s="13"/>
      <c r="F90" s="23">
        <v>10649.096799999999</v>
      </c>
      <c r="G90" s="24">
        <f>ROUND(SUM(G86:G89),4)</f>
        <v>9.4200000000000006E-2</v>
      </c>
      <c r="H90" s="25"/>
      <c r="I90" s="26"/>
    </row>
    <row r="91" spans="1:9" ht="13" customHeight="1">
      <c r="A91" s="4"/>
      <c r="B91" s="27" t="s">
        <v>430</v>
      </c>
      <c r="C91" s="28"/>
      <c r="D91" s="1"/>
      <c r="E91" s="28"/>
      <c r="F91" s="23">
        <v>10649.096799999999</v>
      </c>
      <c r="G91" s="24">
        <f>ROUND(SUM(G90),4)</f>
        <v>9.4200000000000006E-2</v>
      </c>
      <c r="H91" s="25"/>
      <c r="I91" s="26"/>
    </row>
    <row r="92" spans="1:9" ht="13" customHeight="1">
      <c r="A92" s="4"/>
      <c r="B92" s="12" t="s">
        <v>831</v>
      </c>
      <c r="C92" s="13"/>
      <c r="D92" s="13"/>
      <c r="E92" s="13"/>
      <c r="F92" s="13"/>
      <c r="G92" s="13"/>
      <c r="H92" s="14"/>
      <c r="I92" s="15"/>
    </row>
    <row r="93" spans="1:9" ht="13" customHeight="1">
      <c r="A93" s="16" t="s">
        <v>832</v>
      </c>
      <c r="B93" s="17" t="s">
        <v>833</v>
      </c>
      <c r="C93" s="13"/>
      <c r="D93" s="13"/>
      <c r="E93" s="18"/>
      <c r="F93" s="19">
        <v>45.771999999999998</v>
      </c>
      <c r="G93" s="20">
        <v>4.0000000000000002E-4</v>
      </c>
      <c r="H93" s="29">
        <v>6.1695426527083076E-2</v>
      </c>
      <c r="I93" s="22"/>
    </row>
    <row r="94" spans="1:9" ht="13" customHeight="1">
      <c r="A94" s="4"/>
      <c r="B94" s="12" t="s">
        <v>427</v>
      </c>
      <c r="C94" s="13"/>
      <c r="D94" s="13"/>
      <c r="E94" s="13"/>
      <c r="F94" s="23">
        <v>45.771999999999998</v>
      </c>
      <c r="G94" s="24">
        <f>ROUND(SUM(G92:G93),4)</f>
        <v>4.0000000000000002E-4</v>
      </c>
      <c r="H94" s="25"/>
      <c r="I94" s="26"/>
    </row>
    <row r="95" spans="1:9" ht="13" customHeight="1">
      <c r="A95" s="4"/>
      <c r="B95" s="27" t="s">
        <v>430</v>
      </c>
      <c r="C95" s="28"/>
      <c r="D95" s="1"/>
      <c r="E95" s="28"/>
      <c r="F95" s="23">
        <v>45.771999999999998</v>
      </c>
      <c r="G95" s="24">
        <f>ROUND(SUM(G94),4)</f>
        <v>4.0000000000000002E-4</v>
      </c>
      <c r="H95" s="25"/>
      <c r="I95" s="26"/>
    </row>
    <row r="96" spans="1:9" ht="13" customHeight="1">
      <c r="A96" s="4"/>
      <c r="B96" s="27" t="s">
        <v>834</v>
      </c>
      <c r="C96" s="13"/>
      <c r="D96" s="1"/>
      <c r="E96" s="13"/>
      <c r="F96" s="30">
        <v>16718.999500000002</v>
      </c>
      <c r="G96" s="24">
        <v>0.14810000000000001</v>
      </c>
      <c r="H96" s="25"/>
      <c r="I96" s="26"/>
    </row>
    <row r="97" spans="1:9" ht="13" customHeight="1">
      <c r="A97" s="4"/>
      <c r="B97" s="31" t="s">
        <v>835</v>
      </c>
      <c r="C97" s="32"/>
      <c r="D97" s="32"/>
      <c r="E97" s="32"/>
      <c r="F97" s="33">
        <v>112950.35</v>
      </c>
      <c r="G97" s="34">
        <f>ROUND(SUM(G67,G75,G85,G91,G95,G96),4)</f>
        <v>1</v>
      </c>
      <c r="H97" s="35"/>
      <c r="I97" s="36"/>
    </row>
    <row r="98" spans="1:9" ht="13" customHeight="1">
      <c r="A98" s="4"/>
      <c r="B98" s="6"/>
      <c r="C98" s="4"/>
      <c r="D98" s="4"/>
      <c r="E98" s="4"/>
      <c r="F98" s="4"/>
      <c r="G98" s="4"/>
      <c r="H98" s="4"/>
      <c r="I98" s="4"/>
    </row>
    <row r="99" spans="1:9" ht="13" customHeight="1">
      <c r="A99" s="4"/>
      <c r="B99" s="3" t="s">
        <v>837</v>
      </c>
      <c r="C99" s="4"/>
      <c r="D99" s="4"/>
      <c r="E99" s="4"/>
      <c r="F99" s="4"/>
      <c r="G99" s="4"/>
      <c r="H99" s="4"/>
      <c r="I99" s="4"/>
    </row>
    <row r="100" spans="1:9" ht="13" customHeight="1">
      <c r="A100" s="4"/>
      <c r="B100" s="3" t="s">
        <v>838</v>
      </c>
      <c r="C100" s="4"/>
      <c r="D100" s="4"/>
      <c r="E100" s="4"/>
      <c r="F100" s="4"/>
      <c r="G100" s="4"/>
      <c r="H100" s="4"/>
      <c r="I100" s="4"/>
    </row>
    <row r="101" spans="1:9" ht="26" customHeight="1">
      <c r="A101" s="4"/>
      <c r="B101" s="108" t="s">
        <v>2032</v>
      </c>
      <c r="C101" s="108"/>
      <c r="D101" s="108"/>
      <c r="E101" s="108"/>
      <c r="F101" s="108"/>
      <c r="G101" s="108"/>
      <c r="H101" s="108"/>
      <c r="I101" s="108"/>
    </row>
    <row r="102" spans="1:9" ht="13" customHeight="1">
      <c r="A102" s="4"/>
      <c r="B102" s="108"/>
      <c r="C102" s="108"/>
      <c r="D102" s="108"/>
      <c r="E102" s="108"/>
      <c r="F102" s="108"/>
      <c r="G102" s="108"/>
      <c r="H102" s="108"/>
      <c r="I102" s="108"/>
    </row>
    <row r="103" spans="1:9" ht="13" customHeight="1">
      <c r="A103" s="4"/>
      <c r="B103" s="54" t="s">
        <v>1954</v>
      </c>
      <c r="C103" s="55"/>
      <c r="D103" s="55"/>
      <c r="E103" s="41"/>
      <c r="F103" s="41"/>
      <c r="G103" s="41"/>
      <c r="H103" s="41"/>
      <c r="I103" s="42"/>
    </row>
    <row r="104" spans="1:9" ht="13" customHeight="1">
      <c r="A104" s="4"/>
      <c r="B104" s="56" t="s">
        <v>1955</v>
      </c>
      <c r="C104" s="57"/>
      <c r="D104" s="57"/>
      <c r="E104" s="45"/>
      <c r="F104" s="45"/>
      <c r="G104" s="45"/>
      <c r="H104" s="45"/>
      <c r="I104" s="46"/>
    </row>
    <row r="105" spans="1:9" ht="13" customHeight="1">
      <c r="A105" s="4"/>
      <c r="B105" s="56" t="s">
        <v>1956</v>
      </c>
      <c r="C105" s="57"/>
      <c r="D105" s="57"/>
      <c r="E105" s="45"/>
      <c r="F105" s="45"/>
      <c r="G105" s="45"/>
      <c r="H105" s="45"/>
      <c r="I105" s="46"/>
    </row>
    <row r="106" spans="1:9" ht="13" customHeight="1">
      <c r="A106" s="4"/>
      <c r="B106" s="58" t="s">
        <v>1957</v>
      </c>
      <c r="C106" s="48" t="s">
        <v>1986</v>
      </c>
      <c r="D106" s="92" t="s">
        <v>2033</v>
      </c>
      <c r="E106" s="45"/>
      <c r="F106" s="45"/>
      <c r="G106" s="45"/>
      <c r="H106" s="45"/>
      <c r="I106" s="46"/>
    </row>
    <row r="107" spans="1:9" ht="13" customHeight="1">
      <c r="A107" s="4"/>
      <c r="B107" s="59" t="s">
        <v>1959</v>
      </c>
      <c r="C107" s="50">
        <v>10.553000000000001</v>
      </c>
      <c r="D107" s="71">
        <v>11.625999999999999</v>
      </c>
      <c r="E107" s="45"/>
      <c r="F107" s="45"/>
      <c r="G107" s="45"/>
      <c r="H107" s="45"/>
      <c r="I107" s="46"/>
    </row>
    <row r="108" spans="1:9" ht="13" customHeight="1">
      <c r="A108" s="4"/>
      <c r="B108" s="59" t="s">
        <v>1960</v>
      </c>
      <c r="C108" s="50">
        <v>10.553000000000001</v>
      </c>
      <c r="D108" s="71">
        <v>11.625999999999999</v>
      </c>
      <c r="E108" s="45"/>
      <c r="F108" s="45"/>
      <c r="G108" s="45"/>
      <c r="H108" s="45"/>
      <c r="I108" s="46"/>
    </row>
    <row r="109" spans="1:9" ht="13" customHeight="1">
      <c r="A109" s="4"/>
      <c r="B109" s="59" t="s">
        <v>1961</v>
      </c>
      <c r="C109" s="50">
        <v>10.932</v>
      </c>
      <c r="D109" s="71">
        <v>12.028</v>
      </c>
      <c r="E109" s="45"/>
      <c r="F109" s="45"/>
      <c r="G109" s="45"/>
      <c r="H109" s="45"/>
      <c r="I109" s="46"/>
    </row>
    <row r="110" spans="1:9" ht="13" customHeight="1">
      <c r="A110" s="4"/>
      <c r="B110" s="59" t="s">
        <v>1962</v>
      </c>
      <c r="C110" s="50">
        <v>10.932</v>
      </c>
      <c r="D110" s="71">
        <v>12.028</v>
      </c>
      <c r="E110" s="45"/>
      <c r="F110" s="45"/>
      <c r="G110" s="45"/>
      <c r="H110" s="45"/>
      <c r="I110" s="46"/>
    </row>
    <row r="111" spans="1:9" ht="13" customHeight="1">
      <c r="A111" s="4"/>
      <c r="B111" s="56" t="s">
        <v>1963</v>
      </c>
      <c r="C111" s="57"/>
      <c r="D111" s="57"/>
      <c r="E111" s="45"/>
      <c r="F111" s="45"/>
      <c r="G111" s="45"/>
      <c r="H111" s="45"/>
      <c r="I111" s="46"/>
    </row>
    <row r="112" spans="1:9" ht="13" customHeight="1">
      <c r="A112" s="4"/>
      <c r="B112" s="53" t="s">
        <v>1994</v>
      </c>
      <c r="C112" s="57"/>
      <c r="D112" s="57"/>
      <c r="E112" s="45"/>
      <c r="F112" s="45"/>
      <c r="G112" s="45"/>
      <c r="H112" s="45"/>
      <c r="I112" s="46"/>
    </row>
    <row r="113" spans="1:9" ht="13" customHeight="1">
      <c r="A113" s="4"/>
      <c r="B113" s="60" t="s">
        <v>2037</v>
      </c>
      <c r="C113" s="38"/>
      <c r="D113" s="38"/>
      <c r="E113" s="45"/>
      <c r="F113" s="45"/>
      <c r="G113" s="45"/>
      <c r="H113" s="45"/>
      <c r="I113" s="46"/>
    </row>
    <row r="114" spans="1:9" ht="13" customHeight="1">
      <c r="A114" s="4"/>
      <c r="B114" s="43" t="s">
        <v>1987</v>
      </c>
      <c r="C114" s="38"/>
      <c r="D114" s="38"/>
      <c r="E114" s="45"/>
      <c r="F114" s="45"/>
      <c r="G114" s="45"/>
      <c r="H114" s="45"/>
      <c r="I114" s="46"/>
    </row>
    <row r="115" spans="1:9" ht="13" customHeight="1">
      <c r="A115" s="4"/>
      <c r="B115" s="43" t="s">
        <v>1992</v>
      </c>
      <c r="C115" s="57"/>
      <c r="D115" s="57"/>
      <c r="E115" s="45"/>
      <c r="F115" s="45"/>
      <c r="G115" s="45"/>
      <c r="H115" s="45"/>
      <c r="I115" s="46"/>
    </row>
    <row r="116" spans="1:9" ht="13" customHeight="1">
      <c r="A116" s="4"/>
      <c r="B116" s="56" t="s">
        <v>1965</v>
      </c>
      <c r="C116" s="57"/>
      <c r="D116" s="57"/>
      <c r="E116" s="45"/>
      <c r="F116" s="45"/>
      <c r="G116" s="45"/>
      <c r="H116" s="45"/>
      <c r="I116" s="46"/>
    </row>
    <row r="117" spans="1:9" ht="13" customHeight="1">
      <c r="A117" s="4"/>
      <c r="B117" s="61" t="s">
        <v>1993</v>
      </c>
      <c r="C117" s="62"/>
      <c r="D117" s="62"/>
      <c r="E117" s="63"/>
      <c r="F117" s="63"/>
      <c r="G117" s="63"/>
      <c r="H117" s="63"/>
      <c r="I117" s="64"/>
    </row>
    <row r="118" spans="1:9" ht="13" customHeight="1">
      <c r="A118" s="4"/>
      <c r="B118" s="3"/>
      <c r="C118" s="3"/>
      <c r="D118" s="3"/>
      <c r="E118" s="3"/>
      <c r="F118" s="3"/>
      <c r="G118" s="3"/>
      <c r="H118" s="3"/>
      <c r="I118" s="3"/>
    </row>
    <row r="119" spans="1:9" ht="13" customHeight="1">
      <c r="A119" s="4"/>
      <c r="B119" s="3"/>
      <c r="C119" s="3"/>
      <c r="D119" s="3"/>
      <c r="E119" s="3"/>
      <c r="F119" s="3"/>
      <c r="G119" s="3"/>
      <c r="H119" s="3"/>
      <c r="I119" s="3"/>
    </row>
    <row r="120" spans="1:9" ht="13" customHeight="1">
      <c r="A120" s="4"/>
      <c r="B120" s="3"/>
      <c r="C120" s="3"/>
      <c r="D120" s="3"/>
      <c r="E120" s="3"/>
      <c r="F120" s="3"/>
      <c r="G120" s="3"/>
      <c r="H120" s="3"/>
      <c r="I120" s="3"/>
    </row>
    <row r="121" spans="1:9" ht="13" customHeight="1">
      <c r="A121" s="4"/>
      <c r="B121" s="3"/>
      <c r="C121" s="3"/>
      <c r="D121" s="3"/>
      <c r="E121" s="3"/>
      <c r="F121" s="3"/>
      <c r="G121" s="3"/>
      <c r="H121" s="3"/>
      <c r="I121" s="3"/>
    </row>
    <row r="122" spans="1:9" ht="13" customHeight="1">
      <c r="A122" s="4"/>
      <c r="B122" s="3"/>
      <c r="C122" s="3"/>
      <c r="D122" s="3"/>
      <c r="E122" s="3"/>
      <c r="F122" s="3"/>
      <c r="G122" s="3"/>
      <c r="H122" s="3"/>
      <c r="I122" s="3"/>
    </row>
    <row r="123" spans="1:9" ht="13" customHeight="1">
      <c r="A123" s="4"/>
      <c r="B123" s="3"/>
      <c r="C123" s="3"/>
      <c r="D123" s="3"/>
      <c r="E123" s="3"/>
      <c r="F123" s="3"/>
      <c r="G123" s="3"/>
      <c r="H123" s="3"/>
      <c r="I123" s="3"/>
    </row>
    <row r="124" spans="1:9" ht="13" customHeight="1">
      <c r="A124" s="4"/>
      <c r="B124" s="3"/>
      <c r="C124" s="3"/>
      <c r="D124" s="3"/>
      <c r="E124" s="3"/>
      <c r="F124" s="3"/>
      <c r="G124" s="3"/>
      <c r="H124" s="3"/>
      <c r="I124" s="3"/>
    </row>
    <row r="125" spans="1:9" ht="13" customHeight="1">
      <c r="A125" s="4"/>
      <c r="B125" s="3"/>
      <c r="C125" s="3"/>
      <c r="D125" s="3"/>
      <c r="E125" s="3"/>
      <c r="F125" s="3"/>
      <c r="G125" s="3"/>
      <c r="H125" s="3"/>
      <c r="I125" s="3"/>
    </row>
    <row r="126" spans="1:9" ht="13" customHeight="1">
      <c r="A126" s="4"/>
      <c r="B126" s="3"/>
      <c r="C126" s="3"/>
      <c r="D126" s="3"/>
      <c r="E126" s="3"/>
      <c r="F126" s="3"/>
      <c r="G126" s="3"/>
      <c r="H126" s="3"/>
      <c r="I126" s="3"/>
    </row>
    <row r="127" spans="1:9" ht="13" customHeight="1">
      <c r="A127" s="4"/>
      <c r="B127" s="108"/>
      <c r="C127" s="108"/>
      <c r="D127" s="108"/>
      <c r="E127" s="108"/>
      <c r="F127" s="108"/>
      <c r="G127" s="108"/>
      <c r="H127" s="108"/>
      <c r="I127" s="108"/>
    </row>
    <row r="128" spans="1:9" ht="13" customHeight="1">
      <c r="A128" s="4"/>
      <c r="B128" s="4"/>
      <c r="C128" s="109" t="s">
        <v>925</v>
      </c>
      <c r="D128" s="109"/>
      <c r="E128" s="109"/>
      <c r="F128" s="109"/>
      <c r="G128" s="4"/>
      <c r="H128" s="4"/>
      <c r="I128" s="4"/>
    </row>
    <row r="129" spans="1:9" ht="13" customHeight="1">
      <c r="A129" s="4"/>
      <c r="B129" s="37" t="s">
        <v>840</v>
      </c>
      <c r="C129" s="109" t="s">
        <v>841</v>
      </c>
      <c r="D129" s="109"/>
      <c r="E129" s="109"/>
      <c r="F129" s="109"/>
      <c r="G129" s="4"/>
      <c r="H129" s="4"/>
      <c r="I129" s="4"/>
    </row>
    <row r="130" spans="1:9" ht="135" customHeight="1">
      <c r="A130" s="4"/>
      <c r="B130" s="38"/>
      <c r="C130" s="107"/>
      <c r="D130" s="107"/>
      <c r="E130" s="4"/>
      <c r="F130" s="4"/>
      <c r="G130" s="4"/>
      <c r="H130" s="4"/>
      <c r="I130" s="4"/>
    </row>
  </sheetData>
  <mergeCells count="6">
    <mergeCell ref="C130:D130"/>
    <mergeCell ref="B101:I101"/>
    <mergeCell ref="B102:I102"/>
    <mergeCell ref="B127:I127"/>
    <mergeCell ref="C128:F128"/>
    <mergeCell ref="C129:F129"/>
  </mergeCells>
  <hyperlinks>
    <hyperlink ref="A1" location="BajajFinservBalancedAdvantageFund" display="BFBAF" xr:uid="{00000000-0004-0000-0200-000000000000}"/>
    <hyperlink ref="B1" location="BajajFinservBalancedAdvantageFund" display="Bajaj Finserv Balanced Advantage Fund" xr:uid="{00000000-0004-0000-02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/>
  </sheetPr>
  <dimension ref="A1:I86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38</v>
      </c>
      <c r="B1" s="3" t="s">
        <v>39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142</v>
      </c>
      <c r="B7" s="17" t="s">
        <v>143</v>
      </c>
      <c r="C7" s="13" t="s">
        <v>144</v>
      </c>
      <c r="D7" s="13" t="s">
        <v>145</v>
      </c>
      <c r="E7" s="18">
        <v>19834</v>
      </c>
      <c r="F7" s="19">
        <v>129.87299999999999</v>
      </c>
      <c r="G7" s="20">
        <v>5.1900000000000002E-2</v>
      </c>
      <c r="H7" s="21"/>
      <c r="I7" s="22"/>
    </row>
    <row r="8" spans="1:9" ht="13" customHeight="1">
      <c r="A8" s="16" t="s">
        <v>1773</v>
      </c>
      <c r="B8" s="17" t="s">
        <v>1774</v>
      </c>
      <c r="C8" s="13" t="s">
        <v>1775</v>
      </c>
      <c r="D8" s="13" t="s">
        <v>1776</v>
      </c>
      <c r="E8" s="18">
        <v>24154</v>
      </c>
      <c r="F8" s="19">
        <v>95.36</v>
      </c>
      <c r="G8" s="20">
        <v>3.8100000000000002E-2</v>
      </c>
      <c r="H8" s="21"/>
      <c r="I8" s="22"/>
    </row>
    <row r="9" spans="1:9" ht="13" customHeight="1">
      <c r="A9" s="16" t="s">
        <v>310</v>
      </c>
      <c r="B9" s="17" t="s">
        <v>311</v>
      </c>
      <c r="C9" s="13" t="s">
        <v>312</v>
      </c>
      <c r="D9" s="13" t="s">
        <v>99</v>
      </c>
      <c r="E9" s="18">
        <v>2742</v>
      </c>
      <c r="F9" s="19">
        <v>92.235399999999998</v>
      </c>
      <c r="G9" s="20">
        <v>3.6900000000000002E-2</v>
      </c>
      <c r="H9" s="21"/>
      <c r="I9" s="22"/>
    </row>
    <row r="10" spans="1:9" ht="13" customHeight="1">
      <c r="A10" s="16" t="s">
        <v>379</v>
      </c>
      <c r="B10" s="17" t="s">
        <v>380</v>
      </c>
      <c r="C10" s="13" t="s">
        <v>381</v>
      </c>
      <c r="D10" s="13" t="s">
        <v>245</v>
      </c>
      <c r="E10" s="18">
        <v>1483</v>
      </c>
      <c r="F10" s="19">
        <v>88.194000000000003</v>
      </c>
      <c r="G10" s="20">
        <v>3.5299999999999998E-2</v>
      </c>
      <c r="H10" s="21"/>
      <c r="I10" s="22"/>
    </row>
    <row r="11" spans="1:9" ht="13" customHeight="1">
      <c r="A11" s="16" t="s">
        <v>219</v>
      </c>
      <c r="B11" s="17" t="s">
        <v>220</v>
      </c>
      <c r="C11" s="13" t="s">
        <v>221</v>
      </c>
      <c r="D11" s="13" t="s">
        <v>137</v>
      </c>
      <c r="E11" s="18">
        <v>2213</v>
      </c>
      <c r="F11" s="19">
        <v>77.171700000000001</v>
      </c>
      <c r="G11" s="20">
        <v>3.09E-2</v>
      </c>
      <c r="H11" s="21"/>
      <c r="I11" s="22"/>
    </row>
    <row r="12" spans="1:9" ht="13" customHeight="1">
      <c r="A12" s="16" t="s">
        <v>138</v>
      </c>
      <c r="B12" s="17" t="s">
        <v>139</v>
      </c>
      <c r="C12" s="13" t="s">
        <v>140</v>
      </c>
      <c r="D12" s="13" t="s">
        <v>141</v>
      </c>
      <c r="E12" s="18">
        <v>1375</v>
      </c>
      <c r="F12" s="19">
        <v>74.566299999999998</v>
      </c>
      <c r="G12" s="20">
        <v>2.98E-2</v>
      </c>
      <c r="H12" s="21"/>
      <c r="I12" s="22"/>
    </row>
    <row r="13" spans="1:9" ht="13" customHeight="1">
      <c r="A13" s="16" t="s">
        <v>184</v>
      </c>
      <c r="B13" s="17" t="s">
        <v>185</v>
      </c>
      <c r="C13" s="13" t="s">
        <v>186</v>
      </c>
      <c r="D13" s="13" t="s">
        <v>165</v>
      </c>
      <c r="E13" s="18">
        <v>19544</v>
      </c>
      <c r="F13" s="19">
        <v>74.022900000000007</v>
      </c>
      <c r="G13" s="20">
        <v>2.9600000000000001E-2</v>
      </c>
      <c r="H13" s="21"/>
      <c r="I13" s="22"/>
    </row>
    <row r="14" spans="1:9" ht="13" customHeight="1">
      <c r="A14" s="16" t="s">
        <v>1777</v>
      </c>
      <c r="B14" s="17" t="s">
        <v>1778</v>
      </c>
      <c r="C14" s="13" t="s">
        <v>1779</v>
      </c>
      <c r="D14" s="13" t="s">
        <v>165</v>
      </c>
      <c r="E14" s="18">
        <v>48272</v>
      </c>
      <c r="F14" s="19">
        <v>72.615600000000001</v>
      </c>
      <c r="G14" s="20">
        <v>2.9000000000000001E-2</v>
      </c>
      <c r="H14" s="21"/>
      <c r="I14" s="22"/>
    </row>
    <row r="15" spans="1:9" ht="13" customHeight="1">
      <c r="A15" s="16" t="s">
        <v>890</v>
      </c>
      <c r="B15" s="17" t="s">
        <v>891</v>
      </c>
      <c r="C15" s="13" t="s">
        <v>892</v>
      </c>
      <c r="D15" s="13" t="s">
        <v>249</v>
      </c>
      <c r="E15" s="18">
        <v>1560</v>
      </c>
      <c r="F15" s="19">
        <v>70.201599999999999</v>
      </c>
      <c r="G15" s="20">
        <v>2.81E-2</v>
      </c>
      <c r="H15" s="21"/>
      <c r="I15" s="22"/>
    </row>
    <row r="16" spans="1:9" ht="13" customHeight="1">
      <c r="A16" s="16" t="s">
        <v>1780</v>
      </c>
      <c r="B16" s="17" t="s">
        <v>1781</v>
      </c>
      <c r="C16" s="13" t="s">
        <v>1782</v>
      </c>
      <c r="D16" s="13" t="s">
        <v>133</v>
      </c>
      <c r="E16" s="18">
        <v>1717</v>
      </c>
      <c r="F16" s="19">
        <v>67.938299999999998</v>
      </c>
      <c r="G16" s="20">
        <v>2.7199999999999998E-2</v>
      </c>
      <c r="H16" s="21"/>
      <c r="I16" s="22"/>
    </row>
    <row r="17" spans="1:9" ht="13" customHeight="1">
      <c r="A17" s="16" t="s">
        <v>1783</v>
      </c>
      <c r="B17" s="17" t="s">
        <v>1784</v>
      </c>
      <c r="C17" s="13" t="s">
        <v>1785</v>
      </c>
      <c r="D17" s="13" t="s">
        <v>81</v>
      </c>
      <c r="E17" s="18">
        <v>4997</v>
      </c>
      <c r="F17" s="19">
        <v>67.694400000000002</v>
      </c>
      <c r="G17" s="20">
        <v>2.7099999999999999E-2</v>
      </c>
      <c r="H17" s="21"/>
      <c r="I17" s="22"/>
    </row>
    <row r="18" spans="1:9" ht="13" customHeight="1">
      <c r="A18" s="16" t="s">
        <v>1786</v>
      </c>
      <c r="B18" s="17" t="s">
        <v>1787</v>
      </c>
      <c r="C18" s="13" t="s">
        <v>1788</v>
      </c>
      <c r="D18" s="13" t="s">
        <v>67</v>
      </c>
      <c r="E18" s="18">
        <v>23638</v>
      </c>
      <c r="F18" s="19">
        <v>66.422799999999995</v>
      </c>
      <c r="G18" s="20">
        <v>2.6599999999999999E-2</v>
      </c>
      <c r="H18" s="21"/>
      <c r="I18" s="22"/>
    </row>
    <row r="19" spans="1:9" ht="13" customHeight="1">
      <c r="A19" s="16" t="s">
        <v>254</v>
      </c>
      <c r="B19" s="17" t="s">
        <v>255</v>
      </c>
      <c r="C19" s="13" t="s">
        <v>256</v>
      </c>
      <c r="D19" s="13" t="s">
        <v>81</v>
      </c>
      <c r="E19" s="18">
        <v>16999</v>
      </c>
      <c r="F19" s="19">
        <v>64.511200000000002</v>
      </c>
      <c r="G19" s="20">
        <v>2.58E-2</v>
      </c>
      <c r="H19" s="21"/>
      <c r="I19" s="22"/>
    </row>
    <row r="20" spans="1:9" ht="13" customHeight="1">
      <c r="A20" s="16" t="s">
        <v>1789</v>
      </c>
      <c r="B20" s="17" t="s">
        <v>1790</v>
      </c>
      <c r="C20" s="13" t="s">
        <v>1791</v>
      </c>
      <c r="D20" s="13" t="s">
        <v>1106</v>
      </c>
      <c r="E20" s="18">
        <v>15960</v>
      </c>
      <c r="F20" s="19">
        <v>61.302399999999999</v>
      </c>
      <c r="G20" s="20">
        <v>2.4500000000000001E-2</v>
      </c>
      <c r="H20" s="21"/>
      <c r="I20" s="22"/>
    </row>
    <row r="21" spans="1:9" ht="13" customHeight="1">
      <c r="A21" s="16" t="s">
        <v>369</v>
      </c>
      <c r="B21" s="17" t="s">
        <v>370</v>
      </c>
      <c r="C21" s="13" t="s">
        <v>371</v>
      </c>
      <c r="D21" s="13" t="s">
        <v>67</v>
      </c>
      <c r="E21" s="18">
        <v>43568</v>
      </c>
      <c r="F21" s="19">
        <v>58.991100000000003</v>
      </c>
      <c r="G21" s="20">
        <v>2.3599999999999999E-2</v>
      </c>
      <c r="H21" s="21"/>
      <c r="I21" s="22"/>
    </row>
    <row r="22" spans="1:9" ht="13" customHeight="1">
      <c r="A22" s="16" t="s">
        <v>190</v>
      </c>
      <c r="B22" s="17" t="s">
        <v>191</v>
      </c>
      <c r="C22" s="13" t="s">
        <v>192</v>
      </c>
      <c r="D22" s="13" t="s">
        <v>193</v>
      </c>
      <c r="E22" s="18">
        <v>10249</v>
      </c>
      <c r="F22" s="19">
        <v>58.5167</v>
      </c>
      <c r="G22" s="20">
        <v>2.3400000000000001E-2</v>
      </c>
      <c r="H22" s="21"/>
      <c r="I22" s="22"/>
    </row>
    <row r="23" spans="1:9" ht="13" customHeight="1">
      <c r="A23" s="16" t="s">
        <v>411</v>
      </c>
      <c r="B23" s="17" t="s">
        <v>412</v>
      </c>
      <c r="C23" s="13" t="s">
        <v>413</v>
      </c>
      <c r="D23" s="13" t="s">
        <v>297</v>
      </c>
      <c r="E23" s="18">
        <v>51662</v>
      </c>
      <c r="F23" s="19">
        <v>54.2864</v>
      </c>
      <c r="G23" s="20">
        <v>2.1700000000000001E-2</v>
      </c>
      <c r="H23" s="21"/>
      <c r="I23" s="22"/>
    </row>
    <row r="24" spans="1:9" ht="13" customHeight="1">
      <c r="A24" s="16" t="s">
        <v>291</v>
      </c>
      <c r="B24" s="17" t="s">
        <v>292</v>
      </c>
      <c r="C24" s="13" t="s">
        <v>293</v>
      </c>
      <c r="D24" s="13" t="s">
        <v>63</v>
      </c>
      <c r="E24" s="18">
        <v>21663</v>
      </c>
      <c r="F24" s="19">
        <v>53.637599999999999</v>
      </c>
      <c r="G24" s="20">
        <v>2.1399999999999999E-2</v>
      </c>
      <c r="H24" s="21"/>
      <c r="I24" s="22"/>
    </row>
    <row r="25" spans="1:9" ht="13" customHeight="1">
      <c r="A25" s="16" t="s">
        <v>420</v>
      </c>
      <c r="B25" s="17" t="s">
        <v>421</v>
      </c>
      <c r="C25" s="13" t="s">
        <v>422</v>
      </c>
      <c r="D25" s="13" t="s">
        <v>126</v>
      </c>
      <c r="E25" s="18">
        <v>8008</v>
      </c>
      <c r="F25" s="19">
        <v>52.456400000000002</v>
      </c>
      <c r="G25" s="20">
        <v>2.1000000000000001E-2</v>
      </c>
      <c r="H25" s="21"/>
      <c r="I25" s="22"/>
    </row>
    <row r="26" spans="1:9" ht="13" customHeight="1">
      <c r="A26" s="16" t="s">
        <v>962</v>
      </c>
      <c r="B26" s="17" t="s">
        <v>963</v>
      </c>
      <c r="C26" s="13" t="s">
        <v>964</v>
      </c>
      <c r="D26" s="13" t="s">
        <v>228</v>
      </c>
      <c r="E26" s="18">
        <v>2353</v>
      </c>
      <c r="F26" s="19">
        <v>52.151899999999998</v>
      </c>
      <c r="G26" s="20">
        <v>2.0899999999999998E-2</v>
      </c>
      <c r="H26" s="21"/>
      <c r="I26" s="22"/>
    </row>
    <row r="27" spans="1:9" ht="13" customHeight="1">
      <c r="A27" s="16" t="s">
        <v>887</v>
      </c>
      <c r="B27" s="17" t="s">
        <v>888</v>
      </c>
      <c r="C27" s="13" t="s">
        <v>889</v>
      </c>
      <c r="D27" s="13" t="s">
        <v>245</v>
      </c>
      <c r="E27" s="18">
        <v>1219</v>
      </c>
      <c r="F27" s="19">
        <v>51.444200000000002</v>
      </c>
      <c r="G27" s="20">
        <v>2.06E-2</v>
      </c>
      <c r="H27" s="21"/>
      <c r="I27" s="22"/>
    </row>
    <row r="28" spans="1:9" ht="13" customHeight="1">
      <c r="A28" s="16" t="s">
        <v>391</v>
      </c>
      <c r="B28" s="17" t="s">
        <v>392</v>
      </c>
      <c r="C28" s="13" t="s">
        <v>393</v>
      </c>
      <c r="D28" s="13" t="s">
        <v>63</v>
      </c>
      <c r="E28" s="18">
        <v>39354</v>
      </c>
      <c r="F28" s="19">
        <v>48.582500000000003</v>
      </c>
      <c r="G28" s="20">
        <v>1.9400000000000001E-2</v>
      </c>
      <c r="H28" s="21"/>
      <c r="I28" s="22"/>
    </row>
    <row r="29" spans="1:9" ht="13" customHeight="1">
      <c r="A29" s="16" t="s">
        <v>1792</v>
      </c>
      <c r="B29" s="17" t="s">
        <v>1793</v>
      </c>
      <c r="C29" s="13" t="s">
        <v>1794</v>
      </c>
      <c r="D29" s="13" t="s">
        <v>85</v>
      </c>
      <c r="E29" s="18">
        <v>4322</v>
      </c>
      <c r="F29" s="19">
        <v>48.108199999999997</v>
      </c>
      <c r="G29" s="20">
        <v>1.9199999999999998E-2</v>
      </c>
      <c r="H29" s="21"/>
      <c r="I29" s="22"/>
    </row>
    <row r="30" spans="1:9" ht="13" customHeight="1">
      <c r="A30" s="16" t="s">
        <v>1795</v>
      </c>
      <c r="B30" s="17" t="s">
        <v>1796</v>
      </c>
      <c r="C30" s="13" t="s">
        <v>1797</v>
      </c>
      <c r="D30" s="13" t="s">
        <v>119</v>
      </c>
      <c r="E30" s="18">
        <v>3619</v>
      </c>
      <c r="F30" s="19">
        <v>46.504199999999997</v>
      </c>
      <c r="G30" s="20">
        <v>1.8599999999999998E-2</v>
      </c>
      <c r="H30" s="21"/>
      <c r="I30" s="22"/>
    </row>
    <row r="31" spans="1:9" ht="13" customHeight="1">
      <c r="A31" s="16" t="s">
        <v>322</v>
      </c>
      <c r="B31" s="17" t="s">
        <v>323</v>
      </c>
      <c r="C31" s="13" t="s">
        <v>324</v>
      </c>
      <c r="D31" s="13" t="s">
        <v>325</v>
      </c>
      <c r="E31" s="18">
        <v>4695</v>
      </c>
      <c r="F31" s="19">
        <v>46.236400000000003</v>
      </c>
      <c r="G31" s="20">
        <v>1.8499999999999999E-2</v>
      </c>
      <c r="H31" s="21"/>
      <c r="I31" s="22"/>
    </row>
    <row r="32" spans="1:9" ht="13" customHeight="1">
      <c r="A32" s="16" t="s">
        <v>201</v>
      </c>
      <c r="B32" s="17" t="s">
        <v>202</v>
      </c>
      <c r="C32" s="13" t="s">
        <v>203</v>
      </c>
      <c r="D32" s="13" t="s">
        <v>81</v>
      </c>
      <c r="E32" s="18">
        <v>14575</v>
      </c>
      <c r="F32" s="19">
        <v>44.468299999999999</v>
      </c>
      <c r="G32" s="20">
        <v>1.78E-2</v>
      </c>
      <c r="H32" s="21"/>
      <c r="I32" s="22"/>
    </row>
    <row r="33" spans="1:9" ht="13" customHeight="1">
      <c r="A33" s="16" t="s">
        <v>1798</v>
      </c>
      <c r="B33" s="17" t="s">
        <v>1799</v>
      </c>
      <c r="C33" s="13" t="s">
        <v>1800</v>
      </c>
      <c r="D33" s="13" t="s">
        <v>81</v>
      </c>
      <c r="E33" s="18">
        <v>505</v>
      </c>
      <c r="F33" s="19">
        <v>44.167299999999997</v>
      </c>
      <c r="G33" s="20">
        <v>1.77E-2</v>
      </c>
      <c r="H33" s="21"/>
      <c r="I33" s="22"/>
    </row>
    <row r="34" spans="1:9" ht="13" customHeight="1">
      <c r="A34" s="16" t="s">
        <v>1801</v>
      </c>
      <c r="B34" s="17" t="s">
        <v>1802</v>
      </c>
      <c r="C34" s="13" t="s">
        <v>1803</v>
      </c>
      <c r="D34" s="13" t="s">
        <v>161</v>
      </c>
      <c r="E34" s="18">
        <v>1082</v>
      </c>
      <c r="F34" s="19">
        <v>43.429299999999998</v>
      </c>
      <c r="G34" s="20">
        <v>1.7399999999999999E-2</v>
      </c>
      <c r="H34" s="21"/>
      <c r="I34" s="22"/>
    </row>
    <row r="35" spans="1:9" ht="13" customHeight="1">
      <c r="A35" s="16" t="s">
        <v>404</v>
      </c>
      <c r="B35" s="17" t="s">
        <v>405</v>
      </c>
      <c r="C35" s="13" t="s">
        <v>406</v>
      </c>
      <c r="D35" s="13" t="s">
        <v>407</v>
      </c>
      <c r="E35" s="18">
        <v>31504</v>
      </c>
      <c r="F35" s="19">
        <v>43.3842</v>
      </c>
      <c r="G35" s="20">
        <v>1.7299999999999999E-2</v>
      </c>
      <c r="H35" s="21"/>
      <c r="I35" s="22"/>
    </row>
    <row r="36" spans="1:9" ht="13" customHeight="1">
      <c r="A36" s="16" t="s">
        <v>1181</v>
      </c>
      <c r="B36" s="17" t="s">
        <v>1182</v>
      </c>
      <c r="C36" s="13" t="s">
        <v>1183</v>
      </c>
      <c r="D36" s="13" t="s">
        <v>1106</v>
      </c>
      <c r="E36" s="18">
        <v>3447</v>
      </c>
      <c r="F36" s="19">
        <v>42.012</v>
      </c>
      <c r="G36" s="20">
        <v>1.6799999999999999E-2</v>
      </c>
      <c r="H36" s="21"/>
      <c r="I36" s="22"/>
    </row>
    <row r="37" spans="1:9" ht="13" customHeight="1">
      <c r="A37" s="16" t="s">
        <v>89</v>
      </c>
      <c r="B37" s="17" t="s">
        <v>90</v>
      </c>
      <c r="C37" s="13" t="s">
        <v>91</v>
      </c>
      <c r="D37" s="13" t="s">
        <v>63</v>
      </c>
      <c r="E37" s="18">
        <v>40239</v>
      </c>
      <c r="F37" s="19">
        <v>40.464300000000001</v>
      </c>
      <c r="G37" s="20">
        <v>1.6199999999999999E-2</v>
      </c>
      <c r="H37" s="21"/>
      <c r="I37" s="22"/>
    </row>
    <row r="38" spans="1:9" ht="13" customHeight="1">
      <c r="A38" s="16" t="s">
        <v>1804</v>
      </c>
      <c r="B38" s="17" t="s">
        <v>1805</v>
      </c>
      <c r="C38" s="13" t="s">
        <v>1806</v>
      </c>
      <c r="D38" s="13" t="s">
        <v>81</v>
      </c>
      <c r="E38" s="18">
        <v>1238</v>
      </c>
      <c r="F38" s="19">
        <v>39.122</v>
      </c>
      <c r="G38" s="20">
        <v>1.5599999999999999E-2</v>
      </c>
      <c r="H38" s="21"/>
      <c r="I38" s="22"/>
    </row>
    <row r="39" spans="1:9" ht="13" customHeight="1">
      <c r="A39" s="16" t="s">
        <v>1807</v>
      </c>
      <c r="B39" s="17" t="s">
        <v>1808</v>
      </c>
      <c r="C39" s="13" t="s">
        <v>1809</v>
      </c>
      <c r="D39" s="13" t="s">
        <v>165</v>
      </c>
      <c r="E39" s="18">
        <v>4047</v>
      </c>
      <c r="F39" s="19">
        <v>37.8354</v>
      </c>
      <c r="G39" s="20">
        <v>1.5100000000000001E-2</v>
      </c>
      <c r="H39" s="21"/>
      <c r="I39" s="22"/>
    </row>
    <row r="40" spans="1:9" ht="13" customHeight="1">
      <c r="A40" s="16" t="s">
        <v>215</v>
      </c>
      <c r="B40" s="17" t="s">
        <v>216</v>
      </c>
      <c r="C40" s="13" t="s">
        <v>217</v>
      </c>
      <c r="D40" s="13" t="s">
        <v>218</v>
      </c>
      <c r="E40" s="18">
        <v>7491</v>
      </c>
      <c r="F40" s="19">
        <v>37.762099999999997</v>
      </c>
      <c r="G40" s="20">
        <v>1.5100000000000001E-2</v>
      </c>
      <c r="H40" s="21"/>
      <c r="I40" s="22"/>
    </row>
    <row r="41" spans="1:9" ht="13" customHeight="1">
      <c r="A41" s="16" t="s">
        <v>385</v>
      </c>
      <c r="B41" s="17" t="s">
        <v>386</v>
      </c>
      <c r="C41" s="13" t="s">
        <v>387</v>
      </c>
      <c r="D41" s="13" t="s">
        <v>63</v>
      </c>
      <c r="E41" s="18">
        <v>22332</v>
      </c>
      <c r="F41" s="19">
        <v>36.6691</v>
      </c>
      <c r="G41" s="20">
        <v>1.47E-2</v>
      </c>
      <c r="H41" s="21"/>
      <c r="I41" s="22"/>
    </row>
    <row r="42" spans="1:9" ht="13" customHeight="1">
      <c r="A42" s="16" t="s">
        <v>1810</v>
      </c>
      <c r="B42" s="17" t="s">
        <v>1811</v>
      </c>
      <c r="C42" s="13" t="s">
        <v>1812</v>
      </c>
      <c r="D42" s="13" t="s">
        <v>126</v>
      </c>
      <c r="E42" s="18">
        <v>611</v>
      </c>
      <c r="F42" s="19">
        <v>36.302599999999998</v>
      </c>
      <c r="G42" s="20">
        <v>1.4500000000000001E-2</v>
      </c>
      <c r="H42" s="21"/>
      <c r="I42" s="22"/>
    </row>
    <row r="43" spans="1:9" ht="13" customHeight="1">
      <c r="A43" s="16" t="s">
        <v>1813</v>
      </c>
      <c r="B43" s="17" t="s">
        <v>1814</v>
      </c>
      <c r="C43" s="13" t="s">
        <v>1815</v>
      </c>
      <c r="D43" s="13" t="s">
        <v>214</v>
      </c>
      <c r="E43" s="18">
        <v>155</v>
      </c>
      <c r="F43" s="19">
        <v>35.680999999999997</v>
      </c>
      <c r="G43" s="20">
        <v>1.43E-2</v>
      </c>
      <c r="H43" s="21"/>
      <c r="I43" s="22"/>
    </row>
    <row r="44" spans="1:9" ht="13" customHeight="1">
      <c r="A44" s="16" t="s">
        <v>116</v>
      </c>
      <c r="B44" s="17" t="s">
        <v>117</v>
      </c>
      <c r="C44" s="13" t="s">
        <v>118</v>
      </c>
      <c r="D44" s="13" t="s">
        <v>119</v>
      </c>
      <c r="E44" s="18">
        <v>284</v>
      </c>
      <c r="F44" s="19">
        <v>34.2958</v>
      </c>
      <c r="G44" s="20">
        <v>1.37E-2</v>
      </c>
      <c r="H44" s="21"/>
      <c r="I44" s="22"/>
    </row>
    <row r="45" spans="1:9" ht="13" customHeight="1">
      <c r="A45" s="16" t="s">
        <v>1816</v>
      </c>
      <c r="B45" s="17" t="s">
        <v>1817</v>
      </c>
      <c r="C45" s="13" t="s">
        <v>1818</v>
      </c>
      <c r="D45" s="13" t="s">
        <v>165</v>
      </c>
      <c r="E45" s="18">
        <v>3906</v>
      </c>
      <c r="F45" s="19">
        <v>31.517499999999998</v>
      </c>
      <c r="G45" s="20">
        <v>1.26E-2</v>
      </c>
      <c r="H45" s="21"/>
      <c r="I45" s="22"/>
    </row>
    <row r="46" spans="1:9" ht="13" customHeight="1">
      <c r="A46" s="16" t="s">
        <v>1819</v>
      </c>
      <c r="B46" s="17" t="s">
        <v>1820</v>
      </c>
      <c r="C46" s="13" t="s">
        <v>1821</v>
      </c>
      <c r="D46" s="13" t="s">
        <v>126</v>
      </c>
      <c r="E46" s="18">
        <v>1030</v>
      </c>
      <c r="F46" s="19">
        <v>30.230499999999999</v>
      </c>
      <c r="G46" s="20">
        <v>1.21E-2</v>
      </c>
      <c r="H46" s="21"/>
      <c r="I46" s="22"/>
    </row>
    <row r="47" spans="1:9" ht="13" customHeight="1">
      <c r="A47" s="16" t="s">
        <v>1822</v>
      </c>
      <c r="B47" s="17" t="s">
        <v>1823</v>
      </c>
      <c r="C47" s="13" t="s">
        <v>1824</v>
      </c>
      <c r="D47" s="13" t="s">
        <v>99</v>
      </c>
      <c r="E47" s="18">
        <v>1664</v>
      </c>
      <c r="F47" s="19">
        <v>29.585899999999999</v>
      </c>
      <c r="G47" s="20">
        <v>1.18E-2</v>
      </c>
      <c r="H47" s="21"/>
      <c r="I47" s="22"/>
    </row>
    <row r="48" spans="1:9" ht="13" customHeight="1">
      <c r="A48" s="16" t="s">
        <v>1184</v>
      </c>
      <c r="B48" s="17" t="s">
        <v>1185</v>
      </c>
      <c r="C48" s="13" t="s">
        <v>1186</v>
      </c>
      <c r="D48" s="13" t="s">
        <v>297</v>
      </c>
      <c r="E48" s="18">
        <v>100</v>
      </c>
      <c r="F48" s="19">
        <v>28.745000000000001</v>
      </c>
      <c r="G48" s="20">
        <v>1.15E-2</v>
      </c>
      <c r="H48" s="21"/>
      <c r="I48" s="22"/>
    </row>
    <row r="49" spans="1:9" ht="13" customHeight="1">
      <c r="A49" s="16" t="s">
        <v>266</v>
      </c>
      <c r="B49" s="17" t="s">
        <v>267</v>
      </c>
      <c r="C49" s="13" t="s">
        <v>268</v>
      </c>
      <c r="D49" s="13" t="s">
        <v>214</v>
      </c>
      <c r="E49" s="18">
        <v>7117</v>
      </c>
      <c r="F49" s="19">
        <v>28.556999999999999</v>
      </c>
      <c r="G49" s="20">
        <v>1.14E-2</v>
      </c>
      <c r="H49" s="21"/>
      <c r="I49" s="22"/>
    </row>
    <row r="50" spans="1:9" ht="13" customHeight="1">
      <c r="A50" s="16" t="s">
        <v>1825</v>
      </c>
      <c r="B50" s="17" t="s">
        <v>1826</v>
      </c>
      <c r="C50" s="13" t="s">
        <v>1827</v>
      </c>
      <c r="D50" s="13" t="s">
        <v>126</v>
      </c>
      <c r="E50" s="18">
        <v>1032</v>
      </c>
      <c r="F50" s="19">
        <v>26.475999999999999</v>
      </c>
      <c r="G50" s="20">
        <v>1.06E-2</v>
      </c>
      <c r="H50" s="21"/>
      <c r="I50" s="22"/>
    </row>
    <row r="51" spans="1:9" ht="13" customHeight="1">
      <c r="A51" s="16" t="s">
        <v>1828</v>
      </c>
      <c r="B51" s="17" t="s">
        <v>1829</v>
      </c>
      <c r="C51" s="13" t="s">
        <v>1830</v>
      </c>
      <c r="D51" s="13" t="s">
        <v>245</v>
      </c>
      <c r="E51" s="18">
        <v>2919</v>
      </c>
      <c r="F51" s="19">
        <v>25.430299999999999</v>
      </c>
      <c r="G51" s="20">
        <v>1.0200000000000001E-2</v>
      </c>
      <c r="H51" s="21"/>
      <c r="I51" s="22"/>
    </row>
    <row r="52" spans="1:9" ht="13" customHeight="1">
      <c r="A52" s="16" t="s">
        <v>100</v>
      </c>
      <c r="B52" s="17" t="s">
        <v>101</v>
      </c>
      <c r="C52" s="13" t="s">
        <v>102</v>
      </c>
      <c r="D52" s="13" t="s">
        <v>103</v>
      </c>
      <c r="E52" s="18">
        <v>5059</v>
      </c>
      <c r="F52" s="19">
        <v>25.4038</v>
      </c>
      <c r="G52" s="20">
        <v>1.0200000000000001E-2</v>
      </c>
      <c r="H52" s="21"/>
      <c r="I52" s="22"/>
    </row>
    <row r="53" spans="1:9" ht="13" customHeight="1">
      <c r="A53" s="16" t="s">
        <v>414</v>
      </c>
      <c r="B53" s="17" t="s">
        <v>415</v>
      </c>
      <c r="C53" s="13" t="s">
        <v>416</v>
      </c>
      <c r="D53" s="13" t="s">
        <v>218</v>
      </c>
      <c r="E53" s="18">
        <v>3284</v>
      </c>
      <c r="F53" s="19">
        <v>22.232700000000001</v>
      </c>
      <c r="G53" s="20">
        <v>8.8999999999999999E-3</v>
      </c>
      <c r="H53" s="21"/>
      <c r="I53" s="22"/>
    </row>
    <row r="54" spans="1:9" ht="13" customHeight="1">
      <c r="A54" s="16" t="s">
        <v>1831</v>
      </c>
      <c r="B54" s="17" t="s">
        <v>1832</v>
      </c>
      <c r="C54" s="13" t="s">
        <v>1833</v>
      </c>
      <c r="D54" s="13" t="s">
        <v>81</v>
      </c>
      <c r="E54" s="18">
        <v>23454</v>
      </c>
      <c r="F54" s="19">
        <v>20.4589</v>
      </c>
      <c r="G54" s="20">
        <v>8.2000000000000007E-3</v>
      </c>
      <c r="H54" s="21"/>
      <c r="I54" s="22"/>
    </row>
    <row r="55" spans="1:9" ht="13" customHeight="1">
      <c r="A55" s="16" t="s">
        <v>394</v>
      </c>
      <c r="B55" s="17" t="s">
        <v>395</v>
      </c>
      <c r="C55" s="13" t="s">
        <v>396</v>
      </c>
      <c r="D55" s="13" t="s">
        <v>397</v>
      </c>
      <c r="E55" s="18">
        <v>886</v>
      </c>
      <c r="F55" s="19">
        <v>18.297699999999999</v>
      </c>
      <c r="G55" s="20">
        <v>7.3000000000000001E-3</v>
      </c>
      <c r="H55" s="21"/>
      <c r="I55" s="22"/>
    </row>
    <row r="56" spans="1:9" ht="13" customHeight="1">
      <c r="A56" s="16" t="s">
        <v>1834</v>
      </c>
      <c r="B56" s="17" t="s">
        <v>1835</v>
      </c>
      <c r="C56" s="13" t="s">
        <v>1836</v>
      </c>
      <c r="D56" s="13" t="s">
        <v>81</v>
      </c>
      <c r="E56" s="18">
        <v>4992</v>
      </c>
      <c r="F56" s="19">
        <v>15.2256</v>
      </c>
      <c r="G56" s="20">
        <v>6.1000000000000004E-3</v>
      </c>
      <c r="H56" s="21"/>
      <c r="I56" s="22"/>
    </row>
    <row r="57" spans="1:9" ht="13" customHeight="1">
      <c r="A57" s="4"/>
      <c r="B57" s="12" t="s">
        <v>427</v>
      </c>
      <c r="C57" s="13"/>
      <c r="D57" s="13"/>
      <c r="E57" s="13"/>
      <c r="F57" s="23">
        <v>2490.7793000000001</v>
      </c>
      <c r="G57" s="24">
        <f>ROUND(SUM(G1:G56),4)</f>
        <v>0.99619999999999997</v>
      </c>
      <c r="H57" s="25"/>
      <c r="I57" s="26"/>
    </row>
    <row r="58" spans="1:9" ht="13" customHeight="1">
      <c r="A58" s="4"/>
      <c r="B58" s="27" t="s">
        <v>428</v>
      </c>
      <c r="C58" s="1"/>
      <c r="D58" s="1"/>
      <c r="E58" s="1"/>
      <c r="F58" s="25" t="s">
        <v>429</v>
      </c>
      <c r="G58" s="25" t="s">
        <v>429</v>
      </c>
      <c r="H58" s="25"/>
      <c r="I58" s="26"/>
    </row>
    <row r="59" spans="1:9" ht="13" customHeight="1">
      <c r="A59" s="4"/>
      <c r="B59" s="27" t="s">
        <v>427</v>
      </c>
      <c r="C59" s="1"/>
      <c r="D59" s="1"/>
      <c r="E59" s="1"/>
      <c r="F59" s="25" t="s">
        <v>429</v>
      </c>
      <c r="G59" s="25" t="s">
        <v>429</v>
      </c>
      <c r="H59" s="25"/>
      <c r="I59" s="26"/>
    </row>
    <row r="60" spans="1:9" ht="13" customHeight="1">
      <c r="A60" s="4"/>
      <c r="B60" s="27" t="s">
        <v>430</v>
      </c>
      <c r="C60" s="28"/>
      <c r="D60" s="1"/>
      <c r="E60" s="28"/>
      <c r="F60" s="23">
        <v>2490.7793000000001</v>
      </c>
      <c r="G60" s="24">
        <f>ROUND(SUM(G57),4)</f>
        <v>0.99619999999999997</v>
      </c>
      <c r="H60" s="25"/>
      <c r="I60" s="26"/>
    </row>
    <row r="61" spans="1:9" ht="13" customHeight="1">
      <c r="A61" s="4"/>
      <c r="B61" s="27" t="s">
        <v>834</v>
      </c>
      <c r="C61" s="13"/>
      <c r="D61" s="1"/>
      <c r="E61" s="13"/>
      <c r="F61" s="30">
        <v>10.150700000000001</v>
      </c>
      <c r="G61" s="24">
        <v>3.8E-3</v>
      </c>
      <c r="H61" s="25"/>
      <c r="I61" s="26"/>
    </row>
    <row r="62" spans="1:9" ht="13" customHeight="1">
      <c r="A62" s="4"/>
      <c r="B62" s="31" t="s">
        <v>835</v>
      </c>
      <c r="C62" s="32"/>
      <c r="D62" s="32"/>
      <c r="E62" s="32"/>
      <c r="F62" s="33">
        <v>2500.9299999999998</v>
      </c>
      <c r="G62" s="34">
        <f>ROUND(SUM(G60,G61),4)</f>
        <v>1</v>
      </c>
      <c r="H62" s="35"/>
      <c r="I62" s="36"/>
    </row>
    <row r="63" spans="1:9" ht="13" customHeight="1">
      <c r="A63" s="4"/>
      <c r="B63" s="6"/>
      <c r="C63" s="4"/>
      <c r="D63" s="4"/>
      <c r="E63" s="4"/>
      <c r="F63" s="4"/>
      <c r="G63" s="4"/>
      <c r="H63" s="4"/>
      <c r="I63" s="4"/>
    </row>
    <row r="64" spans="1:9" ht="13" customHeight="1">
      <c r="A64" s="4"/>
      <c r="B64" s="3" t="s">
        <v>838</v>
      </c>
      <c r="C64" s="4"/>
      <c r="D64" s="4"/>
      <c r="E64" s="4"/>
      <c r="F64" s="4"/>
      <c r="G64" s="4"/>
      <c r="H64" s="4"/>
      <c r="I64" s="4"/>
    </row>
    <row r="65" spans="1:9" ht="26" customHeight="1">
      <c r="A65" s="4"/>
      <c r="B65" s="108" t="s">
        <v>2032</v>
      </c>
      <c r="C65" s="108"/>
      <c r="D65" s="108"/>
      <c r="E65" s="108"/>
      <c r="F65" s="108"/>
      <c r="G65" s="108"/>
      <c r="H65" s="108"/>
      <c r="I65" s="108"/>
    </row>
    <row r="66" spans="1:9" ht="13" customHeight="1">
      <c r="A66" s="4"/>
      <c r="B66" s="108"/>
      <c r="C66" s="108"/>
      <c r="D66" s="108"/>
      <c r="E66" s="108"/>
      <c r="F66" s="108"/>
      <c r="G66" s="108"/>
      <c r="H66" s="108"/>
      <c r="I66" s="108"/>
    </row>
    <row r="67" spans="1:9" ht="13" customHeight="1">
      <c r="A67" s="4"/>
      <c r="B67" s="39" t="s">
        <v>1954</v>
      </c>
      <c r="C67" s="40"/>
      <c r="D67" s="40"/>
      <c r="E67" s="41"/>
      <c r="F67" s="41"/>
      <c r="G67" s="41"/>
      <c r="H67" s="41"/>
      <c r="I67" s="42"/>
    </row>
    <row r="68" spans="1:9" ht="13" customHeight="1">
      <c r="A68" s="4"/>
      <c r="B68" s="43" t="s">
        <v>1955</v>
      </c>
      <c r="C68" s="44"/>
      <c r="D68" s="44"/>
      <c r="E68" s="45"/>
      <c r="F68" s="45"/>
      <c r="G68" s="45"/>
      <c r="H68" s="45"/>
      <c r="I68" s="46"/>
    </row>
    <row r="69" spans="1:9" ht="13" customHeight="1">
      <c r="A69" s="4"/>
      <c r="B69" s="43" t="s">
        <v>1956</v>
      </c>
      <c r="C69" s="44"/>
      <c r="D69" s="44"/>
      <c r="E69" s="45"/>
      <c r="F69" s="45"/>
      <c r="G69" s="45"/>
      <c r="H69" s="45"/>
      <c r="I69" s="46"/>
    </row>
    <row r="70" spans="1:9" ht="13" customHeight="1">
      <c r="A70" s="4"/>
      <c r="B70" s="47" t="s">
        <v>1957</v>
      </c>
      <c r="C70" s="48" t="s">
        <v>1986</v>
      </c>
      <c r="D70" s="92" t="s">
        <v>2033</v>
      </c>
      <c r="E70" s="45"/>
      <c r="F70" s="45"/>
      <c r="G70" s="45"/>
      <c r="H70" s="45"/>
      <c r="I70" s="46"/>
    </row>
    <row r="71" spans="1:9" ht="13" customHeight="1">
      <c r="A71" s="4"/>
      <c r="B71" s="49" t="s">
        <v>1959</v>
      </c>
      <c r="C71" s="50">
        <v>9.5465999999999998</v>
      </c>
      <c r="D71" s="71">
        <v>11.028</v>
      </c>
      <c r="E71" s="45"/>
      <c r="F71" s="45"/>
      <c r="G71" s="45"/>
      <c r="H71" s="45"/>
      <c r="I71" s="46"/>
    </row>
    <row r="72" spans="1:9" ht="13" customHeight="1">
      <c r="A72" s="4"/>
      <c r="B72" s="49" t="s">
        <v>1960</v>
      </c>
      <c r="C72" s="50">
        <v>9.5465999999999998</v>
      </c>
      <c r="D72" s="71">
        <v>11.028</v>
      </c>
      <c r="E72" s="45"/>
      <c r="F72" s="45"/>
      <c r="G72" s="45"/>
      <c r="H72" s="45"/>
      <c r="I72" s="46"/>
    </row>
    <row r="73" spans="1:9" ht="13" customHeight="1">
      <c r="A73" s="4"/>
      <c r="B73" s="49" t="s">
        <v>1961</v>
      </c>
      <c r="C73" s="50">
        <v>9.6018000000000008</v>
      </c>
      <c r="D73" s="71">
        <v>11.0855</v>
      </c>
      <c r="E73" s="45"/>
      <c r="F73" s="45"/>
      <c r="G73" s="45"/>
      <c r="H73" s="45"/>
      <c r="I73" s="46"/>
    </row>
    <row r="74" spans="1:9" ht="13" customHeight="1">
      <c r="A74" s="4"/>
      <c r="B74" s="49" t="s">
        <v>1962</v>
      </c>
      <c r="C74" s="50">
        <v>9.6018000000000008</v>
      </c>
      <c r="D74" s="71">
        <v>11.0855</v>
      </c>
      <c r="E74" s="45"/>
      <c r="F74" s="45"/>
      <c r="G74" s="45"/>
      <c r="H74" s="45"/>
      <c r="I74" s="46"/>
    </row>
    <row r="75" spans="1:9" ht="13" customHeight="1">
      <c r="A75" s="4"/>
      <c r="B75" s="43" t="s">
        <v>1963</v>
      </c>
      <c r="C75" s="44"/>
      <c r="D75" s="44"/>
      <c r="E75" s="45"/>
      <c r="F75" s="45"/>
      <c r="G75" s="45"/>
      <c r="H75" s="45"/>
      <c r="I75" s="46"/>
    </row>
    <row r="76" spans="1:9" ht="13" customHeight="1">
      <c r="A76" s="4"/>
      <c r="B76" s="43" t="s">
        <v>1995</v>
      </c>
      <c r="C76" s="44"/>
      <c r="D76" s="44"/>
      <c r="E76" s="45"/>
      <c r="F76" s="45"/>
      <c r="G76" s="45"/>
      <c r="H76" s="45"/>
      <c r="I76" s="46"/>
    </row>
    <row r="77" spans="1:9" ht="13" customHeight="1">
      <c r="A77" s="4"/>
      <c r="B77" s="43" t="s">
        <v>1996</v>
      </c>
      <c r="C77" s="44"/>
      <c r="D77" s="44"/>
      <c r="E77" s="45"/>
      <c r="F77" s="45"/>
      <c r="G77" s="45"/>
      <c r="H77" s="45"/>
      <c r="I77" s="46"/>
    </row>
    <row r="78" spans="1:9" ht="13" customHeight="1">
      <c r="A78" s="4"/>
      <c r="B78" s="43" t="s">
        <v>1999</v>
      </c>
      <c r="C78" s="44"/>
      <c r="D78" s="44"/>
      <c r="E78" s="45"/>
      <c r="F78" s="45"/>
      <c r="G78" s="45"/>
      <c r="H78" s="45"/>
      <c r="I78" s="46"/>
    </row>
    <row r="79" spans="1:9" ht="13" customHeight="1">
      <c r="A79" s="4"/>
      <c r="B79" s="72" t="s">
        <v>1975</v>
      </c>
      <c r="C79" s="73"/>
      <c r="D79" s="73"/>
      <c r="E79" s="63"/>
      <c r="F79" s="63"/>
      <c r="G79" s="63"/>
      <c r="H79" s="63"/>
      <c r="I79" s="64"/>
    </row>
    <row r="80" spans="1:9" ht="13" customHeight="1">
      <c r="A80" s="4"/>
      <c r="B80" s="3"/>
      <c r="C80" s="3"/>
      <c r="D80" s="3"/>
      <c r="E80" s="3"/>
      <c r="F80" s="3"/>
      <c r="G80" s="3"/>
      <c r="H80" s="3"/>
      <c r="I80" s="3"/>
    </row>
    <row r="81" spans="1:9" ht="13" customHeight="1">
      <c r="A81" s="4"/>
      <c r="B81" s="3"/>
      <c r="C81" s="3"/>
      <c r="D81" s="3"/>
      <c r="E81" s="3"/>
      <c r="F81" s="3"/>
      <c r="G81" s="3"/>
      <c r="H81" s="3"/>
      <c r="I81" s="3"/>
    </row>
    <row r="82" spans="1:9" ht="13" customHeight="1">
      <c r="A82" s="4"/>
      <c r="B82" s="3"/>
      <c r="C82" s="3"/>
      <c r="D82" s="3"/>
      <c r="E82" s="3"/>
      <c r="F82" s="3"/>
      <c r="G82" s="3"/>
      <c r="H82" s="3"/>
      <c r="I82" s="3"/>
    </row>
    <row r="83" spans="1:9" ht="13" customHeight="1">
      <c r="A83" s="4"/>
      <c r="B83" s="108"/>
      <c r="C83" s="108"/>
      <c r="D83" s="108"/>
      <c r="E83" s="108"/>
      <c r="F83" s="108"/>
      <c r="G83" s="108"/>
      <c r="H83" s="108"/>
      <c r="I83" s="108"/>
    </row>
    <row r="84" spans="1:9" ht="13" customHeight="1">
      <c r="A84" s="4"/>
      <c r="B84" s="4"/>
      <c r="C84" s="109" t="s">
        <v>1837</v>
      </c>
      <c r="D84" s="109"/>
      <c r="E84" s="109"/>
      <c r="F84" s="109"/>
      <c r="G84" s="4"/>
      <c r="H84" s="4"/>
      <c r="I84" s="4"/>
    </row>
    <row r="85" spans="1:9" ht="13" customHeight="1">
      <c r="A85" s="4"/>
      <c r="B85" s="37" t="s">
        <v>840</v>
      </c>
      <c r="C85" s="109" t="s">
        <v>841</v>
      </c>
      <c r="D85" s="109"/>
      <c r="E85" s="109"/>
      <c r="F85" s="109"/>
      <c r="G85" s="4"/>
      <c r="H85" s="4"/>
      <c r="I85" s="4"/>
    </row>
    <row r="86" spans="1:9" ht="135" customHeight="1">
      <c r="A86" s="4"/>
      <c r="B86" s="38"/>
      <c r="C86" s="107"/>
      <c r="D86" s="107"/>
      <c r="E86" s="4"/>
      <c r="F86" s="4"/>
      <c r="G86" s="4"/>
      <c r="H86" s="4"/>
      <c r="I86" s="4"/>
    </row>
  </sheetData>
  <mergeCells count="6">
    <mergeCell ref="C86:D86"/>
    <mergeCell ref="B65:I65"/>
    <mergeCell ref="B66:I66"/>
    <mergeCell ref="B83:I83"/>
    <mergeCell ref="C84:F84"/>
    <mergeCell ref="C85:F85"/>
  </mergeCells>
  <hyperlinks>
    <hyperlink ref="A1" location="BajajFinservNiftyNext50IndexFund" display="BFNX50IX" xr:uid="{00000000-0004-0000-1400-000000000000}"/>
    <hyperlink ref="B1" location="BajajFinservNiftyNext50IndexFund" display="Bajaj Finserv Nifty Next 50 Index Fund" xr:uid="{00000000-0004-0000-14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/>
  </sheetPr>
  <dimension ref="A1:I60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40</v>
      </c>
      <c r="B1" s="3" t="s">
        <v>41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968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809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810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815</v>
      </c>
      <c r="B7" s="17" t="s">
        <v>816</v>
      </c>
      <c r="C7" s="13" t="s">
        <v>817</v>
      </c>
      <c r="D7" s="13" t="s">
        <v>818</v>
      </c>
      <c r="E7" s="18">
        <v>800</v>
      </c>
      <c r="F7" s="19">
        <v>3999.076</v>
      </c>
      <c r="G7" s="20">
        <v>0.1147</v>
      </c>
      <c r="H7" s="29">
        <v>8.4380999999999998E-2</v>
      </c>
      <c r="I7" s="22"/>
    </row>
    <row r="8" spans="1:9" ht="13" customHeight="1">
      <c r="A8" s="16" t="s">
        <v>811</v>
      </c>
      <c r="B8" s="17" t="s">
        <v>812</v>
      </c>
      <c r="C8" s="13" t="s">
        <v>813</v>
      </c>
      <c r="D8" s="13" t="s">
        <v>814</v>
      </c>
      <c r="E8" s="18">
        <v>600</v>
      </c>
      <c r="F8" s="19">
        <v>2999.3429999999998</v>
      </c>
      <c r="G8" s="20">
        <v>8.5999999999999993E-2</v>
      </c>
      <c r="H8" s="29">
        <v>7.9797000000000007E-2</v>
      </c>
      <c r="I8" s="22"/>
    </row>
    <row r="9" spans="1:9" ht="13" customHeight="1">
      <c r="A9" s="4"/>
      <c r="B9" s="12" t="s">
        <v>427</v>
      </c>
      <c r="C9" s="13"/>
      <c r="D9" s="13"/>
      <c r="E9" s="13"/>
      <c r="F9" s="23">
        <v>6998.4189999999999</v>
      </c>
      <c r="G9" s="24">
        <f>ROUND(SUM(G1:G8),4)</f>
        <v>0.20069999999999999</v>
      </c>
      <c r="H9" s="25"/>
      <c r="I9" s="26"/>
    </row>
    <row r="10" spans="1:9" ht="13" customHeight="1">
      <c r="A10" s="4"/>
      <c r="B10" s="12" t="s">
        <v>1238</v>
      </c>
      <c r="C10" s="13"/>
      <c r="D10" s="13"/>
      <c r="E10" s="13"/>
      <c r="F10" s="4"/>
      <c r="G10" s="14"/>
      <c r="H10" s="14"/>
      <c r="I10" s="15"/>
    </row>
    <row r="11" spans="1:9" ht="13" customHeight="1">
      <c r="A11" s="16" t="s">
        <v>1242</v>
      </c>
      <c r="B11" s="17" t="s">
        <v>1243</v>
      </c>
      <c r="C11" s="13" t="s">
        <v>1244</v>
      </c>
      <c r="D11" s="13" t="s">
        <v>911</v>
      </c>
      <c r="E11" s="18">
        <v>2500000</v>
      </c>
      <c r="F11" s="19">
        <v>2491.6374999999998</v>
      </c>
      <c r="G11" s="20">
        <v>7.1499999999999994E-2</v>
      </c>
      <c r="H11" s="29">
        <v>5.3268999999999997E-2</v>
      </c>
      <c r="I11" s="22"/>
    </row>
    <row r="12" spans="1:9" ht="13" customHeight="1">
      <c r="A12" s="16" t="s">
        <v>1838</v>
      </c>
      <c r="B12" s="17" t="s">
        <v>1839</v>
      </c>
      <c r="C12" s="13" t="s">
        <v>1840</v>
      </c>
      <c r="D12" s="13" t="s">
        <v>911</v>
      </c>
      <c r="E12" s="18">
        <v>1000000</v>
      </c>
      <c r="F12" s="19">
        <v>998.68799999999999</v>
      </c>
      <c r="G12" s="20">
        <v>2.86E-2</v>
      </c>
      <c r="H12" s="29">
        <v>5.3298999999999999E-2</v>
      </c>
      <c r="I12" s="22"/>
    </row>
    <row r="13" spans="1:9" ht="13" customHeight="1">
      <c r="A13" s="4"/>
      <c r="B13" s="12" t="s">
        <v>427</v>
      </c>
      <c r="C13" s="13"/>
      <c r="D13" s="13"/>
      <c r="E13" s="13"/>
      <c r="F13" s="23">
        <v>3490.3254999999999</v>
      </c>
      <c r="G13" s="24">
        <f>ROUND(SUM(G10:G12),4)</f>
        <v>0.10009999999999999</v>
      </c>
      <c r="H13" s="25"/>
      <c r="I13" s="26"/>
    </row>
    <row r="14" spans="1:9" ht="13" customHeight="1">
      <c r="A14" s="4"/>
      <c r="B14" s="27" t="s">
        <v>430</v>
      </c>
      <c r="C14" s="28"/>
      <c r="D14" s="1"/>
      <c r="E14" s="28"/>
      <c r="F14" s="23">
        <v>10488.744500000001</v>
      </c>
      <c r="G14" s="24">
        <f>ROUND(SUM(G9,G13),4)</f>
        <v>0.30080000000000001</v>
      </c>
      <c r="H14" s="25"/>
      <c r="I14" s="26"/>
    </row>
    <row r="15" spans="1:9" ht="13" customHeight="1">
      <c r="A15" s="4"/>
      <c r="B15" s="12" t="s">
        <v>831</v>
      </c>
      <c r="C15" s="13"/>
      <c r="D15" s="13"/>
      <c r="E15" s="13"/>
      <c r="F15" s="13"/>
      <c r="G15" s="13"/>
      <c r="H15" s="14"/>
      <c r="I15" s="15"/>
    </row>
    <row r="16" spans="1:9" ht="13" customHeight="1">
      <c r="A16" s="16" t="s">
        <v>832</v>
      </c>
      <c r="B16" s="17" t="s">
        <v>833</v>
      </c>
      <c r="C16" s="13"/>
      <c r="D16" s="13"/>
      <c r="E16" s="18"/>
      <c r="F16" s="19">
        <v>24395.784</v>
      </c>
      <c r="G16" s="20">
        <v>0.6996</v>
      </c>
      <c r="H16" s="29">
        <v>6.1695426527083076E-2</v>
      </c>
      <c r="I16" s="22"/>
    </row>
    <row r="17" spans="1:9" ht="13" customHeight="1">
      <c r="A17" s="4"/>
      <c r="B17" s="12" t="s">
        <v>427</v>
      </c>
      <c r="C17" s="13"/>
      <c r="D17" s="13"/>
      <c r="E17" s="13"/>
      <c r="F17" s="23">
        <v>24395.784</v>
      </c>
      <c r="G17" s="24">
        <f>ROUND(SUM(G15:G16),4)</f>
        <v>0.6996</v>
      </c>
      <c r="H17" s="25"/>
      <c r="I17" s="26"/>
    </row>
    <row r="18" spans="1:9" ht="13" customHeight="1">
      <c r="A18" s="4"/>
      <c r="B18" s="27" t="s">
        <v>430</v>
      </c>
      <c r="C18" s="28"/>
      <c r="D18" s="1"/>
      <c r="E18" s="28"/>
      <c r="F18" s="23">
        <v>24395.784</v>
      </c>
      <c r="G18" s="24">
        <f>ROUND(SUM(G17),4)</f>
        <v>0.6996</v>
      </c>
      <c r="H18" s="25"/>
      <c r="I18" s="26"/>
    </row>
    <row r="19" spans="1:9" ht="13" customHeight="1">
      <c r="A19" s="4"/>
      <c r="B19" s="27" t="s">
        <v>834</v>
      </c>
      <c r="C19" s="13"/>
      <c r="D19" s="1"/>
      <c r="E19" s="13"/>
      <c r="F19" s="30">
        <v>-12.638500000000001</v>
      </c>
      <c r="G19" s="24">
        <v>-4.0000000000000002E-4</v>
      </c>
      <c r="H19" s="25"/>
      <c r="I19" s="26"/>
    </row>
    <row r="20" spans="1:9" ht="13" customHeight="1">
      <c r="A20" s="4"/>
      <c r="B20" s="31" t="s">
        <v>835</v>
      </c>
      <c r="C20" s="32"/>
      <c r="D20" s="32"/>
      <c r="E20" s="32"/>
      <c r="F20" s="33">
        <v>34871.89</v>
      </c>
      <c r="G20" s="34">
        <f>ROUND(SUM(G14,G18,G19),4)</f>
        <v>1</v>
      </c>
      <c r="H20" s="35"/>
      <c r="I20" s="36"/>
    </row>
    <row r="21" spans="1:9" ht="13" customHeight="1">
      <c r="A21" s="4"/>
      <c r="B21" s="6"/>
      <c r="C21" s="4"/>
      <c r="D21" s="4"/>
      <c r="E21" s="4"/>
      <c r="F21" s="4"/>
      <c r="G21" s="4"/>
      <c r="H21" s="4"/>
      <c r="I21" s="4"/>
    </row>
    <row r="22" spans="1:9" ht="13" customHeight="1">
      <c r="A22" s="4"/>
      <c r="B22" s="3" t="s">
        <v>838</v>
      </c>
      <c r="C22" s="4"/>
      <c r="D22" s="4"/>
      <c r="E22" s="4"/>
      <c r="F22" s="4"/>
      <c r="G22" s="4"/>
      <c r="H22" s="4"/>
      <c r="I22" s="4"/>
    </row>
    <row r="23" spans="1:9" ht="26" customHeight="1">
      <c r="A23" s="4"/>
      <c r="B23" s="108" t="s">
        <v>2032</v>
      </c>
      <c r="C23" s="108"/>
      <c r="D23" s="108"/>
      <c r="E23" s="108"/>
      <c r="F23" s="108"/>
      <c r="G23" s="108"/>
      <c r="H23" s="108"/>
      <c r="I23" s="108"/>
    </row>
    <row r="24" spans="1:9" ht="13" customHeight="1">
      <c r="A24" s="4"/>
      <c r="B24" s="108"/>
      <c r="C24" s="108"/>
      <c r="D24" s="108"/>
      <c r="E24" s="108"/>
      <c r="F24" s="108"/>
      <c r="G24" s="108"/>
      <c r="H24" s="108"/>
      <c r="I24" s="108"/>
    </row>
    <row r="25" spans="1:9" ht="13" customHeight="1">
      <c r="A25" s="4"/>
      <c r="B25" s="39" t="s">
        <v>1954</v>
      </c>
      <c r="C25" s="40"/>
      <c r="D25" s="40"/>
      <c r="E25" s="41"/>
      <c r="F25" s="41"/>
      <c r="G25" s="80"/>
      <c r="H25" s="80"/>
      <c r="I25" s="81"/>
    </row>
    <row r="26" spans="1:9" ht="13" customHeight="1">
      <c r="A26" s="4"/>
      <c r="B26" s="43" t="s">
        <v>1955</v>
      </c>
      <c r="C26" s="44"/>
      <c r="D26" s="44"/>
      <c r="E26" s="45"/>
      <c r="F26" s="45"/>
      <c r="G26" s="82"/>
      <c r="H26" s="82"/>
      <c r="I26" s="83"/>
    </row>
    <row r="27" spans="1:9" ht="13" customHeight="1">
      <c r="A27" s="4"/>
      <c r="B27" s="43" t="s">
        <v>1956</v>
      </c>
      <c r="C27" s="44"/>
      <c r="D27" s="44"/>
      <c r="E27" s="45"/>
      <c r="F27" s="45"/>
      <c r="G27" s="82"/>
      <c r="H27" s="82"/>
      <c r="I27" s="83"/>
    </row>
    <row r="28" spans="1:9" ht="13" customHeight="1">
      <c r="A28" s="4"/>
      <c r="B28" s="47" t="s">
        <v>1957</v>
      </c>
      <c r="C28" s="48" t="s">
        <v>1986</v>
      </c>
      <c r="D28" s="92" t="s">
        <v>1958</v>
      </c>
      <c r="E28" s="45"/>
      <c r="F28" s="45"/>
      <c r="G28" s="82"/>
      <c r="H28" s="82"/>
      <c r="I28" s="83"/>
    </row>
    <row r="29" spans="1:9" ht="13" customHeight="1">
      <c r="A29" s="4"/>
      <c r="B29" s="49" t="s">
        <v>1976</v>
      </c>
      <c r="C29" s="50">
        <v>1033.0716</v>
      </c>
      <c r="D29" s="71">
        <v>1033.5262</v>
      </c>
      <c r="E29" s="45"/>
      <c r="F29" s="45"/>
      <c r="G29" s="82"/>
      <c r="H29" s="82"/>
      <c r="I29" s="83"/>
    </row>
    <row r="30" spans="1:9" ht="13" customHeight="1">
      <c r="A30" s="4"/>
      <c r="B30" s="49" t="s">
        <v>1970</v>
      </c>
      <c r="C30" s="50">
        <v>1035.1628000000001</v>
      </c>
      <c r="D30" s="71">
        <v>1034.5663</v>
      </c>
      <c r="E30" s="45"/>
      <c r="F30" s="45"/>
      <c r="G30" s="82"/>
      <c r="H30" s="82"/>
      <c r="I30" s="83"/>
    </row>
    <row r="31" spans="1:9" ht="13" customHeight="1">
      <c r="A31" s="4"/>
      <c r="B31" s="49" t="s">
        <v>1960</v>
      </c>
      <c r="C31" s="50">
        <v>1180.1405</v>
      </c>
      <c r="D31" s="71">
        <v>1175.0225</v>
      </c>
      <c r="E31" s="45"/>
      <c r="F31" s="45"/>
      <c r="G31" s="82"/>
      <c r="H31" s="82"/>
      <c r="I31" s="83"/>
    </row>
    <row r="32" spans="1:9" ht="13" customHeight="1">
      <c r="A32" s="4"/>
      <c r="B32" s="49" t="s">
        <v>1977</v>
      </c>
      <c r="C32" s="50">
        <v>1034.1555000000001</v>
      </c>
      <c r="D32" s="71">
        <v>1033.5866000000001</v>
      </c>
      <c r="E32" s="45"/>
      <c r="F32" s="45"/>
      <c r="G32" s="82"/>
      <c r="H32" s="82"/>
      <c r="I32" s="83"/>
    </row>
    <row r="33" spans="1:9" ht="13" customHeight="1">
      <c r="A33" s="4"/>
      <c r="B33" s="49" t="s">
        <v>1978</v>
      </c>
      <c r="C33" s="50">
        <v>1032.8859</v>
      </c>
      <c r="D33" s="71">
        <v>1032.8859</v>
      </c>
      <c r="E33" s="45"/>
      <c r="F33" s="45"/>
      <c r="G33" s="82"/>
      <c r="H33" s="82"/>
      <c r="I33" s="83"/>
    </row>
    <row r="34" spans="1:9" ht="13" customHeight="1">
      <c r="A34" s="4"/>
      <c r="B34" s="49" t="s">
        <v>1979</v>
      </c>
      <c r="C34" s="50">
        <v>1033.3158000000001</v>
      </c>
      <c r="D34" s="71">
        <v>1033.8388</v>
      </c>
      <c r="E34" s="45"/>
      <c r="F34" s="45"/>
      <c r="G34" s="82"/>
      <c r="H34" s="82"/>
      <c r="I34" s="83"/>
    </row>
    <row r="35" spans="1:9" ht="13" customHeight="1">
      <c r="A35" s="4"/>
      <c r="B35" s="49" t="s">
        <v>1971</v>
      </c>
      <c r="C35" s="50">
        <v>1035.4460999999999</v>
      </c>
      <c r="D35" s="71">
        <v>1034.8244</v>
      </c>
      <c r="E35" s="45"/>
      <c r="F35" s="45"/>
      <c r="G35" s="82"/>
      <c r="H35" s="82"/>
      <c r="I35" s="83"/>
    </row>
    <row r="36" spans="1:9" ht="13" customHeight="1">
      <c r="A36" s="4"/>
      <c r="B36" s="49" t="s">
        <v>1962</v>
      </c>
      <c r="C36" s="50">
        <v>1181.7574999999999</v>
      </c>
      <c r="D36" s="71">
        <v>1176.5825</v>
      </c>
      <c r="E36" s="45"/>
      <c r="F36" s="45"/>
      <c r="G36" s="82"/>
      <c r="H36" s="82"/>
      <c r="I36" s="83"/>
    </row>
    <row r="37" spans="1:9" ht="13" customHeight="1">
      <c r="A37" s="4"/>
      <c r="B37" s="49" t="s">
        <v>1980</v>
      </c>
      <c r="C37" s="50">
        <v>1034.4060999999999</v>
      </c>
      <c r="D37" s="71">
        <v>1033.8400999999999</v>
      </c>
      <c r="E37" s="45"/>
      <c r="F37" s="45"/>
      <c r="G37" s="82"/>
      <c r="H37" s="82"/>
      <c r="I37" s="83"/>
    </row>
    <row r="38" spans="1:9" ht="13" customHeight="1">
      <c r="A38" s="4"/>
      <c r="B38" s="49" t="s">
        <v>1981</v>
      </c>
      <c r="C38" s="50">
        <v>1033.1412</v>
      </c>
      <c r="D38" s="71">
        <v>1033.1412</v>
      </c>
      <c r="E38" s="45"/>
      <c r="F38" s="45"/>
      <c r="G38" s="82"/>
      <c r="H38" s="82"/>
      <c r="I38" s="83"/>
    </row>
    <row r="39" spans="1:9" ht="13" customHeight="1">
      <c r="A39" s="4"/>
      <c r="B39" s="49" t="s">
        <v>1983</v>
      </c>
      <c r="C39" s="50">
        <v>1049.8276000000001</v>
      </c>
      <c r="D39" s="71">
        <v>1045.2585999999999</v>
      </c>
      <c r="E39" s="45"/>
      <c r="F39" s="45"/>
      <c r="G39" s="82"/>
      <c r="H39" s="82"/>
      <c r="I39" s="83"/>
    </row>
    <row r="40" spans="1:9" ht="13" customHeight="1">
      <c r="A40" s="4"/>
      <c r="B40" s="49" t="s">
        <v>1984</v>
      </c>
      <c r="C40" s="50">
        <v>1056.4824000000001</v>
      </c>
      <c r="D40" s="71">
        <v>1051.9233999999999</v>
      </c>
      <c r="E40" s="45"/>
      <c r="F40" s="45"/>
      <c r="G40" s="82"/>
      <c r="H40" s="82"/>
      <c r="I40" s="83"/>
    </row>
    <row r="41" spans="1:9" ht="13" customHeight="1">
      <c r="A41" s="4"/>
      <c r="B41" s="43"/>
      <c r="C41" s="67"/>
      <c r="D41" s="67"/>
      <c r="E41" s="45"/>
      <c r="F41" s="45"/>
      <c r="G41" s="82"/>
      <c r="H41" s="82"/>
      <c r="I41" s="83"/>
    </row>
    <row r="42" spans="1:9" ht="13" customHeight="1">
      <c r="A42" s="4"/>
      <c r="B42" s="43" t="s">
        <v>1963</v>
      </c>
      <c r="C42" s="44"/>
      <c r="D42" s="44"/>
      <c r="E42" s="45"/>
      <c r="F42" s="45"/>
      <c r="G42" s="82"/>
      <c r="H42" s="82"/>
      <c r="I42" s="83"/>
    </row>
    <row r="43" spans="1:9" ht="13" customHeight="1">
      <c r="A43" s="4"/>
      <c r="B43" s="88" t="s">
        <v>1957</v>
      </c>
      <c r="C43" s="89" t="s">
        <v>1973</v>
      </c>
      <c r="D43" s="44"/>
      <c r="E43" s="45"/>
      <c r="F43" s="45"/>
      <c r="G43" s="82"/>
      <c r="H43" s="82"/>
      <c r="I43" s="83"/>
    </row>
    <row r="44" spans="1:9" ht="13" customHeight="1">
      <c r="A44" s="4"/>
      <c r="B44" s="90" t="s">
        <v>1977</v>
      </c>
      <c r="C44" s="91">
        <v>3.9843999999999999</v>
      </c>
      <c r="D44" s="44"/>
      <c r="E44" s="99"/>
      <c r="H44" s="82"/>
      <c r="I44" s="83"/>
    </row>
    <row r="45" spans="1:9" ht="13" customHeight="1">
      <c r="A45" s="4"/>
      <c r="B45" s="90" t="s">
        <v>1970</v>
      </c>
      <c r="C45" s="91">
        <v>3.8986999999999998</v>
      </c>
      <c r="D45" s="44"/>
      <c r="E45" s="99"/>
      <c r="H45" s="82"/>
      <c r="I45" s="83"/>
    </row>
    <row r="46" spans="1:9" ht="13" customHeight="1">
      <c r="A46" s="4"/>
      <c r="B46" s="90" t="s">
        <v>1976</v>
      </c>
      <c r="C46" s="91">
        <v>4.9013</v>
      </c>
      <c r="D46" s="44"/>
      <c r="E46" s="99"/>
      <c r="H46" s="82"/>
      <c r="I46" s="83"/>
    </row>
    <row r="47" spans="1:9" ht="13" customHeight="1">
      <c r="A47" s="4"/>
      <c r="B47" s="90" t="s">
        <v>1978</v>
      </c>
      <c r="C47" s="91">
        <v>3.9173999999999998</v>
      </c>
      <c r="D47" s="44"/>
      <c r="E47" s="99"/>
      <c r="H47" s="82"/>
      <c r="I47" s="83"/>
    </row>
    <row r="48" spans="1:9" ht="13" customHeight="1">
      <c r="A48" s="4"/>
      <c r="B48" s="90" t="s">
        <v>1981</v>
      </c>
      <c r="C48" s="91">
        <v>3.6865000000000001</v>
      </c>
      <c r="D48" s="44"/>
      <c r="E48" s="99"/>
      <c r="H48" s="82"/>
      <c r="I48" s="83"/>
    </row>
    <row r="49" spans="1:9" ht="13" customHeight="1">
      <c r="A49" s="4"/>
      <c r="B49" s="90" t="s">
        <v>1980</v>
      </c>
      <c r="C49" s="91">
        <v>3.9693000000000005</v>
      </c>
      <c r="D49" s="44"/>
      <c r="E49" s="99"/>
      <c r="H49" s="82"/>
      <c r="I49" s="83"/>
    </row>
    <row r="50" spans="1:9" ht="13" customHeight="1">
      <c r="A50" s="4"/>
      <c r="B50" s="90" t="s">
        <v>1971</v>
      </c>
      <c r="C50" s="91">
        <v>3.9245999999999999</v>
      </c>
      <c r="D50" s="44"/>
      <c r="E50" s="99"/>
      <c r="H50" s="82"/>
      <c r="I50" s="83"/>
    </row>
    <row r="51" spans="1:9" ht="13" customHeight="1">
      <c r="A51" s="4"/>
      <c r="B51" s="90" t="s">
        <v>1979</v>
      </c>
      <c r="C51" s="91">
        <v>5.0709</v>
      </c>
      <c r="D51" s="44"/>
      <c r="E51" s="99"/>
      <c r="H51" s="82"/>
      <c r="I51" s="83"/>
    </row>
    <row r="52" spans="1:9" ht="13" customHeight="1">
      <c r="A52" s="4"/>
      <c r="B52" s="43" t="s">
        <v>1995</v>
      </c>
      <c r="C52" s="44"/>
      <c r="D52" s="44"/>
      <c r="E52" s="45"/>
      <c r="F52" s="45"/>
      <c r="G52" s="82"/>
      <c r="H52" s="82"/>
      <c r="I52" s="83"/>
    </row>
    <row r="53" spans="1:9" ht="13" customHeight="1">
      <c r="A53" s="4"/>
      <c r="B53" s="43" t="s">
        <v>1996</v>
      </c>
      <c r="C53" s="44"/>
      <c r="D53" s="44"/>
      <c r="E53" s="45"/>
      <c r="F53" s="45"/>
      <c r="G53" s="82"/>
      <c r="H53" s="82"/>
      <c r="I53" s="83"/>
    </row>
    <row r="54" spans="1:9" ht="13" customHeight="1">
      <c r="A54" s="4"/>
      <c r="B54" s="52" t="s">
        <v>2020</v>
      </c>
      <c r="C54" s="44"/>
      <c r="D54" s="44"/>
      <c r="E54" s="45"/>
      <c r="F54" s="45"/>
      <c r="G54" s="82"/>
      <c r="H54" s="82"/>
      <c r="I54" s="83"/>
    </row>
    <row r="55" spans="1:9" ht="13" customHeight="1">
      <c r="A55" s="4"/>
      <c r="B55" s="43" t="s">
        <v>2012</v>
      </c>
      <c r="C55" s="44"/>
      <c r="D55" s="44"/>
      <c r="E55" s="45"/>
      <c r="F55" s="45"/>
      <c r="G55" s="100"/>
      <c r="H55" s="100"/>
      <c r="I55" s="101"/>
    </row>
    <row r="56" spans="1:9" ht="13" customHeight="1">
      <c r="A56" s="4"/>
      <c r="B56" s="72" t="s">
        <v>1965</v>
      </c>
      <c r="C56" s="73"/>
      <c r="D56" s="73"/>
      <c r="E56" s="63"/>
      <c r="F56" s="63"/>
      <c r="G56" s="105"/>
      <c r="H56" s="105"/>
      <c r="I56" s="106"/>
    </row>
    <row r="57" spans="1:9" ht="13" customHeight="1">
      <c r="A57" s="4"/>
      <c r="B57" s="108"/>
      <c r="C57" s="108"/>
      <c r="D57" s="108"/>
      <c r="E57" s="108"/>
      <c r="F57" s="108"/>
      <c r="G57" s="108"/>
      <c r="H57" s="108"/>
      <c r="I57" s="108"/>
    </row>
    <row r="58" spans="1:9" ht="13" customHeight="1">
      <c r="A58" s="4"/>
      <c r="B58" s="4"/>
      <c r="C58" s="109" t="s">
        <v>1841</v>
      </c>
      <c r="D58" s="109"/>
      <c r="E58" s="109"/>
      <c r="F58" s="109"/>
      <c r="G58" s="4"/>
      <c r="H58" s="4"/>
      <c r="I58" s="4"/>
    </row>
    <row r="59" spans="1:9" ht="13" customHeight="1">
      <c r="A59" s="4"/>
      <c r="B59" s="37" t="s">
        <v>840</v>
      </c>
      <c r="C59" s="109" t="s">
        <v>841</v>
      </c>
      <c r="D59" s="109"/>
      <c r="E59" s="109"/>
      <c r="F59" s="109"/>
      <c r="G59" s="4"/>
      <c r="H59" s="4"/>
      <c r="I59" s="4"/>
    </row>
    <row r="60" spans="1:9" ht="135" customHeight="1">
      <c r="A60" s="4"/>
      <c r="B60" s="38"/>
      <c r="C60" s="107"/>
      <c r="D60" s="107"/>
      <c r="E60" s="4"/>
      <c r="F60" s="4"/>
      <c r="G60" s="4"/>
      <c r="H60" s="4"/>
      <c r="I60" s="4"/>
    </row>
  </sheetData>
  <mergeCells count="6">
    <mergeCell ref="C60:D60"/>
    <mergeCell ref="B23:I23"/>
    <mergeCell ref="B24:I24"/>
    <mergeCell ref="B57:I57"/>
    <mergeCell ref="C58:F58"/>
    <mergeCell ref="C59:F59"/>
  </mergeCells>
  <hyperlinks>
    <hyperlink ref="A1" location="BajajFinservOvernightFund" display="BFON" xr:uid="{00000000-0004-0000-1500-000000000000}"/>
    <hyperlink ref="B1" location="BajajFinservOvernightFund" display="Bajaj Finserv Overnight Fund" xr:uid="{00000000-0004-0000-15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/>
  </sheetPr>
  <dimension ref="A1:I123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42</v>
      </c>
      <c r="B1" s="3" t="s">
        <v>43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1126</v>
      </c>
      <c r="B7" s="17" t="s">
        <v>1127</v>
      </c>
      <c r="C7" s="13" t="s">
        <v>1128</v>
      </c>
      <c r="D7" s="13" t="s">
        <v>249</v>
      </c>
      <c r="E7" s="18">
        <v>172392</v>
      </c>
      <c r="F7" s="19">
        <v>5560.1592000000001</v>
      </c>
      <c r="G7" s="20">
        <v>3.6299999999999999E-2</v>
      </c>
      <c r="H7" s="21"/>
      <c r="I7" s="22"/>
    </row>
    <row r="8" spans="1:9" ht="13" customHeight="1">
      <c r="A8" s="16" t="s">
        <v>846</v>
      </c>
      <c r="B8" s="17" t="s">
        <v>847</v>
      </c>
      <c r="C8" s="13" t="s">
        <v>848</v>
      </c>
      <c r="D8" s="13" t="s">
        <v>297</v>
      </c>
      <c r="E8" s="18">
        <v>144613</v>
      </c>
      <c r="F8" s="19">
        <v>5560.0806000000002</v>
      </c>
      <c r="G8" s="20">
        <v>3.6299999999999999E-2</v>
      </c>
      <c r="H8" s="21"/>
      <c r="I8" s="22"/>
    </row>
    <row r="9" spans="1:9" ht="13" customHeight="1">
      <c r="A9" s="16" t="s">
        <v>1258</v>
      </c>
      <c r="B9" s="17" t="s">
        <v>1259</v>
      </c>
      <c r="C9" s="13" t="s">
        <v>1260</v>
      </c>
      <c r="D9" s="13" t="s">
        <v>119</v>
      </c>
      <c r="E9" s="18">
        <v>86596</v>
      </c>
      <c r="F9" s="19">
        <v>5336.4785000000002</v>
      </c>
      <c r="G9" s="20">
        <v>3.49E-2</v>
      </c>
      <c r="H9" s="21"/>
      <c r="I9" s="22"/>
    </row>
    <row r="10" spans="1:9" ht="13" customHeight="1">
      <c r="A10" s="16" t="s">
        <v>867</v>
      </c>
      <c r="B10" s="17" t="s">
        <v>868</v>
      </c>
      <c r="C10" s="13" t="s">
        <v>869</v>
      </c>
      <c r="D10" s="13" t="s">
        <v>245</v>
      </c>
      <c r="E10" s="18">
        <v>660994</v>
      </c>
      <c r="F10" s="19">
        <v>5108.1616000000004</v>
      </c>
      <c r="G10" s="20">
        <v>3.3399999999999999E-2</v>
      </c>
      <c r="H10" s="21"/>
      <c r="I10" s="22"/>
    </row>
    <row r="11" spans="1:9" ht="13" customHeight="1">
      <c r="A11" s="16" t="s">
        <v>861</v>
      </c>
      <c r="B11" s="17" t="s">
        <v>862</v>
      </c>
      <c r="C11" s="13" t="s">
        <v>863</v>
      </c>
      <c r="D11" s="13" t="s">
        <v>63</v>
      </c>
      <c r="E11" s="18">
        <v>1963867</v>
      </c>
      <c r="F11" s="19">
        <v>5094.2709999999997</v>
      </c>
      <c r="G11" s="20">
        <v>3.3300000000000003E-2</v>
      </c>
      <c r="H11" s="21"/>
      <c r="I11" s="22"/>
    </row>
    <row r="12" spans="1:9" ht="13" customHeight="1">
      <c r="A12" s="16" t="s">
        <v>941</v>
      </c>
      <c r="B12" s="17" t="s">
        <v>942</v>
      </c>
      <c r="C12" s="13" t="s">
        <v>943</v>
      </c>
      <c r="D12" s="13" t="s">
        <v>63</v>
      </c>
      <c r="E12" s="18">
        <v>8583306</v>
      </c>
      <c r="F12" s="19">
        <v>4335.4278999999997</v>
      </c>
      <c r="G12" s="20">
        <v>2.8299999999999999E-2</v>
      </c>
      <c r="H12" s="21"/>
      <c r="I12" s="22"/>
    </row>
    <row r="13" spans="1:9" ht="13" customHeight="1">
      <c r="A13" s="16" t="s">
        <v>935</v>
      </c>
      <c r="B13" s="17" t="s">
        <v>936</v>
      </c>
      <c r="C13" s="13" t="s">
        <v>937</v>
      </c>
      <c r="D13" s="13" t="s">
        <v>228</v>
      </c>
      <c r="E13" s="18">
        <v>1838987</v>
      </c>
      <c r="F13" s="19">
        <v>4184.2470999999996</v>
      </c>
      <c r="G13" s="20">
        <v>2.7300000000000001E-2</v>
      </c>
      <c r="H13" s="21"/>
      <c r="I13" s="22"/>
    </row>
    <row r="14" spans="1:9" ht="13" customHeight="1">
      <c r="A14" s="16" t="s">
        <v>1150</v>
      </c>
      <c r="B14" s="17" t="s">
        <v>1151</v>
      </c>
      <c r="C14" s="13" t="s">
        <v>1152</v>
      </c>
      <c r="D14" s="13" t="s">
        <v>297</v>
      </c>
      <c r="E14" s="18">
        <v>265647</v>
      </c>
      <c r="F14" s="19">
        <v>4119.9192999999996</v>
      </c>
      <c r="G14" s="20">
        <v>2.69E-2</v>
      </c>
      <c r="H14" s="21"/>
      <c r="I14" s="22"/>
    </row>
    <row r="15" spans="1:9" ht="13" customHeight="1">
      <c r="A15" s="16" t="s">
        <v>1199</v>
      </c>
      <c r="B15" s="17" t="s">
        <v>1200</v>
      </c>
      <c r="C15" s="13" t="s">
        <v>1201</v>
      </c>
      <c r="D15" s="13" t="s">
        <v>245</v>
      </c>
      <c r="E15" s="18">
        <v>33727</v>
      </c>
      <c r="F15" s="19">
        <v>4056.3463000000002</v>
      </c>
      <c r="G15" s="20">
        <v>2.6499999999999999E-2</v>
      </c>
      <c r="H15" s="21"/>
      <c r="I15" s="22"/>
    </row>
    <row r="16" spans="1:9" ht="13" customHeight="1">
      <c r="A16" s="16" t="s">
        <v>1196</v>
      </c>
      <c r="B16" s="17" t="s">
        <v>1197</v>
      </c>
      <c r="C16" s="13" t="s">
        <v>1198</v>
      </c>
      <c r="D16" s="13" t="s">
        <v>249</v>
      </c>
      <c r="E16" s="18">
        <v>650941</v>
      </c>
      <c r="F16" s="19">
        <v>3530.7040000000002</v>
      </c>
      <c r="G16" s="20">
        <v>2.3099999999999999E-2</v>
      </c>
      <c r="H16" s="21"/>
      <c r="I16" s="22"/>
    </row>
    <row r="17" spans="1:9" ht="13" customHeight="1">
      <c r="A17" s="16" t="s">
        <v>1842</v>
      </c>
      <c r="B17" s="17" t="s">
        <v>1843</v>
      </c>
      <c r="C17" s="13" t="s">
        <v>1844</v>
      </c>
      <c r="D17" s="13" t="s">
        <v>249</v>
      </c>
      <c r="E17" s="18">
        <v>404108</v>
      </c>
      <c r="F17" s="19">
        <v>3284.1857</v>
      </c>
      <c r="G17" s="20">
        <v>2.1499999999999998E-2</v>
      </c>
      <c r="H17" s="21"/>
      <c r="I17" s="22"/>
    </row>
    <row r="18" spans="1:9" ht="13" customHeight="1">
      <c r="A18" s="16" t="s">
        <v>1156</v>
      </c>
      <c r="B18" s="17" t="s">
        <v>1157</v>
      </c>
      <c r="C18" s="13" t="s">
        <v>1158</v>
      </c>
      <c r="D18" s="13" t="s">
        <v>1102</v>
      </c>
      <c r="E18" s="18">
        <v>379800</v>
      </c>
      <c r="F18" s="19">
        <v>3150.2511</v>
      </c>
      <c r="G18" s="20">
        <v>2.06E-2</v>
      </c>
      <c r="H18" s="21"/>
      <c r="I18" s="22"/>
    </row>
    <row r="19" spans="1:9" ht="13" customHeight="1">
      <c r="A19" s="16" t="s">
        <v>944</v>
      </c>
      <c r="B19" s="17" t="s">
        <v>945</v>
      </c>
      <c r="C19" s="13" t="s">
        <v>946</v>
      </c>
      <c r="D19" s="13" t="s">
        <v>81</v>
      </c>
      <c r="E19" s="18">
        <v>267902</v>
      </c>
      <c r="F19" s="19">
        <v>3102.3051999999998</v>
      </c>
      <c r="G19" s="20">
        <v>2.0299999999999999E-2</v>
      </c>
      <c r="H19" s="21"/>
      <c r="I19" s="22"/>
    </row>
    <row r="20" spans="1:9" ht="13" customHeight="1">
      <c r="A20" s="16" t="s">
        <v>1845</v>
      </c>
      <c r="B20" s="17" t="s">
        <v>1846</v>
      </c>
      <c r="C20" s="13" t="s">
        <v>1847</v>
      </c>
      <c r="D20" s="13" t="s">
        <v>218</v>
      </c>
      <c r="E20" s="18">
        <v>250634</v>
      </c>
      <c r="F20" s="19">
        <v>2976.0281</v>
      </c>
      <c r="G20" s="20">
        <v>1.9400000000000001E-2</v>
      </c>
      <c r="H20" s="21"/>
      <c r="I20" s="22"/>
    </row>
    <row r="21" spans="1:9" ht="13" customHeight="1">
      <c r="A21" s="16" t="s">
        <v>1035</v>
      </c>
      <c r="B21" s="17" t="s">
        <v>1036</v>
      </c>
      <c r="C21" s="13" t="s">
        <v>1037</v>
      </c>
      <c r="D21" s="13" t="s">
        <v>157</v>
      </c>
      <c r="E21" s="18">
        <v>365166</v>
      </c>
      <c r="F21" s="19">
        <v>2883.7159000000001</v>
      </c>
      <c r="G21" s="20">
        <v>1.8800000000000001E-2</v>
      </c>
      <c r="H21" s="21"/>
      <c r="I21" s="22"/>
    </row>
    <row r="22" spans="1:9" ht="13" customHeight="1">
      <c r="A22" s="16" t="s">
        <v>1178</v>
      </c>
      <c r="B22" s="17" t="s">
        <v>1179</v>
      </c>
      <c r="C22" s="13" t="s">
        <v>1180</v>
      </c>
      <c r="D22" s="13" t="s">
        <v>249</v>
      </c>
      <c r="E22" s="18">
        <v>81128</v>
      </c>
      <c r="F22" s="19">
        <v>2830.3937000000001</v>
      </c>
      <c r="G22" s="20">
        <v>1.8499999999999999E-2</v>
      </c>
      <c r="H22" s="21"/>
      <c r="I22" s="22"/>
    </row>
    <row r="23" spans="1:9" ht="13" customHeight="1">
      <c r="A23" s="16" t="s">
        <v>1208</v>
      </c>
      <c r="B23" s="17" t="s">
        <v>1209</v>
      </c>
      <c r="C23" s="13" t="s">
        <v>1210</v>
      </c>
      <c r="D23" s="13" t="s">
        <v>126</v>
      </c>
      <c r="E23" s="18">
        <v>334062</v>
      </c>
      <c r="F23" s="19">
        <v>2825.4964</v>
      </c>
      <c r="G23" s="20">
        <v>1.8499999999999999E-2</v>
      </c>
      <c r="H23" s="21"/>
      <c r="I23" s="22"/>
    </row>
    <row r="24" spans="1:9" ht="13" customHeight="1">
      <c r="A24" s="16" t="s">
        <v>1041</v>
      </c>
      <c r="B24" s="17" t="s">
        <v>1042</v>
      </c>
      <c r="C24" s="13" t="s">
        <v>1043</v>
      </c>
      <c r="D24" s="13" t="s">
        <v>1044</v>
      </c>
      <c r="E24" s="18">
        <v>304097</v>
      </c>
      <c r="F24" s="19">
        <v>2793.4349999999999</v>
      </c>
      <c r="G24" s="20">
        <v>1.83E-2</v>
      </c>
      <c r="H24" s="21"/>
      <c r="I24" s="22"/>
    </row>
    <row r="25" spans="1:9" ht="13" customHeight="1">
      <c r="A25" s="16" t="s">
        <v>398</v>
      </c>
      <c r="B25" s="17" t="s">
        <v>399</v>
      </c>
      <c r="C25" s="13" t="s">
        <v>400</v>
      </c>
      <c r="D25" s="13" t="s">
        <v>81</v>
      </c>
      <c r="E25" s="18">
        <v>1079357</v>
      </c>
      <c r="F25" s="19">
        <v>2710.2654000000002</v>
      </c>
      <c r="G25" s="20">
        <v>1.77E-2</v>
      </c>
      <c r="H25" s="21"/>
      <c r="I25" s="22"/>
    </row>
    <row r="26" spans="1:9" ht="13" customHeight="1">
      <c r="A26" s="16" t="s">
        <v>1060</v>
      </c>
      <c r="B26" s="17" t="s">
        <v>1061</v>
      </c>
      <c r="C26" s="13" t="s">
        <v>1062</v>
      </c>
      <c r="D26" s="13" t="s">
        <v>157</v>
      </c>
      <c r="E26" s="18">
        <v>41364</v>
      </c>
      <c r="F26" s="19">
        <v>2708.9283999999998</v>
      </c>
      <c r="G26" s="20">
        <v>1.77E-2</v>
      </c>
      <c r="H26" s="21"/>
      <c r="I26" s="22"/>
    </row>
    <row r="27" spans="1:9" ht="13" customHeight="1">
      <c r="A27" s="16" t="s">
        <v>1029</v>
      </c>
      <c r="B27" s="17" t="s">
        <v>1030</v>
      </c>
      <c r="C27" s="13" t="s">
        <v>1031</v>
      </c>
      <c r="D27" s="13" t="s">
        <v>141</v>
      </c>
      <c r="E27" s="18">
        <v>614455</v>
      </c>
      <c r="F27" s="19">
        <v>2619.7289000000001</v>
      </c>
      <c r="G27" s="20">
        <v>1.7100000000000001E-2</v>
      </c>
      <c r="H27" s="21"/>
      <c r="I27" s="22"/>
    </row>
    <row r="28" spans="1:9" ht="13" customHeight="1">
      <c r="A28" s="16" t="s">
        <v>1153</v>
      </c>
      <c r="B28" s="17" t="s">
        <v>1154</v>
      </c>
      <c r="C28" s="13" t="s">
        <v>1155</v>
      </c>
      <c r="D28" s="13" t="s">
        <v>253</v>
      </c>
      <c r="E28" s="18">
        <v>2231007</v>
      </c>
      <c r="F28" s="19">
        <v>2521.9303</v>
      </c>
      <c r="G28" s="20">
        <v>1.6500000000000001E-2</v>
      </c>
      <c r="H28" s="21"/>
      <c r="I28" s="22"/>
    </row>
    <row r="29" spans="1:9" ht="13" customHeight="1">
      <c r="A29" s="16" t="s">
        <v>1032</v>
      </c>
      <c r="B29" s="17" t="s">
        <v>1033</v>
      </c>
      <c r="C29" s="13" t="s">
        <v>1034</v>
      </c>
      <c r="D29" s="13" t="s">
        <v>157</v>
      </c>
      <c r="E29" s="18">
        <v>71462</v>
      </c>
      <c r="F29" s="19">
        <v>2448.2166999999999</v>
      </c>
      <c r="G29" s="20">
        <v>1.6E-2</v>
      </c>
      <c r="H29" s="21"/>
      <c r="I29" s="22"/>
    </row>
    <row r="30" spans="1:9" ht="13" customHeight="1">
      <c r="A30" s="16" t="s">
        <v>1848</v>
      </c>
      <c r="B30" s="17" t="s">
        <v>1849</v>
      </c>
      <c r="C30" s="13" t="s">
        <v>1850</v>
      </c>
      <c r="D30" s="13" t="s">
        <v>397</v>
      </c>
      <c r="E30" s="18">
        <v>138832</v>
      </c>
      <c r="F30" s="19">
        <v>2305.7219</v>
      </c>
      <c r="G30" s="20">
        <v>1.5100000000000001E-2</v>
      </c>
      <c r="H30" s="21"/>
      <c r="I30" s="22"/>
    </row>
    <row r="31" spans="1:9" ht="13" customHeight="1">
      <c r="A31" s="16" t="s">
        <v>849</v>
      </c>
      <c r="B31" s="17" t="s">
        <v>850</v>
      </c>
      <c r="C31" s="13" t="s">
        <v>851</v>
      </c>
      <c r="D31" s="13" t="s">
        <v>245</v>
      </c>
      <c r="E31" s="18">
        <v>53204</v>
      </c>
      <c r="F31" s="19">
        <v>2286.8143</v>
      </c>
      <c r="G31" s="20">
        <v>1.49E-2</v>
      </c>
      <c r="H31" s="21"/>
      <c r="I31" s="22"/>
    </row>
    <row r="32" spans="1:9" ht="13" customHeight="1">
      <c r="A32" s="16" t="s">
        <v>82</v>
      </c>
      <c r="B32" s="17" t="s">
        <v>83</v>
      </c>
      <c r="C32" s="13" t="s">
        <v>84</v>
      </c>
      <c r="D32" s="13" t="s">
        <v>85</v>
      </c>
      <c r="E32" s="18">
        <v>1471947</v>
      </c>
      <c r="F32" s="19">
        <v>2228.8220999999999</v>
      </c>
      <c r="G32" s="20">
        <v>1.46E-2</v>
      </c>
      <c r="H32" s="21"/>
      <c r="I32" s="22"/>
    </row>
    <row r="33" spans="1:9" ht="13" customHeight="1">
      <c r="A33" s="16" t="s">
        <v>1075</v>
      </c>
      <c r="B33" s="17" t="s">
        <v>1076</v>
      </c>
      <c r="C33" s="13" t="s">
        <v>1077</v>
      </c>
      <c r="D33" s="13" t="s">
        <v>218</v>
      </c>
      <c r="E33" s="18">
        <v>193839</v>
      </c>
      <c r="F33" s="19">
        <v>2176.8119999999999</v>
      </c>
      <c r="G33" s="20">
        <v>1.4200000000000001E-2</v>
      </c>
      <c r="H33" s="21"/>
      <c r="I33" s="22"/>
    </row>
    <row r="34" spans="1:9" ht="13" customHeight="1">
      <c r="A34" s="16" t="s">
        <v>1144</v>
      </c>
      <c r="B34" s="17" t="s">
        <v>1145</v>
      </c>
      <c r="C34" s="13" t="s">
        <v>1146</v>
      </c>
      <c r="D34" s="13" t="s">
        <v>126</v>
      </c>
      <c r="E34" s="18">
        <v>253599</v>
      </c>
      <c r="F34" s="19">
        <v>2159.0151000000001</v>
      </c>
      <c r="G34" s="20">
        <v>1.41E-2</v>
      </c>
      <c r="H34" s="21"/>
      <c r="I34" s="22"/>
    </row>
    <row r="35" spans="1:9" ht="13" customHeight="1">
      <c r="A35" s="16" t="s">
        <v>881</v>
      </c>
      <c r="B35" s="17" t="s">
        <v>882</v>
      </c>
      <c r="C35" s="13" t="s">
        <v>883</v>
      </c>
      <c r="D35" s="13" t="s">
        <v>193</v>
      </c>
      <c r="E35" s="18">
        <v>2278698</v>
      </c>
      <c r="F35" s="19">
        <v>2155.4204</v>
      </c>
      <c r="G35" s="20">
        <v>1.41E-2</v>
      </c>
      <c r="H35" s="21"/>
      <c r="I35" s="22"/>
    </row>
    <row r="36" spans="1:9" ht="13" customHeight="1">
      <c r="A36" s="16" t="s">
        <v>1171</v>
      </c>
      <c r="B36" s="17" t="s">
        <v>1172</v>
      </c>
      <c r="C36" s="13" t="s">
        <v>1173</v>
      </c>
      <c r="D36" s="13" t="s">
        <v>249</v>
      </c>
      <c r="E36" s="18">
        <v>634218</v>
      </c>
      <c r="F36" s="19">
        <v>2142.7055</v>
      </c>
      <c r="G36" s="20">
        <v>1.4E-2</v>
      </c>
      <c r="H36" s="21"/>
      <c r="I36" s="22"/>
    </row>
    <row r="37" spans="1:9" ht="13" customHeight="1">
      <c r="A37" s="16" t="s">
        <v>1851</v>
      </c>
      <c r="B37" s="17" t="s">
        <v>1852</v>
      </c>
      <c r="C37" s="13" t="s">
        <v>1853</v>
      </c>
      <c r="D37" s="13" t="s">
        <v>1854</v>
      </c>
      <c r="E37" s="18">
        <v>181963</v>
      </c>
      <c r="F37" s="19">
        <v>2106.0398</v>
      </c>
      <c r="G37" s="20">
        <v>1.38E-2</v>
      </c>
      <c r="H37" s="21"/>
      <c r="I37" s="22"/>
    </row>
    <row r="38" spans="1:9" ht="13" customHeight="1">
      <c r="A38" s="16" t="s">
        <v>1855</v>
      </c>
      <c r="B38" s="17" t="s">
        <v>1856</v>
      </c>
      <c r="C38" s="13" t="s">
        <v>1857</v>
      </c>
      <c r="D38" s="13" t="s">
        <v>218</v>
      </c>
      <c r="E38" s="18">
        <v>314237</v>
      </c>
      <c r="F38" s="19">
        <v>2044.8973000000001</v>
      </c>
      <c r="G38" s="20">
        <v>1.34E-2</v>
      </c>
      <c r="H38" s="21"/>
      <c r="I38" s="22"/>
    </row>
    <row r="39" spans="1:9" ht="13" customHeight="1">
      <c r="A39" s="16" t="s">
        <v>1728</v>
      </c>
      <c r="B39" s="17" t="s">
        <v>1729</v>
      </c>
      <c r="C39" s="13" t="s">
        <v>1730</v>
      </c>
      <c r="D39" s="13" t="s">
        <v>253</v>
      </c>
      <c r="E39" s="18">
        <v>187481</v>
      </c>
      <c r="F39" s="19">
        <v>1982.7991</v>
      </c>
      <c r="G39" s="20">
        <v>1.2999999999999999E-2</v>
      </c>
      <c r="H39" s="21"/>
      <c r="I39" s="22"/>
    </row>
    <row r="40" spans="1:9" ht="13" customHeight="1">
      <c r="A40" s="16" t="s">
        <v>1214</v>
      </c>
      <c r="B40" s="17" t="s">
        <v>1215</v>
      </c>
      <c r="C40" s="13" t="s">
        <v>1216</v>
      </c>
      <c r="D40" s="13" t="s">
        <v>245</v>
      </c>
      <c r="E40" s="18">
        <v>1434985</v>
      </c>
      <c r="F40" s="19">
        <v>1959.3285000000001</v>
      </c>
      <c r="G40" s="20">
        <v>1.2800000000000001E-2</v>
      </c>
      <c r="H40" s="21"/>
      <c r="I40" s="22"/>
    </row>
    <row r="41" spans="1:9" ht="13" customHeight="1">
      <c r="A41" s="16" t="s">
        <v>1038</v>
      </c>
      <c r="B41" s="17" t="s">
        <v>1039</v>
      </c>
      <c r="C41" s="13" t="s">
        <v>1040</v>
      </c>
      <c r="D41" s="13" t="s">
        <v>157</v>
      </c>
      <c r="E41" s="18">
        <v>135921</v>
      </c>
      <c r="F41" s="19">
        <v>1945.0295000000001</v>
      </c>
      <c r="G41" s="20">
        <v>1.2699999999999999E-2</v>
      </c>
      <c r="H41" s="21"/>
      <c r="I41" s="22"/>
    </row>
    <row r="42" spans="1:9" ht="13" customHeight="1">
      <c r="A42" s="16" t="s">
        <v>68</v>
      </c>
      <c r="B42" s="17" t="s">
        <v>69</v>
      </c>
      <c r="C42" s="13" t="s">
        <v>70</v>
      </c>
      <c r="D42" s="13" t="s">
        <v>63</v>
      </c>
      <c r="E42" s="18">
        <v>657001</v>
      </c>
      <c r="F42" s="19">
        <v>1903.6604</v>
      </c>
      <c r="G42" s="20">
        <v>1.24E-2</v>
      </c>
      <c r="H42" s="21"/>
      <c r="I42" s="22"/>
    </row>
    <row r="43" spans="1:9" ht="13" customHeight="1">
      <c r="A43" s="16" t="s">
        <v>870</v>
      </c>
      <c r="B43" s="17" t="s">
        <v>871</v>
      </c>
      <c r="C43" s="13" t="s">
        <v>872</v>
      </c>
      <c r="D43" s="13" t="s">
        <v>214</v>
      </c>
      <c r="E43" s="18">
        <v>150469</v>
      </c>
      <c r="F43" s="19">
        <v>1887.7841000000001</v>
      </c>
      <c r="G43" s="20">
        <v>1.23E-2</v>
      </c>
      <c r="H43" s="21"/>
      <c r="I43" s="22"/>
    </row>
    <row r="44" spans="1:9" ht="13" customHeight="1">
      <c r="A44" s="16" t="s">
        <v>1138</v>
      </c>
      <c r="B44" s="17" t="s">
        <v>1139</v>
      </c>
      <c r="C44" s="13" t="s">
        <v>1140</v>
      </c>
      <c r="D44" s="13" t="s">
        <v>297</v>
      </c>
      <c r="E44" s="18">
        <v>11113</v>
      </c>
      <c r="F44" s="19">
        <v>1530.0378000000001</v>
      </c>
      <c r="G44" s="20">
        <v>0.01</v>
      </c>
      <c r="H44" s="21"/>
      <c r="I44" s="22"/>
    </row>
    <row r="45" spans="1:9" ht="13" customHeight="1">
      <c r="A45" s="16" t="s">
        <v>1858</v>
      </c>
      <c r="B45" s="17" t="s">
        <v>1859</v>
      </c>
      <c r="C45" s="13" t="s">
        <v>1860</v>
      </c>
      <c r="D45" s="13" t="s">
        <v>253</v>
      </c>
      <c r="E45" s="18">
        <v>233037</v>
      </c>
      <c r="F45" s="19">
        <v>1527.2080000000001</v>
      </c>
      <c r="G45" s="20">
        <v>0.01</v>
      </c>
      <c r="H45" s="21"/>
      <c r="I45" s="22"/>
    </row>
    <row r="46" spans="1:9" ht="13" customHeight="1">
      <c r="A46" s="16" t="s">
        <v>1861</v>
      </c>
      <c r="B46" s="17" t="s">
        <v>1862</v>
      </c>
      <c r="C46" s="13" t="s">
        <v>1863</v>
      </c>
      <c r="D46" s="13" t="s">
        <v>126</v>
      </c>
      <c r="E46" s="18">
        <v>420609</v>
      </c>
      <c r="F46" s="19">
        <v>1492.1104</v>
      </c>
      <c r="G46" s="20">
        <v>9.7999999999999997E-3</v>
      </c>
      <c r="H46" s="21"/>
      <c r="I46" s="22"/>
    </row>
    <row r="47" spans="1:9" ht="13" customHeight="1">
      <c r="A47" s="16" t="s">
        <v>1864</v>
      </c>
      <c r="B47" s="17" t="s">
        <v>1865</v>
      </c>
      <c r="C47" s="13" t="s">
        <v>1866</v>
      </c>
      <c r="D47" s="13" t="s">
        <v>126</v>
      </c>
      <c r="E47" s="18">
        <v>13815</v>
      </c>
      <c r="F47" s="19">
        <v>1365.0601999999999</v>
      </c>
      <c r="G47" s="20">
        <v>8.8999999999999999E-3</v>
      </c>
      <c r="H47" s="21"/>
      <c r="I47" s="22"/>
    </row>
    <row r="48" spans="1:9" ht="13" customHeight="1">
      <c r="A48" s="16" t="s">
        <v>1054</v>
      </c>
      <c r="B48" s="17" t="s">
        <v>1055</v>
      </c>
      <c r="C48" s="13" t="s">
        <v>1056</v>
      </c>
      <c r="D48" s="13" t="s">
        <v>157</v>
      </c>
      <c r="E48" s="18">
        <v>189914</v>
      </c>
      <c r="F48" s="19">
        <v>1332.2466999999999</v>
      </c>
      <c r="G48" s="20">
        <v>8.6999999999999994E-3</v>
      </c>
      <c r="H48" s="21"/>
      <c r="I48" s="22"/>
    </row>
    <row r="49" spans="1:9" ht="13" customHeight="1">
      <c r="A49" s="16" t="s">
        <v>269</v>
      </c>
      <c r="B49" s="17" t="s">
        <v>270</v>
      </c>
      <c r="C49" s="13" t="s">
        <v>271</v>
      </c>
      <c r="D49" s="13" t="s">
        <v>214</v>
      </c>
      <c r="E49" s="18">
        <v>73327</v>
      </c>
      <c r="F49" s="19">
        <v>1304.634</v>
      </c>
      <c r="G49" s="20">
        <v>8.5000000000000006E-3</v>
      </c>
      <c r="H49" s="21"/>
      <c r="I49" s="22"/>
    </row>
    <row r="50" spans="1:9" ht="13" customHeight="1">
      <c r="A50" s="16" t="s">
        <v>950</v>
      </c>
      <c r="B50" s="17" t="s">
        <v>951</v>
      </c>
      <c r="C50" s="13" t="s">
        <v>952</v>
      </c>
      <c r="D50" s="13" t="s">
        <v>228</v>
      </c>
      <c r="E50" s="18">
        <v>58880</v>
      </c>
      <c r="F50" s="19">
        <v>1280.6400000000001</v>
      </c>
      <c r="G50" s="20">
        <v>8.3999999999999995E-3</v>
      </c>
      <c r="H50" s="21"/>
      <c r="I50" s="22"/>
    </row>
    <row r="51" spans="1:9" ht="13" customHeight="1">
      <c r="A51" s="16" t="s">
        <v>1045</v>
      </c>
      <c r="B51" s="17" t="s">
        <v>1046</v>
      </c>
      <c r="C51" s="13" t="s">
        <v>1047</v>
      </c>
      <c r="D51" s="13" t="s">
        <v>157</v>
      </c>
      <c r="E51" s="18">
        <v>140717</v>
      </c>
      <c r="F51" s="19">
        <v>1260.9649999999999</v>
      </c>
      <c r="G51" s="20">
        <v>8.2000000000000007E-3</v>
      </c>
      <c r="H51" s="21"/>
      <c r="I51" s="22"/>
    </row>
    <row r="52" spans="1:9" ht="13" customHeight="1">
      <c r="A52" s="16" t="s">
        <v>1731</v>
      </c>
      <c r="B52" s="17" t="s">
        <v>1732</v>
      </c>
      <c r="C52" s="13" t="s">
        <v>1733</v>
      </c>
      <c r="D52" s="13" t="s">
        <v>214</v>
      </c>
      <c r="E52" s="18">
        <v>219331</v>
      </c>
      <c r="F52" s="19">
        <v>1223.9766</v>
      </c>
      <c r="G52" s="20">
        <v>8.0000000000000002E-3</v>
      </c>
      <c r="H52" s="21"/>
      <c r="I52" s="22"/>
    </row>
    <row r="53" spans="1:9" ht="13" customHeight="1">
      <c r="A53" s="16" t="s">
        <v>1867</v>
      </c>
      <c r="B53" s="17" t="s">
        <v>1868</v>
      </c>
      <c r="C53" s="13" t="s">
        <v>1869</v>
      </c>
      <c r="D53" s="13" t="s">
        <v>126</v>
      </c>
      <c r="E53" s="18">
        <v>13869</v>
      </c>
      <c r="F53" s="19">
        <v>1204.5920000000001</v>
      </c>
      <c r="G53" s="20">
        <v>7.9000000000000008E-3</v>
      </c>
      <c r="H53" s="21"/>
      <c r="I53" s="22"/>
    </row>
    <row r="54" spans="1:9" ht="13" customHeight="1">
      <c r="A54" s="16" t="s">
        <v>1084</v>
      </c>
      <c r="B54" s="17" t="s">
        <v>1085</v>
      </c>
      <c r="C54" s="13" t="s">
        <v>1086</v>
      </c>
      <c r="D54" s="13" t="s">
        <v>325</v>
      </c>
      <c r="E54" s="18">
        <v>297416</v>
      </c>
      <c r="F54" s="19">
        <v>1170.0345</v>
      </c>
      <c r="G54" s="20">
        <v>7.6E-3</v>
      </c>
      <c r="H54" s="21"/>
      <c r="I54" s="22"/>
    </row>
    <row r="55" spans="1:9" ht="13" customHeight="1">
      <c r="A55" s="16" t="s">
        <v>1870</v>
      </c>
      <c r="B55" s="17" t="s">
        <v>1871</v>
      </c>
      <c r="C55" s="13" t="s">
        <v>1872</v>
      </c>
      <c r="D55" s="13" t="s">
        <v>133</v>
      </c>
      <c r="E55" s="18">
        <v>242879</v>
      </c>
      <c r="F55" s="19">
        <v>1159.0186000000001</v>
      </c>
      <c r="G55" s="20">
        <v>7.6E-3</v>
      </c>
      <c r="H55" s="21"/>
      <c r="I55" s="22"/>
    </row>
    <row r="56" spans="1:9" ht="13" customHeight="1">
      <c r="A56" s="16" t="s">
        <v>1057</v>
      </c>
      <c r="B56" s="17" t="s">
        <v>1058</v>
      </c>
      <c r="C56" s="13" t="s">
        <v>1059</v>
      </c>
      <c r="D56" s="13" t="s">
        <v>157</v>
      </c>
      <c r="E56" s="18">
        <v>122401</v>
      </c>
      <c r="F56" s="19">
        <v>1126.2116000000001</v>
      </c>
      <c r="G56" s="20">
        <v>7.4000000000000003E-3</v>
      </c>
      <c r="H56" s="21"/>
      <c r="I56" s="22"/>
    </row>
    <row r="57" spans="1:9" ht="13" customHeight="1">
      <c r="A57" s="16" t="s">
        <v>1063</v>
      </c>
      <c r="B57" s="17" t="s">
        <v>1064</v>
      </c>
      <c r="C57" s="13" t="s">
        <v>1065</v>
      </c>
      <c r="D57" s="13" t="s">
        <v>157</v>
      </c>
      <c r="E57" s="18">
        <v>669074</v>
      </c>
      <c r="F57" s="19">
        <v>1045.7627</v>
      </c>
      <c r="G57" s="20">
        <v>6.7999999999999996E-3</v>
      </c>
      <c r="H57" s="21"/>
      <c r="I57" s="22"/>
    </row>
    <row r="58" spans="1:9" ht="13" customHeight="1">
      <c r="A58" s="16" t="s">
        <v>1873</v>
      </c>
      <c r="B58" s="17" t="s">
        <v>1874</v>
      </c>
      <c r="C58" s="13" t="s">
        <v>1875</v>
      </c>
      <c r="D58" s="13" t="s">
        <v>249</v>
      </c>
      <c r="E58" s="18">
        <v>654478</v>
      </c>
      <c r="F58" s="19">
        <v>1036.8240000000001</v>
      </c>
      <c r="G58" s="20">
        <v>6.7999999999999996E-3</v>
      </c>
      <c r="H58" s="21"/>
      <c r="I58" s="22"/>
    </row>
    <row r="59" spans="1:9" ht="13" customHeight="1">
      <c r="A59" s="16" t="s">
        <v>929</v>
      </c>
      <c r="B59" s="17" t="s">
        <v>930</v>
      </c>
      <c r="C59" s="13" t="s">
        <v>931</v>
      </c>
      <c r="D59" s="13" t="s">
        <v>197</v>
      </c>
      <c r="E59" s="18">
        <v>1466766</v>
      </c>
      <c r="F59" s="19">
        <v>1029.8163999999999</v>
      </c>
      <c r="G59" s="20">
        <v>6.7000000000000002E-3</v>
      </c>
      <c r="H59" s="21"/>
      <c r="I59" s="22"/>
    </row>
    <row r="60" spans="1:9" ht="13" customHeight="1">
      <c r="A60" s="16" t="s">
        <v>1113</v>
      </c>
      <c r="B60" s="17" t="s">
        <v>1114</v>
      </c>
      <c r="C60" s="13" t="s">
        <v>1115</v>
      </c>
      <c r="D60" s="13" t="s">
        <v>157</v>
      </c>
      <c r="E60" s="18">
        <v>550699</v>
      </c>
      <c r="F60" s="19">
        <v>903.14639999999997</v>
      </c>
      <c r="G60" s="20">
        <v>5.8999999999999999E-3</v>
      </c>
      <c r="H60" s="21"/>
      <c r="I60" s="22"/>
    </row>
    <row r="61" spans="1:9" ht="13" customHeight="1">
      <c r="A61" s="16" t="s">
        <v>1193</v>
      </c>
      <c r="B61" s="17" t="s">
        <v>1194</v>
      </c>
      <c r="C61" s="13" t="s">
        <v>1195</v>
      </c>
      <c r="D61" s="13" t="s">
        <v>99</v>
      </c>
      <c r="E61" s="18">
        <v>119713</v>
      </c>
      <c r="F61" s="19">
        <v>902.63599999999997</v>
      </c>
      <c r="G61" s="20">
        <v>5.8999999999999999E-3</v>
      </c>
      <c r="H61" s="21"/>
      <c r="I61" s="22"/>
    </row>
    <row r="62" spans="1:9" ht="13" customHeight="1">
      <c r="A62" s="16" t="s">
        <v>1740</v>
      </c>
      <c r="B62" s="17" t="s">
        <v>1741</v>
      </c>
      <c r="C62" s="13" t="s">
        <v>1742</v>
      </c>
      <c r="D62" s="13" t="s">
        <v>1102</v>
      </c>
      <c r="E62" s="18">
        <v>148514</v>
      </c>
      <c r="F62" s="19">
        <v>900.36609999999996</v>
      </c>
      <c r="G62" s="20">
        <v>5.8999999999999999E-3</v>
      </c>
      <c r="H62" s="21"/>
      <c r="I62" s="22"/>
    </row>
    <row r="63" spans="1:9" ht="13" customHeight="1">
      <c r="A63" s="16" t="s">
        <v>1876</v>
      </c>
      <c r="B63" s="17" t="s">
        <v>1877</v>
      </c>
      <c r="C63" s="13" t="s">
        <v>1878</v>
      </c>
      <c r="D63" s="13" t="s">
        <v>1537</v>
      </c>
      <c r="E63" s="18">
        <v>384021</v>
      </c>
      <c r="F63" s="19">
        <v>885.74440000000004</v>
      </c>
      <c r="G63" s="20">
        <v>5.7999999999999996E-3</v>
      </c>
      <c r="H63" s="21"/>
      <c r="I63" s="22"/>
    </row>
    <row r="64" spans="1:9" ht="13" customHeight="1">
      <c r="A64" s="16" t="s">
        <v>1743</v>
      </c>
      <c r="B64" s="17" t="s">
        <v>1744</v>
      </c>
      <c r="C64" s="13" t="s">
        <v>1745</v>
      </c>
      <c r="D64" s="13" t="s">
        <v>249</v>
      </c>
      <c r="E64" s="18">
        <v>427020</v>
      </c>
      <c r="F64" s="19">
        <v>876.54399999999998</v>
      </c>
      <c r="G64" s="20">
        <v>5.7000000000000002E-3</v>
      </c>
      <c r="H64" s="21"/>
      <c r="I64" s="22"/>
    </row>
    <row r="65" spans="1:9" ht="13" customHeight="1">
      <c r="A65" s="16" t="s">
        <v>348</v>
      </c>
      <c r="B65" s="17" t="s">
        <v>349</v>
      </c>
      <c r="C65" s="13" t="s">
        <v>350</v>
      </c>
      <c r="D65" s="13" t="s">
        <v>157</v>
      </c>
      <c r="E65" s="18">
        <v>8968</v>
      </c>
      <c r="F65" s="19">
        <v>867.47460000000001</v>
      </c>
      <c r="G65" s="20">
        <v>5.7000000000000002E-3</v>
      </c>
      <c r="H65" s="21"/>
      <c r="I65" s="22"/>
    </row>
    <row r="66" spans="1:9" ht="13" customHeight="1">
      <c r="A66" s="16" t="s">
        <v>1752</v>
      </c>
      <c r="B66" s="17" t="s">
        <v>1753</v>
      </c>
      <c r="C66" s="13" t="s">
        <v>1754</v>
      </c>
      <c r="D66" s="13" t="s">
        <v>249</v>
      </c>
      <c r="E66" s="18">
        <v>62247</v>
      </c>
      <c r="F66" s="19">
        <v>842.26419999999996</v>
      </c>
      <c r="G66" s="20">
        <v>5.4999999999999997E-3</v>
      </c>
      <c r="H66" s="21"/>
      <c r="I66" s="22"/>
    </row>
    <row r="67" spans="1:9" ht="13" customHeight="1">
      <c r="A67" s="16" t="s">
        <v>1147</v>
      </c>
      <c r="B67" s="17" t="s">
        <v>1148</v>
      </c>
      <c r="C67" s="13" t="s">
        <v>1149</v>
      </c>
      <c r="D67" s="13" t="s">
        <v>133</v>
      </c>
      <c r="E67" s="18">
        <v>205330</v>
      </c>
      <c r="F67" s="19">
        <v>828.50660000000005</v>
      </c>
      <c r="G67" s="20">
        <v>5.4000000000000003E-3</v>
      </c>
      <c r="H67" s="21"/>
      <c r="I67" s="22"/>
    </row>
    <row r="68" spans="1:9" ht="13" customHeight="1">
      <c r="A68" s="16" t="s">
        <v>1879</v>
      </c>
      <c r="B68" s="17" t="s">
        <v>1880</v>
      </c>
      <c r="C68" s="13" t="s">
        <v>1881</v>
      </c>
      <c r="D68" s="13" t="s">
        <v>1537</v>
      </c>
      <c r="E68" s="18">
        <v>79396</v>
      </c>
      <c r="F68" s="19">
        <v>805.07539999999995</v>
      </c>
      <c r="G68" s="20">
        <v>5.3E-3</v>
      </c>
      <c r="H68" s="21"/>
      <c r="I68" s="22"/>
    </row>
    <row r="69" spans="1:9" ht="13" customHeight="1">
      <c r="A69" s="16" t="s">
        <v>1078</v>
      </c>
      <c r="B69" s="17" t="s">
        <v>1079</v>
      </c>
      <c r="C69" s="13" t="s">
        <v>1080</v>
      </c>
      <c r="D69" s="13" t="s">
        <v>397</v>
      </c>
      <c r="E69" s="18">
        <v>42476</v>
      </c>
      <c r="F69" s="19">
        <v>763.84590000000003</v>
      </c>
      <c r="G69" s="20">
        <v>5.0000000000000001E-3</v>
      </c>
      <c r="H69" s="21"/>
      <c r="I69" s="22"/>
    </row>
    <row r="70" spans="1:9" ht="13" customHeight="1">
      <c r="A70" s="16" t="s">
        <v>1132</v>
      </c>
      <c r="B70" s="17" t="s">
        <v>1133</v>
      </c>
      <c r="C70" s="13" t="s">
        <v>1134</v>
      </c>
      <c r="D70" s="13" t="s">
        <v>1102</v>
      </c>
      <c r="E70" s="18">
        <v>195207</v>
      </c>
      <c r="F70" s="19">
        <v>670.34079999999994</v>
      </c>
      <c r="G70" s="20">
        <v>4.4000000000000003E-3</v>
      </c>
      <c r="H70" s="21"/>
      <c r="I70" s="22"/>
    </row>
    <row r="71" spans="1:9" ht="13" customHeight="1">
      <c r="A71" s="16" t="s">
        <v>1220</v>
      </c>
      <c r="B71" s="17" t="s">
        <v>1221</v>
      </c>
      <c r="C71" s="13" t="s">
        <v>1222</v>
      </c>
      <c r="D71" s="13" t="s">
        <v>133</v>
      </c>
      <c r="E71" s="18">
        <v>551918</v>
      </c>
      <c r="F71" s="19">
        <v>656.00969999999995</v>
      </c>
      <c r="G71" s="20">
        <v>4.3E-3</v>
      </c>
      <c r="H71" s="21"/>
      <c r="I71" s="22"/>
    </row>
    <row r="72" spans="1:9" ht="13" customHeight="1">
      <c r="A72" s="16" t="s">
        <v>1882</v>
      </c>
      <c r="B72" s="17" t="s">
        <v>1883</v>
      </c>
      <c r="C72" s="13" t="s">
        <v>1884</v>
      </c>
      <c r="D72" s="13" t="s">
        <v>119</v>
      </c>
      <c r="E72" s="18">
        <v>58783</v>
      </c>
      <c r="F72" s="19">
        <v>653.66700000000003</v>
      </c>
      <c r="G72" s="20">
        <v>4.3E-3</v>
      </c>
      <c r="H72" s="21"/>
      <c r="I72" s="22"/>
    </row>
    <row r="73" spans="1:9" ht="13" customHeight="1">
      <c r="A73" s="16" t="s">
        <v>1066</v>
      </c>
      <c r="B73" s="17" t="s">
        <v>1067</v>
      </c>
      <c r="C73" s="13" t="s">
        <v>1068</v>
      </c>
      <c r="D73" s="13" t="s">
        <v>238</v>
      </c>
      <c r="E73" s="18">
        <v>62591</v>
      </c>
      <c r="F73" s="19">
        <v>651.69749999999999</v>
      </c>
      <c r="G73" s="20">
        <v>4.3E-3</v>
      </c>
      <c r="H73" s="21"/>
      <c r="I73" s="22"/>
    </row>
    <row r="74" spans="1:9" ht="13" customHeight="1">
      <c r="A74" s="16" t="s">
        <v>1749</v>
      </c>
      <c r="B74" s="17" t="s">
        <v>1750</v>
      </c>
      <c r="C74" s="13" t="s">
        <v>1751</v>
      </c>
      <c r="D74" s="13" t="s">
        <v>1102</v>
      </c>
      <c r="E74" s="18">
        <v>116946</v>
      </c>
      <c r="F74" s="19">
        <v>612.44619999999998</v>
      </c>
      <c r="G74" s="20">
        <v>4.0000000000000001E-3</v>
      </c>
      <c r="H74" s="21"/>
      <c r="I74" s="22"/>
    </row>
    <row r="75" spans="1:9" ht="13" customHeight="1">
      <c r="A75" s="16" t="s">
        <v>926</v>
      </c>
      <c r="B75" s="17" t="s">
        <v>927</v>
      </c>
      <c r="C75" s="13" t="s">
        <v>928</v>
      </c>
      <c r="D75" s="13" t="s">
        <v>197</v>
      </c>
      <c r="E75" s="18">
        <v>171934</v>
      </c>
      <c r="F75" s="19">
        <v>559.90309999999999</v>
      </c>
      <c r="G75" s="20">
        <v>3.7000000000000002E-3</v>
      </c>
      <c r="H75" s="21"/>
      <c r="I75" s="22"/>
    </row>
    <row r="76" spans="1:9" ht="13" customHeight="1">
      <c r="A76" s="16" t="s">
        <v>1202</v>
      </c>
      <c r="B76" s="17" t="s">
        <v>1203</v>
      </c>
      <c r="C76" s="13" t="s">
        <v>1204</v>
      </c>
      <c r="D76" s="13" t="s">
        <v>249</v>
      </c>
      <c r="E76" s="18">
        <v>14411</v>
      </c>
      <c r="F76" s="19">
        <v>524.07039999999995</v>
      </c>
      <c r="G76" s="20">
        <v>3.3999999999999998E-3</v>
      </c>
      <c r="H76" s="21"/>
      <c r="I76" s="22"/>
    </row>
    <row r="77" spans="1:9" ht="13" customHeight="1">
      <c r="A77" s="16" t="s">
        <v>1159</v>
      </c>
      <c r="B77" s="17" t="s">
        <v>1160</v>
      </c>
      <c r="C77" s="13" t="s">
        <v>1161</v>
      </c>
      <c r="D77" s="13" t="s">
        <v>249</v>
      </c>
      <c r="E77" s="18">
        <v>12929</v>
      </c>
      <c r="F77" s="19">
        <v>522.07299999999998</v>
      </c>
      <c r="G77" s="20">
        <v>3.3999999999999998E-3</v>
      </c>
      <c r="H77" s="21"/>
      <c r="I77" s="22"/>
    </row>
    <row r="78" spans="1:9" ht="13" customHeight="1">
      <c r="A78" s="16" t="s">
        <v>1072</v>
      </c>
      <c r="B78" s="17" t="s">
        <v>1073</v>
      </c>
      <c r="C78" s="13" t="s">
        <v>1074</v>
      </c>
      <c r="D78" s="13" t="s">
        <v>290</v>
      </c>
      <c r="E78" s="18">
        <v>89695</v>
      </c>
      <c r="F78" s="19">
        <v>517.45050000000003</v>
      </c>
      <c r="G78" s="20">
        <v>3.3999999999999998E-3</v>
      </c>
      <c r="H78" s="21"/>
      <c r="I78" s="22"/>
    </row>
    <row r="79" spans="1:9" ht="13" customHeight="1">
      <c r="A79" s="16" t="s">
        <v>1116</v>
      </c>
      <c r="B79" s="17" t="s">
        <v>1117</v>
      </c>
      <c r="C79" s="13" t="s">
        <v>1118</v>
      </c>
      <c r="D79" s="13" t="s">
        <v>193</v>
      </c>
      <c r="E79" s="18">
        <v>94387</v>
      </c>
      <c r="F79" s="19">
        <v>454.28460000000001</v>
      </c>
      <c r="G79" s="20">
        <v>3.0000000000000001E-3</v>
      </c>
      <c r="H79" s="21"/>
      <c r="I79" s="22"/>
    </row>
    <row r="80" spans="1:9" ht="13" customHeight="1">
      <c r="A80" s="16" t="s">
        <v>1885</v>
      </c>
      <c r="B80" s="17" t="s">
        <v>1886</v>
      </c>
      <c r="C80" s="13" t="s">
        <v>1887</v>
      </c>
      <c r="D80" s="13" t="s">
        <v>81</v>
      </c>
      <c r="E80" s="18">
        <v>2088</v>
      </c>
      <c r="F80" s="19">
        <v>235.98580000000001</v>
      </c>
      <c r="G80" s="20">
        <v>1.5E-3</v>
      </c>
      <c r="H80" s="21"/>
      <c r="I80" s="22"/>
    </row>
    <row r="81" spans="1:9" ht="13" customHeight="1">
      <c r="A81" s="16" t="s">
        <v>1888</v>
      </c>
      <c r="B81" s="17" t="s">
        <v>1889</v>
      </c>
      <c r="C81" s="13" t="s">
        <v>1890</v>
      </c>
      <c r="D81" s="13" t="s">
        <v>133</v>
      </c>
      <c r="E81" s="18">
        <v>64818</v>
      </c>
      <c r="F81" s="19">
        <v>227.5112</v>
      </c>
      <c r="G81" s="20">
        <v>1.5E-3</v>
      </c>
      <c r="H81" s="21"/>
      <c r="I81" s="22"/>
    </row>
    <row r="82" spans="1:9" ht="13" customHeight="1">
      <c r="A82" s="16" t="s">
        <v>1211</v>
      </c>
      <c r="B82" s="17" t="s">
        <v>1212</v>
      </c>
      <c r="C82" s="13" t="s">
        <v>1213</v>
      </c>
      <c r="D82" s="13" t="s">
        <v>214</v>
      </c>
      <c r="E82" s="18">
        <v>22593</v>
      </c>
      <c r="F82" s="19">
        <v>207.87819999999999</v>
      </c>
      <c r="G82" s="20">
        <v>1.4E-3</v>
      </c>
      <c r="H82" s="21"/>
      <c r="I82" s="22"/>
    </row>
    <row r="83" spans="1:9" ht="13" customHeight="1">
      <c r="A83" s="4"/>
      <c r="B83" s="12" t="s">
        <v>427</v>
      </c>
      <c r="C83" s="13"/>
      <c r="D83" s="13"/>
      <c r="E83" s="13"/>
      <c r="F83" s="23">
        <v>148183.5864</v>
      </c>
      <c r="G83" s="24">
        <f>ROUND(SUM(G1:G82),4)</f>
        <v>0.96860000000000002</v>
      </c>
      <c r="H83" s="25"/>
      <c r="I83" s="26"/>
    </row>
    <row r="84" spans="1:9" ht="13" customHeight="1">
      <c r="A84" s="4"/>
      <c r="B84" s="27" t="s">
        <v>428</v>
      </c>
      <c r="C84" s="1"/>
      <c r="D84" s="1"/>
      <c r="E84" s="1"/>
      <c r="F84" s="25" t="s">
        <v>429</v>
      </c>
      <c r="G84" s="25" t="s">
        <v>429</v>
      </c>
      <c r="H84" s="25"/>
      <c r="I84" s="26"/>
    </row>
    <row r="85" spans="1:9" ht="13" customHeight="1">
      <c r="A85" s="4"/>
      <c r="B85" s="27" t="s">
        <v>427</v>
      </c>
      <c r="C85" s="1"/>
      <c r="D85" s="1"/>
      <c r="E85" s="1"/>
      <c r="F85" s="25" t="s">
        <v>429</v>
      </c>
      <c r="G85" s="25" t="s">
        <v>429</v>
      </c>
      <c r="H85" s="25"/>
      <c r="I85" s="26"/>
    </row>
    <row r="86" spans="1:9" ht="13" customHeight="1">
      <c r="A86" s="4"/>
      <c r="B86" s="27" t="s">
        <v>430</v>
      </c>
      <c r="C86" s="28"/>
      <c r="D86" s="1"/>
      <c r="E86" s="28"/>
      <c r="F86" s="23">
        <v>148183.5864</v>
      </c>
      <c r="G86" s="24">
        <f>ROUND(SUM(G83),4)</f>
        <v>0.96860000000000002</v>
      </c>
      <c r="H86" s="25"/>
      <c r="I86" s="26"/>
    </row>
    <row r="87" spans="1:9" ht="13" customHeight="1">
      <c r="A87" s="4"/>
      <c r="B87" s="12" t="s">
        <v>431</v>
      </c>
      <c r="C87" s="13"/>
      <c r="D87" s="13"/>
      <c r="E87" s="13"/>
      <c r="F87" s="13"/>
      <c r="G87" s="13"/>
      <c r="H87" s="14"/>
      <c r="I87" s="15"/>
    </row>
    <row r="88" spans="1:9" ht="13" customHeight="1">
      <c r="A88" s="4"/>
      <c r="B88" s="12" t="s">
        <v>904</v>
      </c>
      <c r="C88" s="13"/>
      <c r="D88" s="13"/>
      <c r="E88" s="13"/>
      <c r="F88" s="4"/>
      <c r="G88" s="14"/>
      <c r="H88" s="14"/>
      <c r="I88" s="15"/>
    </row>
    <row r="89" spans="1:9" ht="13" customHeight="1">
      <c r="A89" s="16" t="s">
        <v>905</v>
      </c>
      <c r="B89" s="17" t="s">
        <v>1894</v>
      </c>
      <c r="C89" s="13"/>
      <c r="D89" s="13"/>
      <c r="E89" s="18">
        <v>52000</v>
      </c>
      <c r="F89" s="19">
        <v>83.433999999999997</v>
      </c>
      <c r="G89" s="20">
        <v>5.0000000000000001E-4</v>
      </c>
      <c r="H89" s="21"/>
      <c r="I89" s="22"/>
    </row>
    <row r="90" spans="1:9" ht="13" customHeight="1">
      <c r="A90" s="4"/>
      <c r="B90" s="12" t="s">
        <v>427</v>
      </c>
      <c r="C90" s="13"/>
      <c r="D90" s="13"/>
      <c r="E90" s="13"/>
      <c r="F90" s="23">
        <v>83.433999999999997</v>
      </c>
      <c r="G90" s="24">
        <f>ROUND(SUM(G87:G89),4)</f>
        <v>5.0000000000000001E-4</v>
      </c>
      <c r="H90" s="25"/>
      <c r="I90" s="26"/>
    </row>
    <row r="91" spans="1:9" ht="13" customHeight="1">
      <c r="A91" s="4"/>
      <c r="B91" s="27" t="s">
        <v>430</v>
      </c>
      <c r="C91" s="28"/>
      <c r="D91" s="1"/>
      <c r="E91" s="28"/>
      <c r="F91" s="23">
        <v>83.433999999999997</v>
      </c>
      <c r="G91" s="24">
        <f>ROUND(SUM(G90),4)</f>
        <v>5.0000000000000001E-4</v>
      </c>
      <c r="H91" s="25"/>
      <c r="I91" s="26"/>
    </row>
    <row r="92" spans="1:9" ht="13" customHeight="1">
      <c r="A92" s="4"/>
      <c r="B92" s="12" t="s">
        <v>831</v>
      </c>
      <c r="C92" s="13"/>
      <c r="D92" s="13"/>
      <c r="E92" s="13"/>
      <c r="F92" s="13"/>
      <c r="G92" s="13"/>
      <c r="H92" s="14"/>
      <c r="I92" s="15"/>
    </row>
    <row r="93" spans="1:9" ht="13" customHeight="1">
      <c r="A93" s="16" t="s">
        <v>832</v>
      </c>
      <c r="B93" s="17" t="s">
        <v>833</v>
      </c>
      <c r="C93" s="13"/>
      <c r="D93" s="13"/>
      <c r="E93" s="18"/>
      <c r="F93" s="19">
        <v>234.98699999999999</v>
      </c>
      <c r="G93" s="20">
        <v>1.5E-3</v>
      </c>
      <c r="H93" s="29">
        <v>6.1695426527083076E-2</v>
      </c>
      <c r="I93" s="22"/>
    </row>
    <row r="94" spans="1:9" ht="13" customHeight="1">
      <c r="A94" s="4"/>
      <c r="B94" s="12" t="s">
        <v>427</v>
      </c>
      <c r="C94" s="13"/>
      <c r="D94" s="13"/>
      <c r="E94" s="13"/>
      <c r="F94" s="23">
        <v>234.98699999999999</v>
      </c>
      <c r="G94" s="24">
        <f>ROUND(SUM(G92:G93),4)</f>
        <v>1.5E-3</v>
      </c>
      <c r="H94" s="25"/>
      <c r="I94" s="26"/>
    </row>
    <row r="95" spans="1:9" ht="13" customHeight="1">
      <c r="A95" s="4"/>
      <c r="B95" s="27" t="s">
        <v>430</v>
      </c>
      <c r="C95" s="28"/>
      <c r="D95" s="1"/>
      <c r="E95" s="28"/>
      <c r="F95" s="23">
        <v>234.98699999999999</v>
      </c>
      <c r="G95" s="24">
        <f>ROUND(SUM(G94),4)</f>
        <v>1.5E-3</v>
      </c>
      <c r="H95" s="25"/>
      <c r="I95" s="26"/>
    </row>
    <row r="96" spans="1:9" ht="13" customHeight="1">
      <c r="A96" s="4"/>
      <c r="B96" s="27" t="s">
        <v>834</v>
      </c>
      <c r="C96" s="13"/>
      <c r="D96" s="1"/>
      <c r="E96" s="13"/>
      <c r="F96" s="30">
        <v>4507.4225999999999</v>
      </c>
      <c r="G96" s="24">
        <v>2.9399999999999999E-2</v>
      </c>
      <c r="H96" s="25"/>
      <c r="I96" s="26"/>
    </row>
    <row r="97" spans="1:9" ht="13" customHeight="1">
      <c r="A97" s="4"/>
      <c r="B97" s="31" t="s">
        <v>835</v>
      </c>
      <c r="C97" s="32"/>
      <c r="D97" s="32"/>
      <c r="E97" s="32"/>
      <c r="F97" s="33">
        <v>153009.43</v>
      </c>
      <c r="G97" s="34">
        <f>ROUND(SUM(G86,G91,G95,G96),4)</f>
        <v>1</v>
      </c>
      <c r="H97" s="35"/>
      <c r="I97" s="36"/>
    </row>
    <row r="98" spans="1:9" ht="13" customHeight="1">
      <c r="A98" s="4"/>
      <c r="B98" s="6"/>
      <c r="C98" s="4"/>
      <c r="D98" s="4"/>
      <c r="E98" s="4"/>
      <c r="F98" s="4"/>
      <c r="G98" s="4"/>
      <c r="H98" s="4"/>
      <c r="I98" s="4"/>
    </row>
    <row r="99" spans="1:9" ht="13" customHeight="1">
      <c r="A99" s="4"/>
      <c r="B99" s="3" t="s">
        <v>838</v>
      </c>
      <c r="C99" s="4"/>
      <c r="D99" s="4"/>
      <c r="E99" s="4"/>
      <c r="F99" s="4"/>
      <c r="G99" s="4"/>
      <c r="H99" s="4"/>
      <c r="I99" s="4"/>
    </row>
    <row r="100" spans="1:9" ht="26" customHeight="1">
      <c r="A100" s="4"/>
      <c r="B100" s="108" t="s">
        <v>2032</v>
      </c>
      <c r="C100" s="108"/>
      <c r="D100" s="108"/>
      <c r="E100" s="108"/>
      <c r="F100" s="108"/>
      <c r="G100" s="108"/>
      <c r="H100" s="108"/>
      <c r="I100" s="108"/>
    </row>
    <row r="101" spans="1:9" ht="13" customHeight="1">
      <c r="A101" s="4"/>
      <c r="B101" s="108"/>
      <c r="C101" s="108"/>
      <c r="D101" s="108"/>
      <c r="E101" s="108"/>
      <c r="F101" s="108"/>
      <c r="G101" s="108"/>
      <c r="H101" s="108"/>
      <c r="I101" s="108"/>
    </row>
    <row r="102" spans="1:9" ht="13" customHeight="1">
      <c r="A102" s="4"/>
      <c r="B102" s="39" t="s">
        <v>1954</v>
      </c>
      <c r="C102" s="40"/>
      <c r="D102" s="40"/>
      <c r="E102" s="41"/>
      <c r="F102" s="41"/>
      <c r="G102" s="41"/>
      <c r="H102" s="41"/>
      <c r="I102" s="42"/>
    </row>
    <row r="103" spans="1:9" ht="13" customHeight="1">
      <c r="A103" s="4"/>
      <c r="B103" s="43" t="s">
        <v>1955</v>
      </c>
      <c r="C103" s="44"/>
      <c r="D103" s="44"/>
      <c r="E103" s="45"/>
      <c r="F103" s="45"/>
      <c r="G103" s="45"/>
      <c r="H103" s="45"/>
      <c r="I103" s="46"/>
    </row>
    <row r="104" spans="1:9" ht="13" customHeight="1">
      <c r="A104" s="4"/>
      <c r="B104" s="43" t="s">
        <v>1956</v>
      </c>
      <c r="C104" s="44"/>
      <c r="D104" s="44"/>
      <c r="E104" s="45"/>
      <c r="F104" s="45"/>
      <c r="G104" s="45"/>
      <c r="H104" s="45"/>
      <c r="I104" s="46"/>
    </row>
    <row r="105" spans="1:9" ht="13" customHeight="1">
      <c r="A105" s="4"/>
      <c r="B105" s="47" t="s">
        <v>1957</v>
      </c>
      <c r="C105" s="48" t="s">
        <v>1986</v>
      </c>
      <c r="D105" s="92" t="s">
        <v>2033</v>
      </c>
      <c r="E105" s="45"/>
      <c r="F105" s="45"/>
      <c r="G105" s="45"/>
      <c r="H105" s="45"/>
      <c r="I105" s="46"/>
    </row>
    <row r="106" spans="1:9" ht="13" customHeight="1">
      <c r="A106" s="4"/>
      <c r="B106" s="49" t="s">
        <v>1959</v>
      </c>
      <c r="C106" s="50">
        <v>8.3949999999999996</v>
      </c>
      <c r="D106" s="71">
        <v>9.3469999999999995</v>
      </c>
      <c r="E106" s="45"/>
      <c r="F106" s="45"/>
      <c r="G106" s="45"/>
      <c r="H106" s="45"/>
      <c r="I106" s="46"/>
    </row>
    <row r="107" spans="1:9" ht="13" customHeight="1">
      <c r="A107" s="4"/>
      <c r="B107" s="49" t="s">
        <v>1960</v>
      </c>
      <c r="C107" s="50">
        <v>8.3949999999999996</v>
      </c>
      <c r="D107" s="71">
        <v>9.3469999999999995</v>
      </c>
      <c r="E107" s="45"/>
      <c r="F107" s="45"/>
      <c r="G107" s="45"/>
      <c r="H107" s="45"/>
      <c r="I107" s="46"/>
    </row>
    <row r="108" spans="1:9" ht="13" customHeight="1">
      <c r="A108" s="4"/>
      <c r="B108" s="49" t="s">
        <v>1961</v>
      </c>
      <c r="C108" s="50">
        <v>8.4879999999999995</v>
      </c>
      <c r="D108" s="71">
        <v>9.4380000000000006</v>
      </c>
      <c r="E108" s="45"/>
      <c r="F108" s="45"/>
      <c r="G108" s="45"/>
      <c r="H108" s="45"/>
      <c r="I108" s="46"/>
    </row>
    <row r="109" spans="1:9" ht="13" customHeight="1">
      <c r="A109" s="4"/>
      <c r="B109" s="49" t="s">
        <v>1962</v>
      </c>
      <c r="C109" s="50">
        <v>8.4879999999999995</v>
      </c>
      <c r="D109" s="71">
        <v>9.4380000000000006</v>
      </c>
      <c r="E109" s="45"/>
      <c r="F109" s="45"/>
      <c r="G109" s="45"/>
      <c r="H109" s="45"/>
      <c r="I109" s="46"/>
    </row>
    <row r="110" spans="1:9" ht="13" customHeight="1">
      <c r="A110" s="4"/>
      <c r="B110" s="43" t="s">
        <v>1963</v>
      </c>
      <c r="C110" s="44"/>
      <c r="D110" s="44"/>
      <c r="E110" s="45"/>
      <c r="F110" s="45"/>
      <c r="G110" s="45"/>
      <c r="H110" s="45"/>
      <c r="I110" s="46"/>
    </row>
    <row r="111" spans="1:9" ht="13" customHeight="1">
      <c r="A111" s="4"/>
      <c r="B111" s="43" t="s">
        <v>2025</v>
      </c>
      <c r="C111" s="44"/>
      <c r="D111" s="44"/>
      <c r="E111" s="45"/>
      <c r="F111" s="45"/>
      <c r="G111" s="45"/>
      <c r="H111" s="45"/>
      <c r="I111" s="46"/>
    </row>
    <row r="112" spans="1:9" ht="13" customHeight="1">
      <c r="A112" s="4"/>
      <c r="B112" s="43" t="s">
        <v>1996</v>
      </c>
      <c r="C112" s="44"/>
      <c r="D112" s="44"/>
      <c r="E112" s="45"/>
      <c r="F112" s="45"/>
      <c r="G112" s="45"/>
      <c r="H112" s="45"/>
      <c r="I112" s="46"/>
    </row>
    <row r="113" spans="1:9" ht="13" customHeight="1">
      <c r="A113" s="4"/>
      <c r="B113" s="43" t="s">
        <v>1999</v>
      </c>
      <c r="C113" s="44"/>
      <c r="D113" s="44"/>
      <c r="E113" s="45"/>
      <c r="F113" s="45"/>
      <c r="G113" s="45"/>
      <c r="H113" s="45"/>
      <c r="I113" s="46"/>
    </row>
    <row r="114" spans="1:9" ht="13" customHeight="1">
      <c r="A114" s="4"/>
      <c r="B114" s="43" t="s">
        <v>1975</v>
      </c>
      <c r="C114" s="44"/>
      <c r="D114" s="44"/>
      <c r="E114" s="45"/>
      <c r="F114" s="45"/>
      <c r="G114" s="45"/>
      <c r="H114" s="45"/>
      <c r="I114" s="46"/>
    </row>
    <row r="115" spans="1:9" ht="13" customHeight="1">
      <c r="A115" s="4"/>
      <c r="B115" s="98"/>
      <c r="C115" s="73"/>
      <c r="D115" s="73"/>
      <c r="E115" s="63"/>
      <c r="F115" s="63"/>
      <c r="G115" s="63"/>
      <c r="H115" s="63"/>
      <c r="I115" s="64"/>
    </row>
    <row r="116" spans="1:9" ht="13" customHeight="1">
      <c r="A116" s="4"/>
      <c r="B116" s="3"/>
      <c r="C116" s="3"/>
      <c r="D116" s="3"/>
      <c r="E116" s="3"/>
      <c r="F116" s="3"/>
      <c r="G116" s="3"/>
      <c r="H116" s="3"/>
      <c r="I116" s="3"/>
    </row>
    <row r="117" spans="1:9" ht="13" customHeight="1">
      <c r="A117" s="4"/>
      <c r="B117" s="3"/>
      <c r="C117" s="3"/>
      <c r="D117" s="3"/>
      <c r="E117" s="3"/>
      <c r="F117" s="3"/>
      <c r="G117" s="3"/>
      <c r="H117" s="3"/>
      <c r="I117" s="3"/>
    </row>
    <row r="118" spans="1:9" ht="13" customHeight="1">
      <c r="A118" s="4"/>
      <c r="B118" s="3"/>
      <c r="C118" s="3"/>
      <c r="D118" s="3"/>
      <c r="E118" s="3"/>
      <c r="F118" s="3"/>
      <c r="G118" s="3"/>
      <c r="H118" s="3"/>
      <c r="I118" s="3"/>
    </row>
    <row r="119" spans="1:9" ht="13" customHeight="1">
      <c r="A119" s="4"/>
      <c r="B119" s="3"/>
      <c r="C119" s="3"/>
      <c r="D119" s="3"/>
      <c r="E119" s="3"/>
      <c r="F119" s="3"/>
      <c r="G119" s="3"/>
      <c r="H119" s="3"/>
      <c r="I119" s="3"/>
    </row>
    <row r="120" spans="1:9" ht="13" customHeight="1">
      <c r="A120" s="4"/>
      <c r="B120" s="108"/>
      <c r="C120" s="108"/>
      <c r="D120" s="108"/>
      <c r="E120" s="108"/>
      <c r="F120" s="108"/>
      <c r="G120" s="108"/>
      <c r="H120" s="108"/>
      <c r="I120" s="108"/>
    </row>
    <row r="121" spans="1:9" ht="13" customHeight="1">
      <c r="A121" s="4"/>
      <c r="B121" s="4"/>
      <c r="C121" s="109" t="s">
        <v>1891</v>
      </c>
      <c r="D121" s="109"/>
      <c r="E121" s="109"/>
      <c r="F121" s="109"/>
      <c r="G121" s="4"/>
      <c r="H121" s="4"/>
      <c r="I121" s="4"/>
    </row>
    <row r="122" spans="1:9" ht="13" customHeight="1">
      <c r="A122" s="4"/>
      <c r="B122" s="37" t="s">
        <v>840</v>
      </c>
      <c r="C122" s="109" t="s">
        <v>841</v>
      </c>
      <c r="D122" s="109"/>
      <c r="E122" s="109"/>
      <c r="F122" s="109"/>
      <c r="G122" s="4"/>
      <c r="H122" s="4"/>
      <c r="I122" s="4"/>
    </row>
    <row r="123" spans="1:9" ht="135" customHeight="1">
      <c r="A123" s="4"/>
      <c r="B123" s="38"/>
      <c r="C123" s="107"/>
      <c r="D123" s="107"/>
      <c r="E123" s="4"/>
      <c r="F123" s="4"/>
      <c r="G123" s="4"/>
      <c r="H123" s="4"/>
      <c r="I123" s="4"/>
    </row>
  </sheetData>
  <mergeCells count="6">
    <mergeCell ref="C123:D123"/>
    <mergeCell ref="B100:I100"/>
    <mergeCell ref="B101:I101"/>
    <mergeCell ref="B120:I120"/>
    <mergeCell ref="C121:F121"/>
    <mergeCell ref="C122:F122"/>
  </mergeCells>
  <hyperlinks>
    <hyperlink ref="A1" location="BajajFinservSmallCapFund" display="BFSMALL" xr:uid="{00000000-0004-0000-1600-000000000000}"/>
    <hyperlink ref="B1" location="BajajFinservSmallCapFund" display="Bajaj Finserv Small Cap Fund" xr:uid="{00000000-0004-0000-16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/>
  </sheetPr>
  <dimension ref="A1:I82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44</v>
      </c>
      <c r="B1" s="3" t="s">
        <v>45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238949</v>
      </c>
      <c r="F7" s="19">
        <v>1748.0314000000001</v>
      </c>
      <c r="G7" s="20">
        <v>0.10920000000000001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67</v>
      </c>
      <c r="E8" s="18">
        <v>105456</v>
      </c>
      <c r="F8" s="19">
        <v>1417.2231999999999</v>
      </c>
      <c r="G8" s="20">
        <v>8.8499999999999995E-2</v>
      </c>
      <c r="H8" s="21"/>
      <c r="I8" s="22"/>
    </row>
    <row r="9" spans="1:9" ht="13" customHeight="1">
      <c r="A9" s="16" t="s">
        <v>71</v>
      </c>
      <c r="B9" s="17" t="s">
        <v>72</v>
      </c>
      <c r="C9" s="13" t="s">
        <v>73</v>
      </c>
      <c r="D9" s="13" t="s">
        <v>63</v>
      </c>
      <c r="E9" s="18">
        <v>111652</v>
      </c>
      <c r="F9" s="19">
        <v>1346.4114999999999</v>
      </c>
      <c r="G9" s="20">
        <v>8.4099999999999994E-2</v>
      </c>
      <c r="H9" s="21"/>
      <c r="I9" s="22"/>
    </row>
    <row r="10" spans="1:9" ht="13" customHeight="1">
      <c r="A10" s="16" t="s">
        <v>120</v>
      </c>
      <c r="B10" s="17" t="s">
        <v>121</v>
      </c>
      <c r="C10" s="13" t="s">
        <v>122</v>
      </c>
      <c r="D10" s="13" t="s">
        <v>77</v>
      </c>
      <c r="E10" s="18">
        <v>47922</v>
      </c>
      <c r="F10" s="19">
        <v>854.1617</v>
      </c>
      <c r="G10" s="20">
        <v>5.3400000000000003E-2</v>
      </c>
      <c r="H10" s="21"/>
      <c r="I10" s="22"/>
    </row>
    <row r="11" spans="1:9" ht="13" customHeight="1">
      <c r="A11" s="16" t="s">
        <v>858</v>
      </c>
      <c r="B11" s="17" t="s">
        <v>859</v>
      </c>
      <c r="C11" s="13" t="s">
        <v>860</v>
      </c>
      <c r="D11" s="13" t="s">
        <v>161</v>
      </c>
      <c r="E11" s="18">
        <v>54811</v>
      </c>
      <c r="F11" s="19">
        <v>685.46640000000002</v>
      </c>
      <c r="G11" s="20">
        <v>4.2799999999999998E-2</v>
      </c>
      <c r="H11" s="21"/>
      <c r="I11" s="22"/>
    </row>
    <row r="12" spans="1:9" ht="13" customHeight="1">
      <c r="A12" s="16" t="s">
        <v>250</v>
      </c>
      <c r="B12" s="17" t="s">
        <v>251</v>
      </c>
      <c r="C12" s="13" t="s">
        <v>252</v>
      </c>
      <c r="D12" s="13" t="s">
        <v>253</v>
      </c>
      <c r="E12" s="18">
        <v>18333</v>
      </c>
      <c r="F12" s="19">
        <v>642.4067</v>
      </c>
      <c r="G12" s="20">
        <v>4.0099999999999997E-2</v>
      </c>
      <c r="H12" s="21"/>
      <c r="I12" s="22"/>
    </row>
    <row r="13" spans="1:9" ht="13" customHeight="1">
      <c r="A13" s="16" t="s">
        <v>281</v>
      </c>
      <c r="B13" s="17" t="s">
        <v>282</v>
      </c>
      <c r="C13" s="13" t="s">
        <v>283</v>
      </c>
      <c r="D13" s="13" t="s">
        <v>63</v>
      </c>
      <c r="E13" s="18">
        <v>64810</v>
      </c>
      <c r="F13" s="19">
        <v>634.7491</v>
      </c>
      <c r="G13" s="20">
        <v>3.9699999999999999E-2</v>
      </c>
      <c r="H13" s="21"/>
      <c r="I13" s="22"/>
    </row>
    <row r="14" spans="1:9" ht="13" customHeight="1">
      <c r="A14" s="16" t="s">
        <v>187</v>
      </c>
      <c r="B14" s="17" t="s">
        <v>188</v>
      </c>
      <c r="C14" s="13" t="s">
        <v>189</v>
      </c>
      <c r="D14" s="13" t="s">
        <v>63</v>
      </c>
      <c r="E14" s="18">
        <v>44787</v>
      </c>
      <c r="F14" s="19">
        <v>520.1114</v>
      </c>
      <c r="G14" s="20">
        <v>3.2500000000000001E-2</v>
      </c>
      <c r="H14" s="21"/>
      <c r="I14" s="22"/>
    </row>
    <row r="15" spans="1:9" ht="13" customHeight="1">
      <c r="A15" s="16" t="s">
        <v>92</v>
      </c>
      <c r="B15" s="17" t="s">
        <v>93</v>
      </c>
      <c r="C15" s="13" t="s">
        <v>94</v>
      </c>
      <c r="D15" s="13" t="s">
        <v>95</v>
      </c>
      <c r="E15" s="18">
        <v>150484</v>
      </c>
      <c r="F15" s="19">
        <v>432.9425</v>
      </c>
      <c r="G15" s="20">
        <v>2.7E-2</v>
      </c>
      <c r="H15" s="21"/>
      <c r="I15" s="22"/>
    </row>
    <row r="16" spans="1:9" ht="13" customHeight="1">
      <c r="A16" s="16" t="s">
        <v>96</v>
      </c>
      <c r="B16" s="17" t="s">
        <v>97</v>
      </c>
      <c r="C16" s="13" t="s">
        <v>98</v>
      </c>
      <c r="D16" s="13" t="s">
        <v>99</v>
      </c>
      <c r="E16" s="18">
        <v>13953</v>
      </c>
      <c r="F16" s="19">
        <v>412.26929999999999</v>
      </c>
      <c r="G16" s="20">
        <v>2.58E-2</v>
      </c>
      <c r="H16" s="21"/>
      <c r="I16" s="22"/>
    </row>
    <row r="17" spans="1:9" ht="13" customHeight="1">
      <c r="A17" s="16" t="s">
        <v>198</v>
      </c>
      <c r="B17" s="17" t="s">
        <v>199</v>
      </c>
      <c r="C17" s="13" t="s">
        <v>200</v>
      </c>
      <c r="D17" s="13" t="s">
        <v>63</v>
      </c>
      <c r="E17" s="18">
        <v>114991</v>
      </c>
      <c r="F17" s="19">
        <v>406.37819999999999</v>
      </c>
      <c r="G17" s="20">
        <v>2.5399999999999999E-2</v>
      </c>
      <c r="H17" s="21"/>
      <c r="I17" s="22"/>
    </row>
    <row r="18" spans="1:9" ht="13" customHeight="1">
      <c r="A18" s="16" t="s">
        <v>158</v>
      </c>
      <c r="B18" s="17" t="s">
        <v>159</v>
      </c>
      <c r="C18" s="13" t="s">
        <v>160</v>
      </c>
      <c r="D18" s="13" t="s">
        <v>161</v>
      </c>
      <c r="E18" s="18">
        <v>15945</v>
      </c>
      <c r="F18" s="19">
        <v>376.1266</v>
      </c>
      <c r="G18" s="20">
        <v>2.35E-2</v>
      </c>
      <c r="H18" s="21"/>
      <c r="I18" s="22"/>
    </row>
    <row r="19" spans="1:9" ht="13" customHeight="1">
      <c r="A19" s="16" t="s">
        <v>107</v>
      </c>
      <c r="B19" s="17" t="s">
        <v>108</v>
      </c>
      <c r="C19" s="13" t="s">
        <v>109</v>
      </c>
      <c r="D19" s="13" t="s">
        <v>81</v>
      </c>
      <c r="E19" s="18">
        <v>41768</v>
      </c>
      <c r="F19" s="19">
        <v>334.79140000000001</v>
      </c>
      <c r="G19" s="20">
        <v>2.0899999999999998E-2</v>
      </c>
      <c r="H19" s="21"/>
      <c r="I19" s="22"/>
    </row>
    <row r="20" spans="1:9" ht="13" customHeight="1">
      <c r="A20" s="16" t="s">
        <v>284</v>
      </c>
      <c r="B20" s="17" t="s">
        <v>285</v>
      </c>
      <c r="C20" s="13" t="s">
        <v>286</v>
      </c>
      <c r="D20" s="13" t="s">
        <v>245</v>
      </c>
      <c r="E20" s="18">
        <v>16537</v>
      </c>
      <c r="F20" s="19">
        <v>290.58819999999997</v>
      </c>
      <c r="G20" s="20">
        <v>1.8200000000000001E-2</v>
      </c>
      <c r="H20" s="21"/>
      <c r="I20" s="22"/>
    </row>
    <row r="21" spans="1:9" ht="13" customHeight="1">
      <c r="A21" s="16" t="s">
        <v>843</v>
      </c>
      <c r="B21" s="17" t="s">
        <v>844</v>
      </c>
      <c r="C21" s="13" t="s">
        <v>845</v>
      </c>
      <c r="D21" s="13" t="s">
        <v>95</v>
      </c>
      <c r="E21" s="18">
        <v>13856</v>
      </c>
      <c r="F21" s="19">
        <v>284.76850000000002</v>
      </c>
      <c r="G21" s="20">
        <v>1.78E-2</v>
      </c>
      <c r="H21" s="21"/>
      <c r="I21" s="22"/>
    </row>
    <row r="22" spans="1:9" ht="13" customHeight="1">
      <c r="A22" s="16" t="s">
        <v>162</v>
      </c>
      <c r="B22" s="17" t="s">
        <v>163</v>
      </c>
      <c r="C22" s="13" t="s">
        <v>164</v>
      </c>
      <c r="D22" s="13" t="s">
        <v>165</v>
      </c>
      <c r="E22" s="18">
        <v>74020</v>
      </c>
      <c r="F22" s="19">
        <v>274.35509999999999</v>
      </c>
      <c r="G22" s="20">
        <v>1.7100000000000001E-2</v>
      </c>
      <c r="H22" s="21"/>
      <c r="I22" s="22"/>
    </row>
    <row r="23" spans="1:9" ht="13" customHeight="1">
      <c r="A23" s="16" t="s">
        <v>130</v>
      </c>
      <c r="B23" s="17" t="s">
        <v>131</v>
      </c>
      <c r="C23" s="13" t="s">
        <v>132</v>
      </c>
      <c r="D23" s="13" t="s">
        <v>133</v>
      </c>
      <c r="E23" s="18">
        <v>112490</v>
      </c>
      <c r="F23" s="19">
        <v>257.57960000000003</v>
      </c>
      <c r="G23" s="20">
        <v>1.61E-2</v>
      </c>
      <c r="H23" s="21"/>
      <c r="I23" s="22"/>
    </row>
    <row r="24" spans="1:9" ht="13" customHeight="1">
      <c r="A24" s="16" t="s">
        <v>154</v>
      </c>
      <c r="B24" s="17" t="s">
        <v>155</v>
      </c>
      <c r="C24" s="13" t="s">
        <v>156</v>
      </c>
      <c r="D24" s="13" t="s">
        <v>157</v>
      </c>
      <c r="E24" s="18">
        <v>6444</v>
      </c>
      <c r="F24" s="19">
        <v>254.62819999999999</v>
      </c>
      <c r="G24" s="20">
        <v>1.5900000000000001E-2</v>
      </c>
      <c r="H24" s="21"/>
      <c r="I24" s="22"/>
    </row>
    <row r="25" spans="1:9" ht="13" customHeight="1">
      <c r="A25" s="16" t="s">
        <v>208</v>
      </c>
      <c r="B25" s="17" t="s">
        <v>209</v>
      </c>
      <c r="C25" s="13" t="s">
        <v>210</v>
      </c>
      <c r="D25" s="13" t="s">
        <v>99</v>
      </c>
      <c r="E25" s="18">
        <v>2050</v>
      </c>
      <c r="F25" s="19">
        <v>252.273</v>
      </c>
      <c r="G25" s="20">
        <v>1.5800000000000002E-2</v>
      </c>
      <c r="H25" s="21"/>
      <c r="I25" s="22"/>
    </row>
    <row r="26" spans="1:9" ht="13" customHeight="1">
      <c r="A26" s="16" t="s">
        <v>181</v>
      </c>
      <c r="B26" s="17" t="s">
        <v>182</v>
      </c>
      <c r="C26" s="13" t="s">
        <v>183</v>
      </c>
      <c r="D26" s="13" t="s">
        <v>85</v>
      </c>
      <c r="E26" s="18">
        <v>129107</v>
      </c>
      <c r="F26" s="19">
        <v>247.7047</v>
      </c>
      <c r="G26" s="20">
        <v>1.55E-2</v>
      </c>
      <c r="H26" s="21"/>
      <c r="I26" s="22"/>
    </row>
    <row r="27" spans="1:9" ht="13" customHeight="1">
      <c r="A27" s="16" t="s">
        <v>134</v>
      </c>
      <c r="B27" s="17" t="s">
        <v>135</v>
      </c>
      <c r="C27" s="13" t="s">
        <v>136</v>
      </c>
      <c r="D27" s="13" t="s">
        <v>137</v>
      </c>
      <c r="E27" s="18">
        <v>55929</v>
      </c>
      <c r="F27" s="19">
        <v>224.0795</v>
      </c>
      <c r="G27" s="20">
        <v>1.4E-2</v>
      </c>
      <c r="H27" s="21"/>
      <c r="I27" s="22"/>
    </row>
    <row r="28" spans="1:9" ht="13" customHeight="1">
      <c r="A28" s="16" t="s">
        <v>855</v>
      </c>
      <c r="B28" s="17" t="s">
        <v>856</v>
      </c>
      <c r="C28" s="13" t="s">
        <v>857</v>
      </c>
      <c r="D28" s="13" t="s">
        <v>161</v>
      </c>
      <c r="E28" s="18">
        <v>16483</v>
      </c>
      <c r="F28" s="19">
        <v>221.13589999999999</v>
      </c>
      <c r="G28" s="20">
        <v>1.38E-2</v>
      </c>
      <c r="H28" s="21"/>
      <c r="I28" s="22"/>
    </row>
    <row r="29" spans="1:9" ht="13" customHeight="1">
      <c r="A29" s="16" t="s">
        <v>319</v>
      </c>
      <c r="B29" s="17" t="s">
        <v>320</v>
      </c>
      <c r="C29" s="13" t="s">
        <v>321</v>
      </c>
      <c r="D29" s="13" t="s">
        <v>165</v>
      </c>
      <c r="E29" s="18">
        <v>70713</v>
      </c>
      <c r="F29" s="19">
        <v>209.38120000000001</v>
      </c>
      <c r="G29" s="20">
        <v>1.3100000000000001E-2</v>
      </c>
      <c r="H29" s="21"/>
      <c r="I29" s="22"/>
    </row>
    <row r="30" spans="1:9" ht="13" customHeight="1">
      <c r="A30" s="16" t="s">
        <v>175</v>
      </c>
      <c r="B30" s="17" t="s">
        <v>176</v>
      </c>
      <c r="C30" s="13" t="s">
        <v>177</v>
      </c>
      <c r="D30" s="13" t="s">
        <v>103</v>
      </c>
      <c r="E30" s="18">
        <v>22610</v>
      </c>
      <c r="F30" s="19">
        <v>199.97409999999999</v>
      </c>
      <c r="G30" s="20">
        <v>1.2500000000000001E-2</v>
      </c>
      <c r="H30" s="21"/>
      <c r="I30" s="22"/>
    </row>
    <row r="31" spans="1:9" ht="13" customHeight="1">
      <c r="A31" s="16" t="s">
        <v>211</v>
      </c>
      <c r="B31" s="17" t="s">
        <v>212</v>
      </c>
      <c r="C31" s="13" t="s">
        <v>213</v>
      </c>
      <c r="D31" s="13" t="s">
        <v>214</v>
      </c>
      <c r="E31" s="18">
        <v>1850</v>
      </c>
      <c r="F31" s="19">
        <v>198.7825</v>
      </c>
      <c r="G31" s="20">
        <v>1.24E-2</v>
      </c>
      <c r="H31" s="21"/>
      <c r="I31" s="22"/>
    </row>
    <row r="32" spans="1:9" ht="13" customHeight="1">
      <c r="A32" s="16" t="s">
        <v>172</v>
      </c>
      <c r="B32" s="17" t="s">
        <v>173</v>
      </c>
      <c r="C32" s="13" t="s">
        <v>174</v>
      </c>
      <c r="D32" s="13" t="s">
        <v>81</v>
      </c>
      <c r="E32" s="18">
        <v>21865</v>
      </c>
      <c r="F32" s="19">
        <v>190.68469999999999</v>
      </c>
      <c r="G32" s="20">
        <v>1.1900000000000001E-2</v>
      </c>
      <c r="H32" s="21"/>
      <c r="I32" s="22"/>
    </row>
    <row r="33" spans="1:9" ht="13" customHeight="1">
      <c r="A33" s="16" t="s">
        <v>877</v>
      </c>
      <c r="B33" s="17" t="s">
        <v>878</v>
      </c>
      <c r="C33" s="13" t="s">
        <v>879</v>
      </c>
      <c r="D33" s="13" t="s">
        <v>880</v>
      </c>
      <c r="E33" s="18">
        <v>60651</v>
      </c>
      <c r="F33" s="19">
        <v>172.6431</v>
      </c>
      <c r="G33" s="20">
        <v>1.0800000000000001E-2</v>
      </c>
      <c r="H33" s="21"/>
      <c r="I33" s="22"/>
    </row>
    <row r="34" spans="1:9" ht="13" customHeight="1">
      <c r="A34" s="16" t="s">
        <v>351</v>
      </c>
      <c r="B34" s="17" t="s">
        <v>352</v>
      </c>
      <c r="C34" s="13" t="s">
        <v>353</v>
      </c>
      <c r="D34" s="13" t="s">
        <v>85</v>
      </c>
      <c r="E34" s="18">
        <v>14639</v>
      </c>
      <c r="F34" s="19">
        <v>164.3228</v>
      </c>
      <c r="G34" s="20">
        <v>1.03E-2</v>
      </c>
      <c r="H34" s="21"/>
      <c r="I34" s="22"/>
    </row>
    <row r="35" spans="1:9" ht="13" customHeight="1">
      <c r="A35" s="16" t="s">
        <v>873</v>
      </c>
      <c r="B35" s="17" t="s">
        <v>874</v>
      </c>
      <c r="C35" s="13" t="s">
        <v>875</v>
      </c>
      <c r="D35" s="13" t="s">
        <v>876</v>
      </c>
      <c r="E35" s="18">
        <v>35449</v>
      </c>
      <c r="F35" s="19">
        <v>159.68</v>
      </c>
      <c r="G35" s="20">
        <v>0.01</v>
      </c>
      <c r="H35" s="21"/>
      <c r="I35" s="22"/>
    </row>
    <row r="36" spans="1:9" ht="13" customHeight="1">
      <c r="A36" s="16" t="s">
        <v>298</v>
      </c>
      <c r="B36" s="17" t="s">
        <v>299</v>
      </c>
      <c r="C36" s="13" t="s">
        <v>300</v>
      </c>
      <c r="D36" s="13" t="s">
        <v>157</v>
      </c>
      <c r="E36" s="18">
        <v>7060</v>
      </c>
      <c r="F36" s="19">
        <v>152.8631</v>
      </c>
      <c r="G36" s="20">
        <v>9.5999999999999992E-3</v>
      </c>
      <c r="H36" s="21"/>
      <c r="I36" s="22"/>
    </row>
    <row r="37" spans="1:9" ht="13" customHeight="1">
      <c r="A37" s="16" t="s">
        <v>307</v>
      </c>
      <c r="B37" s="17" t="s">
        <v>308</v>
      </c>
      <c r="C37" s="13" t="s">
        <v>309</v>
      </c>
      <c r="D37" s="13" t="s">
        <v>214</v>
      </c>
      <c r="E37" s="18">
        <v>5945</v>
      </c>
      <c r="F37" s="19">
        <v>152.05529999999999</v>
      </c>
      <c r="G37" s="20">
        <v>9.4999999999999998E-3</v>
      </c>
      <c r="H37" s="21"/>
      <c r="I37" s="22"/>
    </row>
    <row r="38" spans="1:9" ht="13" customHeight="1">
      <c r="A38" s="16" t="s">
        <v>852</v>
      </c>
      <c r="B38" s="17" t="s">
        <v>853</v>
      </c>
      <c r="C38" s="13" t="s">
        <v>854</v>
      </c>
      <c r="D38" s="13" t="s">
        <v>99</v>
      </c>
      <c r="E38" s="18">
        <v>1730</v>
      </c>
      <c r="F38" s="19">
        <v>151.91999999999999</v>
      </c>
      <c r="G38" s="20">
        <v>9.4999999999999998E-3</v>
      </c>
      <c r="H38" s="21"/>
      <c r="I38" s="22"/>
    </row>
    <row r="39" spans="1:9" ht="13" customHeight="1">
      <c r="A39" s="16" t="s">
        <v>150</v>
      </c>
      <c r="B39" s="17" t="s">
        <v>151</v>
      </c>
      <c r="C39" s="13" t="s">
        <v>152</v>
      </c>
      <c r="D39" s="13" t="s">
        <v>153</v>
      </c>
      <c r="E39" s="18">
        <v>11519</v>
      </c>
      <c r="F39" s="19">
        <v>151.19839999999999</v>
      </c>
      <c r="G39" s="20">
        <v>9.4000000000000004E-3</v>
      </c>
      <c r="H39" s="21"/>
      <c r="I39" s="22"/>
    </row>
    <row r="40" spans="1:9" ht="13" customHeight="1">
      <c r="A40" s="16" t="s">
        <v>166</v>
      </c>
      <c r="B40" s="17" t="s">
        <v>167</v>
      </c>
      <c r="C40" s="13" t="s">
        <v>168</v>
      </c>
      <c r="D40" s="13" t="s">
        <v>81</v>
      </c>
      <c r="E40" s="18">
        <v>9020</v>
      </c>
      <c r="F40" s="19">
        <v>147.1884</v>
      </c>
      <c r="G40" s="20">
        <v>9.1999999999999998E-3</v>
      </c>
      <c r="H40" s="21"/>
      <c r="I40" s="22"/>
    </row>
    <row r="41" spans="1:9" ht="13" customHeight="1">
      <c r="A41" s="16" t="s">
        <v>893</v>
      </c>
      <c r="B41" s="17" t="s">
        <v>894</v>
      </c>
      <c r="C41" s="13" t="s">
        <v>895</v>
      </c>
      <c r="D41" s="13" t="s">
        <v>99</v>
      </c>
      <c r="E41" s="18">
        <v>2150</v>
      </c>
      <c r="F41" s="19">
        <v>141.59899999999999</v>
      </c>
      <c r="G41" s="20">
        <v>8.8000000000000005E-3</v>
      </c>
      <c r="H41" s="21"/>
      <c r="I41" s="22"/>
    </row>
    <row r="42" spans="1:9" ht="13" customHeight="1">
      <c r="A42" s="16" t="s">
        <v>332</v>
      </c>
      <c r="B42" s="17" t="s">
        <v>333</v>
      </c>
      <c r="C42" s="13" t="s">
        <v>334</v>
      </c>
      <c r="D42" s="13" t="s">
        <v>290</v>
      </c>
      <c r="E42" s="18">
        <v>3532</v>
      </c>
      <c r="F42" s="19">
        <v>139.28440000000001</v>
      </c>
      <c r="G42" s="20">
        <v>8.6999999999999994E-3</v>
      </c>
      <c r="H42" s="21"/>
      <c r="I42" s="22"/>
    </row>
    <row r="43" spans="1:9" ht="13" customHeight="1">
      <c r="A43" s="16" t="s">
        <v>1217</v>
      </c>
      <c r="B43" s="17" t="s">
        <v>1218</v>
      </c>
      <c r="C43" s="13" t="s">
        <v>1219</v>
      </c>
      <c r="D43" s="13" t="s">
        <v>161</v>
      </c>
      <c r="E43" s="18">
        <v>9912</v>
      </c>
      <c r="F43" s="19">
        <v>137.18209999999999</v>
      </c>
      <c r="G43" s="20">
        <v>8.6E-3</v>
      </c>
      <c r="H43" s="21"/>
      <c r="I43" s="22"/>
    </row>
    <row r="44" spans="1:9" ht="13" customHeight="1">
      <c r="A44" s="16" t="s">
        <v>366</v>
      </c>
      <c r="B44" s="17" t="s">
        <v>367</v>
      </c>
      <c r="C44" s="13" t="s">
        <v>368</v>
      </c>
      <c r="D44" s="13" t="s">
        <v>141</v>
      </c>
      <c r="E44" s="18">
        <v>11195</v>
      </c>
      <c r="F44" s="19">
        <v>131.5189</v>
      </c>
      <c r="G44" s="20">
        <v>8.2000000000000007E-3</v>
      </c>
      <c r="H44" s="21"/>
      <c r="I44" s="22"/>
    </row>
    <row r="45" spans="1:9" ht="13" customHeight="1">
      <c r="A45" s="16" t="s">
        <v>194</v>
      </c>
      <c r="B45" s="17" t="s">
        <v>195</v>
      </c>
      <c r="C45" s="13" t="s">
        <v>196</v>
      </c>
      <c r="D45" s="13" t="s">
        <v>197</v>
      </c>
      <c r="E45" s="18">
        <v>7013</v>
      </c>
      <c r="F45" s="19">
        <v>124.642</v>
      </c>
      <c r="G45" s="20">
        <v>7.7999999999999996E-3</v>
      </c>
      <c r="H45" s="21"/>
      <c r="I45" s="22"/>
    </row>
    <row r="46" spans="1:9" ht="13" customHeight="1">
      <c r="A46" s="16" t="s">
        <v>357</v>
      </c>
      <c r="B46" s="17" t="s">
        <v>358</v>
      </c>
      <c r="C46" s="13" t="s">
        <v>359</v>
      </c>
      <c r="D46" s="13" t="s">
        <v>245</v>
      </c>
      <c r="E46" s="18">
        <v>9517</v>
      </c>
      <c r="F46" s="19">
        <v>119.4288</v>
      </c>
      <c r="G46" s="20">
        <v>7.4999999999999997E-3</v>
      </c>
      <c r="H46" s="21"/>
      <c r="I46" s="22"/>
    </row>
    <row r="47" spans="1:9" ht="13" customHeight="1">
      <c r="A47" s="16" t="s">
        <v>229</v>
      </c>
      <c r="B47" s="17" t="s">
        <v>230</v>
      </c>
      <c r="C47" s="13" t="s">
        <v>231</v>
      </c>
      <c r="D47" s="13" t="s">
        <v>207</v>
      </c>
      <c r="E47" s="18">
        <v>1608</v>
      </c>
      <c r="F47" s="19">
        <v>119.2975</v>
      </c>
      <c r="G47" s="20">
        <v>7.4999999999999997E-3</v>
      </c>
      <c r="H47" s="21"/>
      <c r="I47" s="22"/>
    </row>
    <row r="48" spans="1:9" ht="13" customHeight="1">
      <c r="A48" s="16" t="s">
        <v>110</v>
      </c>
      <c r="B48" s="17" t="s">
        <v>111</v>
      </c>
      <c r="C48" s="13" t="s">
        <v>112</v>
      </c>
      <c r="D48" s="13" t="s">
        <v>81</v>
      </c>
      <c r="E48" s="18">
        <v>51194</v>
      </c>
      <c r="F48" s="19">
        <v>114.72580000000001</v>
      </c>
      <c r="G48" s="20">
        <v>7.1999999999999998E-3</v>
      </c>
      <c r="H48" s="21"/>
      <c r="I48" s="22"/>
    </row>
    <row r="49" spans="1:9" ht="13" customHeight="1">
      <c r="A49" s="16" t="s">
        <v>313</v>
      </c>
      <c r="B49" s="17" t="s">
        <v>314</v>
      </c>
      <c r="C49" s="13" t="s">
        <v>315</v>
      </c>
      <c r="D49" s="13" t="s">
        <v>133</v>
      </c>
      <c r="E49" s="18">
        <v>3465</v>
      </c>
      <c r="F49" s="19">
        <v>114.1995</v>
      </c>
      <c r="G49" s="20">
        <v>7.1000000000000004E-3</v>
      </c>
      <c r="H49" s="21"/>
      <c r="I49" s="22"/>
    </row>
    <row r="50" spans="1:9" ht="13" customHeight="1">
      <c r="A50" s="16" t="s">
        <v>301</v>
      </c>
      <c r="B50" s="17" t="s">
        <v>302</v>
      </c>
      <c r="C50" s="13" t="s">
        <v>303</v>
      </c>
      <c r="D50" s="13" t="s">
        <v>207</v>
      </c>
      <c r="E50" s="18">
        <v>11612</v>
      </c>
      <c r="F50" s="19">
        <v>111.7423</v>
      </c>
      <c r="G50" s="20">
        <v>7.0000000000000001E-3</v>
      </c>
      <c r="H50" s="21"/>
      <c r="I50" s="22"/>
    </row>
    <row r="51" spans="1:9" ht="13" customHeight="1">
      <c r="A51" s="16" t="s">
        <v>242</v>
      </c>
      <c r="B51" s="17" t="s">
        <v>243</v>
      </c>
      <c r="C51" s="13" t="s">
        <v>244</v>
      </c>
      <c r="D51" s="13" t="s">
        <v>245</v>
      </c>
      <c r="E51" s="18">
        <v>8793</v>
      </c>
      <c r="F51" s="19">
        <v>107.6439</v>
      </c>
      <c r="G51" s="20">
        <v>6.7000000000000002E-3</v>
      </c>
      <c r="H51" s="21"/>
      <c r="I51" s="22"/>
    </row>
    <row r="52" spans="1:9" ht="13" customHeight="1">
      <c r="A52" s="16" t="s">
        <v>896</v>
      </c>
      <c r="B52" s="17" t="s">
        <v>897</v>
      </c>
      <c r="C52" s="13" t="s">
        <v>898</v>
      </c>
      <c r="D52" s="13" t="s">
        <v>238</v>
      </c>
      <c r="E52" s="18">
        <v>10167</v>
      </c>
      <c r="F52" s="19">
        <v>103.1747</v>
      </c>
      <c r="G52" s="20">
        <v>6.4000000000000003E-3</v>
      </c>
      <c r="H52" s="21"/>
      <c r="I52" s="22"/>
    </row>
    <row r="53" spans="1:9" ht="13" customHeight="1">
      <c r="A53" s="16" t="s">
        <v>329</v>
      </c>
      <c r="B53" s="17" t="s">
        <v>330</v>
      </c>
      <c r="C53" s="13" t="s">
        <v>331</v>
      </c>
      <c r="D53" s="13" t="s">
        <v>197</v>
      </c>
      <c r="E53" s="18">
        <v>16790</v>
      </c>
      <c r="F53" s="19">
        <v>99.161699999999996</v>
      </c>
      <c r="G53" s="20">
        <v>6.1999999999999998E-3</v>
      </c>
      <c r="H53" s="21"/>
      <c r="I53" s="22"/>
    </row>
    <row r="54" spans="1:9" ht="13" customHeight="1">
      <c r="A54" s="16" t="s">
        <v>884</v>
      </c>
      <c r="B54" s="17" t="s">
        <v>885</v>
      </c>
      <c r="C54" s="13" t="s">
        <v>886</v>
      </c>
      <c r="D54" s="13" t="s">
        <v>99</v>
      </c>
      <c r="E54" s="18">
        <v>32699</v>
      </c>
      <c r="F54" s="19">
        <v>96.854399999999998</v>
      </c>
      <c r="G54" s="20">
        <v>6.1000000000000004E-3</v>
      </c>
      <c r="H54" s="21"/>
      <c r="I54" s="22"/>
    </row>
    <row r="55" spans="1:9" ht="13" customHeight="1">
      <c r="A55" s="16" t="s">
        <v>1765</v>
      </c>
      <c r="B55" s="17" t="s">
        <v>1766</v>
      </c>
      <c r="C55" s="13" t="s">
        <v>1767</v>
      </c>
      <c r="D55" s="13" t="s">
        <v>161</v>
      </c>
      <c r="E55" s="18">
        <v>44643</v>
      </c>
      <c r="F55" s="19">
        <v>83.768100000000004</v>
      </c>
      <c r="G55" s="20">
        <v>5.1999999999999998E-3</v>
      </c>
      <c r="H55" s="21"/>
      <c r="I55" s="22"/>
    </row>
    <row r="56" spans="1:9" ht="13" customHeight="1">
      <c r="A56" s="16" t="s">
        <v>1768</v>
      </c>
      <c r="B56" s="17" t="s">
        <v>1769</v>
      </c>
      <c r="C56" s="13" t="s">
        <v>1770</v>
      </c>
      <c r="D56" s="13" t="s">
        <v>1771</v>
      </c>
      <c r="E56" s="18">
        <v>4067</v>
      </c>
      <c r="F56" s="19">
        <v>71.5304</v>
      </c>
      <c r="G56" s="20">
        <v>4.4999999999999997E-3</v>
      </c>
      <c r="H56" s="21"/>
      <c r="I56" s="22"/>
    </row>
    <row r="57" spans="1:9" ht="13" customHeight="1">
      <c r="A57" s="4"/>
      <c r="B57" s="12" t="s">
        <v>427</v>
      </c>
      <c r="C57" s="13"/>
      <c r="D57" s="13"/>
      <c r="E57" s="13"/>
      <c r="F57" s="23">
        <v>15984.629199999999</v>
      </c>
      <c r="G57" s="24">
        <f>ROUND(SUM(G1:G56),4)</f>
        <v>0.99880000000000002</v>
      </c>
      <c r="H57" s="25"/>
      <c r="I57" s="26"/>
    </row>
    <row r="58" spans="1:9" ht="13" customHeight="1">
      <c r="A58" s="4"/>
      <c r="B58" s="27" t="s">
        <v>428</v>
      </c>
      <c r="C58" s="1"/>
      <c r="D58" s="1"/>
      <c r="E58" s="1"/>
      <c r="F58" s="25" t="s">
        <v>429</v>
      </c>
      <c r="G58" s="25" t="s">
        <v>429</v>
      </c>
      <c r="H58" s="25"/>
      <c r="I58" s="26"/>
    </row>
    <row r="59" spans="1:9" ht="13" customHeight="1">
      <c r="A59" s="4"/>
      <c r="B59" s="27" t="s">
        <v>427</v>
      </c>
      <c r="C59" s="1"/>
      <c r="D59" s="1"/>
      <c r="E59" s="1"/>
      <c r="F59" s="25" t="s">
        <v>429</v>
      </c>
      <c r="G59" s="25" t="s">
        <v>429</v>
      </c>
      <c r="H59" s="25"/>
      <c r="I59" s="26"/>
    </row>
    <row r="60" spans="1:9" ht="13" customHeight="1">
      <c r="A60" s="4"/>
      <c r="B60" s="27" t="s">
        <v>430</v>
      </c>
      <c r="C60" s="28"/>
      <c r="D60" s="1"/>
      <c r="E60" s="28"/>
      <c r="F60" s="23">
        <v>15984.629199999999</v>
      </c>
      <c r="G60" s="24">
        <f>ROUND(SUM(G57),4)</f>
        <v>0.99880000000000002</v>
      </c>
      <c r="H60" s="25"/>
      <c r="I60" s="26"/>
    </row>
    <row r="61" spans="1:9" ht="13" customHeight="1">
      <c r="A61" s="4"/>
      <c r="B61" s="27" t="s">
        <v>834</v>
      </c>
      <c r="C61" s="13"/>
      <c r="D61" s="1"/>
      <c r="E61" s="13"/>
      <c r="F61" s="30">
        <v>21.2608</v>
      </c>
      <c r="G61" s="24">
        <v>1.1999999999999999E-3</v>
      </c>
      <c r="H61" s="25"/>
      <c r="I61" s="26"/>
    </row>
    <row r="62" spans="1:9" ht="13" customHeight="1">
      <c r="A62" s="4"/>
      <c r="B62" s="31" t="s">
        <v>835</v>
      </c>
      <c r="C62" s="32"/>
      <c r="D62" s="32"/>
      <c r="E62" s="32"/>
      <c r="F62" s="33">
        <v>16005.89</v>
      </c>
      <c r="G62" s="34">
        <f>ROUND(SUM(G60,G61),4)</f>
        <v>1</v>
      </c>
      <c r="H62" s="35"/>
      <c r="I62" s="36"/>
    </row>
    <row r="63" spans="1:9" ht="13" customHeight="1">
      <c r="A63" s="4"/>
      <c r="B63" s="6"/>
      <c r="C63" s="4"/>
      <c r="D63" s="4"/>
      <c r="E63" s="4"/>
      <c r="F63" s="4"/>
      <c r="G63" s="4"/>
      <c r="H63" s="4"/>
      <c r="I63" s="4"/>
    </row>
    <row r="64" spans="1:9" ht="13" customHeight="1">
      <c r="A64" s="4"/>
      <c r="B64" s="3" t="s">
        <v>838</v>
      </c>
      <c r="C64" s="4"/>
      <c r="D64" s="4"/>
      <c r="E64" s="4"/>
      <c r="F64" s="4"/>
      <c r="G64" s="4"/>
      <c r="H64" s="4"/>
      <c r="I64" s="4"/>
    </row>
    <row r="65" spans="1:9" ht="26" customHeight="1">
      <c r="A65" s="4"/>
      <c r="B65" s="108" t="s">
        <v>2032</v>
      </c>
      <c r="C65" s="108"/>
      <c r="D65" s="108"/>
      <c r="E65" s="108"/>
      <c r="F65" s="108"/>
      <c r="G65" s="108"/>
      <c r="H65" s="108"/>
      <c r="I65" s="108"/>
    </row>
    <row r="66" spans="1:9" ht="13" customHeight="1">
      <c r="A66" s="4"/>
      <c r="B66" s="108"/>
      <c r="C66" s="108"/>
      <c r="D66" s="108"/>
      <c r="E66" s="108"/>
      <c r="F66" s="108"/>
      <c r="G66" s="108"/>
      <c r="H66" s="108"/>
      <c r="I66" s="108"/>
    </row>
    <row r="67" spans="1:9" ht="13" customHeight="1">
      <c r="A67" s="4"/>
      <c r="B67" s="39" t="s">
        <v>1954</v>
      </c>
      <c r="C67" s="40"/>
      <c r="D67" s="40"/>
      <c r="E67" s="41"/>
      <c r="F67" s="41"/>
      <c r="G67" s="41"/>
      <c r="H67" s="41"/>
      <c r="I67" s="42"/>
    </row>
    <row r="68" spans="1:9" ht="13" customHeight="1">
      <c r="A68" s="4"/>
      <c r="B68" s="43" t="s">
        <v>1955</v>
      </c>
      <c r="C68" s="44"/>
      <c r="D68" s="44"/>
      <c r="E68" s="45"/>
      <c r="F68" s="45"/>
      <c r="G68" s="45"/>
      <c r="H68" s="45"/>
      <c r="I68" s="46"/>
    </row>
    <row r="69" spans="1:9" ht="13" customHeight="1">
      <c r="A69" s="4"/>
      <c r="B69" s="43" t="s">
        <v>1956</v>
      </c>
      <c r="C69" s="44"/>
      <c r="D69" s="44"/>
      <c r="E69" s="45"/>
      <c r="F69" s="45"/>
      <c r="G69" s="45"/>
      <c r="H69" s="45"/>
      <c r="I69" s="46"/>
    </row>
    <row r="70" spans="1:9" ht="13" customHeight="1">
      <c r="A70" s="4"/>
      <c r="B70" s="47" t="s">
        <v>1957</v>
      </c>
      <c r="C70" s="48" t="s">
        <v>1986</v>
      </c>
      <c r="D70" s="92" t="s">
        <v>2033</v>
      </c>
      <c r="E70" s="45"/>
      <c r="F70" s="45"/>
      <c r="G70" s="45"/>
      <c r="H70" s="45"/>
      <c r="I70" s="46"/>
    </row>
    <row r="71" spans="1:9" ht="13" customHeight="1">
      <c r="A71" s="4"/>
      <c r="B71" s="49" t="s">
        <v>1985</v>
      </c>
      <c r="C71" s="50">
        <v>228.30840000000001</v>
      </c>
      <c r="D71" s="71">
        <v>257.37670000000003</v>
      </c>
      <c r="E71" s="45"/>
      <c r="F71" s="45"/>
      <c r="G71" s="45"/>
      <c r="H71" s="45"/>
      <c r="I71" s="46"/>
    </row>
    <row r="72" spans="1:9" ht="13" customHeight="1">
      <c r="A72" s="4"/>
      <c r="B72" s="43" t="s">
        <v>1963</v>
      </c>
      <c r="C72" s="44"/>
      <c r="D72" s="44"/>
      <c r="E72" s="45"/>
      <c r="F72" s="45"/>
      <c r="G72" s="45"/>
      <c r="H72" s="45"/>
      <c r="I72" s="46"/>
    </row>
    <row r="73" spans="1:9" ht="13" customHeight="1">
      <c r="A73" s="4"/>
      <c r="B73" s="43" t="s">
        <v>1995</v>
      </c>
      <c r="C73" s="44"/>
      <c r="D73" s="44"/>
      <c r="E73" s="45"/>
      <c r="F73" s="45"/>
      <c r="G73" s="45"/>
      <c r="H73" s="45"/>
      <c r="I73" s="46"/>
    </row>
    <row r="74" spans="1:9" ht="13" customHeight="1">
      <c r="A74" s="4"/>
      <c r="B74" s="43" t="s">
        <v>1996</v>
      </c>
      <c r="C74" s="44"/>
      <c r="D74" s="44"/>
      <c r="E74" s="45"/>
      <c r="F74" s="45"/>
      <c r="G74" s="45"/>
      <c r="H74" s="45"/>
      <c r="I74" s="46"/>
    </row>
    <row r="75" spans="1:9" ht="13" customHeight="1">
      <c r="A75" s="4"/>
      <c r="B75" s="43" t="s">
        <v>2004</v>
      </c>
      <c r="C75" s="44"/>
      <c r="D75" s="44"/>
      <c r="E75" s="45"/>
      <c r="F75" s="45"/>
      <c r="G75" s="45"/>
      <c r="H75" s="45"/>
      <c r="I75" s="46"/>
    </row>
    <row r="76" spans="1:9" ht="13" customHeight="1">
      <c r="A76" s="4"/>
      <c r="B76" s="43" t="s">
        <v>1975</v>
      </c>
      <c r="C76" s="44"/>
      <c r="D76" s="44"/>
      <c r="E76" s="45"/>
      <c r="F76" s="45"/>
      <c r="G76" s="45"/>
      <c r="H76" s="45"/>
      <c r="I76" s="46"/>
    </row>
    <row r="77" spans="1:9" ht="13" customHeight="1">
      <c r="A77" s="4"/>
      <c r="B77" s="53" t="s">
        <v>2026</v>
      </c>
      <c r="C77" s="44"/>
      <c r="D77" s="44"/>
      <c r="E77" s="45"/>
      <c r="F77" s="45"/>
      <c r="G77" s="45"/>
      <c r="H77" s="45"/>
      <c r="I77" s="46"/>
    </row>
    <row r="78" spans="1:9" ht="13" customHeight="1">
      <c r="A78" s="4"/>
      <c r="B78" s="72"/>
      <c r="C78" s="73"/>
      <c r="D78" s="73"/>
      <c r="E78" s="63"/>
      <c r="F78" s="63"/>
      <c r="G78" s="63"/>
      <c r="H78" s="63"/>
      <c r="I78" s="64"/>
    </row>
    <row r="79" spans="1:9" ht="13" customHeight="1">
      <c r="A79" s="4"/>
      <c r="B79" s="108"/>
      <c r="C79" s="108"/>
      <c r="D79" s="108"/>
      <c r="E79" s="108"/>
      <c r="F79" s="108"/>
      <c r="G79" s="108"/>
      <c r="H79" s="108"/>
      <c r="I79" s="108"/>
    </row>
    <row r="80" spans="1:9" ht="13" customHeight="1">
      <c r="A80" s="4"/>
      <c r="B80" s="4"/>
      <c r="C80" s="109" t="s">
        <v>1892</v>
      </c>
      <c r="D80" s="109"/>
      <c r="E80" s="109"/>
      <c r="F80" s="109"/>
      <c r="G80" s="4"/>
      <c r="H80" s="4"/>
      <c r="I80" s="4"/>
    </row>
    <row r="81" spans="1:9" ht="13" customHeight="1">
      <c r="A81" s="4"/>
      <c r="B81" s="37" t="s">
        <v>840</v>
      </c>
      <c r="C81" s="109" t="s">
        <v>841</v>
      </c>
      <c r="D81" s="109"/>
      <c r="E81" s="109"/>
      <c r="F81" s="109"/>
      <c r="G81" s="4"/>
      <c r="H81" s="4"/>
      <c r="I81" s="4"/>
    </row>
    <row r="82" spans="1:9" ht="135" customHeight="1">
      <c r="A82" s="4"/>
      <c r="B82" s="38"/>
      <c r="C82" s="107"/>
      <c r="D82" s="107"/>
      <c r="E82" s="4"/>
      <c r="F82" s="4"/>
      <c r="G82" s="4"/>
      <c r="H82" s="4"/>
      <c r="I82" s="4"/>
    </row>
  </sheetData>
  <mergeCells count="6">
    <mergeCell ref="C82:D82"/>
    <mergeCell ref="B65:I65"/>
    <mergeCell ref="B66:I66"/>
    <mergeCell ref="B79:I79"/>
    <mergeCell ref="C80:F80"/>
    <mergeCell ref="C81:F81"/>
  </mergeCells>
  <hyperlinks>
    <hyperlink ref="A1" location="BajajFinservNifty50ETF" display="N50ETF" xr:uid="{00000000-0004-0000-1700-000000000000}"/>
    <hyperlink ref="B1" location="BajajFinservNifty50ETF" display="Bajaj Finserv Nifty 50 ETF" xr:uid="{00000000-0004-0000-17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/>
  </sheetPr>
  <dimension ref="A1:I46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46</v>
      </c>
      <c r="B1" s="3" t="s">
        <v>47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921951</v>
      </c>
      <c r="F7" s="19">
        <v>6744.5325000000003</v>
      </c>
      <c r="G7" s="20">
        <v>0.19</v>
      </c>
      <c r="H7" s="21"/>
      <c r="I7" s="22"/>
    </row>
    <row r="8" spans="1:9" ht="13" customHeight="1">
      <c r="A8" s="16" t="s">
        <v>71</v>
      </c>
      <c r="B8" s="17" t="s">
        <v>72</v>
      </c>
      <c r="C8" s="13" t="s">
        <v>73</v>
      </c>
      <c r="D8" s="13" t="s">
        <v>63</v>
      </c>
      <c r="E8" s="18">
        <v>415172</v>
      </c>
      <c r="F8" s="19">
        <v>5006.5591000000004</v>
      </c>
      <c r="G8" s="20">
        <v>0.14099999999999999</v>
      </c>
      <c r="H8" s="21"/>
      <c r="I8" s="22"/>
    </row>
    <row r="9" spans="1:9" ht="13" customHeight="1">
      <c r="A9" s="16" t="s">
        <v>187</v>
      </c>
      <c r="B9" s="17" t="s">
        <v>188</v>
      </c>
      <c r="C9" s="13" t="s">
        <v>189</v>
      </c>
      <c r="D9" s="13" t="s">
        <v>63</v>
      </c>
      <c r="E9" s="18">
        <v>305795</v>
      </c>
      <c r="F9" s="19">
        <v>3551.1972999999998</v>
      </c>
      <c r="G9" s="20">
        <v>0.1</v>
      </c>
      <c r="H9" s="21"/>
      <c r="I9" s="22"/>
    </row>
    <row r="10" spans="1:9" ht="13" customHeight="1">
      <c r="A10" s="16" t="s">
        <v>281</v>
      </c>
      <c r="B10" s="17" t="s">
        <v>282</v>
      </c>
      <c r="C10" s="13" t="s">
        <v>283</v>
      </c>
      <c r="D10" s="13" t="s">
        <v>63</v>
      </c>
      <c r="E10" s="18">
        <v>360078</v>
      </c>
      <c r="F10" s="19">
        <v>3526.6039000000001</v>
      </c>
      <c r="G10" s="20">
        <v>9.9400000000000002E-2</v>
      </c>
      <c r="H10" s="21"/>
      <c r="I10" s="22"/>
    </row>
    <row r="11" spans="1:9" ht="13" customHeight="1">
      <c r="A11" s="16" t="s">
        <v>198</v>
      </c>
      <c r="B11" s="17" t="s">
        <v>199</v>
      </c>
      <c r="C11" s="13" t="s">
        <v>200</v>
      </c>
      <c r="D11" s="13" t="s">
        <v>63</v>
      </c>
      <c r="E11" s="18">
        <v>977218</v>
      </c>
      <c r="F11" s="19">
        <v>3453.4884000000002</v>
      </c>
      <c r="G11" s="20">
        <v>9.7299999999999998E-2</v>
      </c>
      <c r="H11" s="21"/>
      <c r="I11" s="22"/>
    </row>
    <row r="12" spans="1:9" ht="13" customHeight="1">
      <c r="A12" s="16" t="s">
        <v>861</v>
      </c>
      <c r="B12" s="17" t="s">
        <v>862</v>
      </c>
      <c r="C12" s="13" t="s">
        <v>863</v>
      </c>
      <c r="D12" s="13" t="s">
        <v>63</v>
      </c>
      <c r="E12" s="18">
        <v>845398</v>
      </c>
      <c r="F12" s="19">
        <v>2192.9623999999999</v>
      </c>
      <c r="G12" s="20">
        <v>6.1800000000000001E-2</v>
      </c>
      <c r="H12" s="21"/>
      <c r="I12" s="22"/>
    </row>
    <row r="13" spans="1:9" ht="13" customHeight="1">
      <c r="A13" s="16" t="s">
        <v>326</v>
      </c>
      <c r="B13" s="17" t="s">
        <v>327</v>
      </c>
      <c r="C13" s="13" t="s">
        <v>328</v>
      </c>
      <c r="D13" s="13" t="s">
        <v>63</v>
      </c>
      <c r="E13" s="18">
        <v>226227</v>
      </c>
      <c r="F13" s="19">
        <v>1702.2451000000001</v>
      </c>
      <c r="G13" s="20">
        <v>4.8000000000000001E-2</v>
      </c>
      <c r="H13" s="21"/>
      <c r="I13" s="22"/>
    </row>
    <row r="14" spans="1:9" ht="13" customHeight="1">
      <c r="A14" s="16" t="s">
        <v>372</v>
      </c>
      <c r="B14" s="17" t="s">
        <v>373</v>
      </c>
      <c r="C14" s="13" t="s">
        <v>374</v>
      </c>
      <c r="D14" s="13" t="s">
        <v>63</v>
      </c>
      <c r="E14" s="18">
        <v>189225</v>
      </c>
      <c r="F14" s="19">
        <v>1594.5990999999999</v>
      </c>
      <c r="G14" s="20">
        <v>4.4900000000000002E-2</v>
      </c>
      <c r="H14" s="21"/>
      <c r="I14" s="22"/>
    </row>
    <row r="15" spans="1:9" ht="13" customHeight="1">
      <c r="A15" s="16" t="s">
        <v>291</v>
      </c>
      <c r="B15" s="17" t="s">
        <v>292</v>
      </c>
      <c r="C15" s="13" t="s">
        <v>293</v>
      </c>
      <c r="D15" s="13" t="s">
        <v>63</v>
      </c>
      <c r="E15" s="18">
        <v>637163</v>
      </c>
      <c r="F15" s="19">
        <v>1577.6156000000001</v>
      </c>
      <c r="G15" s="20">
        <v>4.4400000000000002E-2</v>
      </c>
      <c r="H15" s="21"/>
      <c r="I15" s="22"/>
    </row>
    <row r="16" spans="1:9" ht="13" customHeight="1">
      <c r="A16" s="16" t="s">
        <v>391</v>
      </c>
      <c r="B16" s="17" t="s">
        <v>392</v>
      </c>
      <c r="C16" s="13" t="s">
        <v>393</v>
      </c>
      <c r="D16" s="13" t="s">
        <v>63</v>
      </c>
      <c r="E16" s="18">
        <v>1165809</v>
      </c>
      <c r="F16" s="19">
        <v>1439.1912</v>
      </c>
      <c r="G16" s="20">
        <v>4.0500000000000001E-2</v>
      </c>
      <c r="H16" s="21"/>
      <c r="I16" s="22"/>
    </row>
    <row r="17" spans="1:9" ht="13" customHeight="1">
      <c r="A17" s="16" t="s">
        <v>86</v>
      </c>
      <c r="B17" s="17" t="s">
        <v>87</v>
      </c>
      <c r="C17" s="13" t="s">
        <v>88</v>
      </c>
      <c r="D17" s="13" t="s">
        <v>63</v>
      </c>
      <c r="E17" s="18">
        <v>2290618</v>
      </c>
      <c r="F17" s="19">
        <v>1348.0287000000001</v>
      </c>
      <c r="G17" s="20">
        <v>3.7999999999999999E-2</v>
      </c>
      <c r="H17" s="21"/>
      <c r="I17" s="22"/>
    </row>
    <row r="18" spans="1:9" ht="13" customHeight="1">
      <c r="A18" s="16" t="s">
        <v>89</v>
      </c>
      <c r="B18" s="17" t="s">
        <v>90</v>
      </c>
      <c r="C18" s="13" t="s">
        <v>91</v>
      </c>
      <c r="D18" s="13" t="s">
        <v>63</v>
      </c>
      <c r="E18" s="18">
        <v>1192284</v>
      </c>
      <c r="F18" s="19">
        <v>1198.9608000000001</v>
      </c>
      <c r="G18" s="20">
        <v>3.3799999999999997E-2</v>
      </c>
      <c r="H18" s="21"/>
      <c r="I18" s="22"/>
    </row>
    <row r="19" spans="1:9" ht="13" customHeight="1">
      <c r="A19" s="16" t="s">
        <v>385</v>
      </c>
      <c r="B19" s="17" t="s">
        <v>386</v>
      </c>
      <c r="C19" s="13" t="s">
        <v>387</v>
      </c>
      <c r="D19" s="13" t="s">
        <v>63</v>
      </c>
      <c r="E19" s="18">
        <v>668169</v>
      </c>
      <c r="F19" s="19">
        <v>1097.1334999999999</v>
      </c>
      <c r="G19" s="20">
        <v>3.09E-2</v>
      </c>
      <c r="H19" s="21"/>
      <c r="I19" s="22"/>
    </row>
    <row r="20" spans="1:9" ht="13" customHeight="1">
      <c r="A20" s="16" t="s">
        <v>222</v>
      </c>
      <c r="B20" s="17" t="s">
        <v>223</v>
      </c>
      <c r="C20" s="13" t="s">
        <v>224</v>
      </c>
      <c r="D20" s="13" t="s">
        <v>63</v>
      </c>
      <c r="E20" s="18">
        <v>6072312</v>
      </c>
      <c r="F20" s="19">
        <v>1047.4738</v>
      </c>
      <c r="G20" s="20">
        <v>2.9499999999999998E-2</v>
      </c>
      <c r="H20" s="21"/>
      <c r="I20" s="22"/>
    </row>
    <row r="21" spans="1:9" ht="13" customHeight="1">
      <c r="A21" s="4"/>
      <c r="B21" s="12" t="s">
        <v>427</v>
      </c>
      <c r="C21" s="13"/>
      <c r="D21" s="13"/>
      <c r="E21" s="13"/>
      <c r="F21" s="23">
        <v>35480.591500000002</v>
      </c>
      <c r="G21" s="24">
        <f>ROUND(SUM(G1:G20),4)</f>
        <v>0.99950000000000006</v>
      </c>
      <c r="H21" s="25"/>
      <c r="I21" s="26"/>
    </row>
    <row r="22" spans="1:9" ht="13" customHeight="1">
      <c r="A22" s="4"/>
      <c r="B22" s="27" t="s">
        <v>428</v>
      </c>
      <c r="C22" s="1"/>
      <c r="D22" s="1"/>
      <c r="E22" s="1"/>
      <c r="F22" s="25" t="s">
        <v>429</v>
      </c>
      <c r="G22" s="25" t="s">
        <v>429</v>
      </c>
      <c r="H22" s="25"/>
      <c r="I22" s="26"/>
    </row>
    <row r="23" spans="1:9" ht="13" customHeight="1">
      <c r="A23" s="4"/>
      <c r="B23" s="27" t="s">
        <v>427</v>
      </c>
      <c r="C23" s="1"/>
      <c r="D23" s="1"/>
      <c r="E23" s="1"/>
      <c r="F23" s="25" t="s">
        <v>429</v>
      </c>
      <c r="G23" s="25" t="s">
        <v>429</v>
      </c>
      <c r="H23" s="25"/>
      <c r="I23" s="26"/>
    </row>
    <row r="24" spans="1:9" ht="13" customHeight="1">
      <c r="A24" s="4"/>
      <c r="B24" s="27" t="s">
        <v>430</v>
      </c>
      <c r="C24" s="28"/>
      <c r="D24" s="1"/>
      <c r="E24" s="28"/>
      <c r="F24" s="23">
        <v>35480.591500000002</v>
      </c>
      <c r="G24" s="24">
        <f>ROUND(SUM(G21),4)</f>
        <v>0.99950000000000006</v>
      </c>
      <c r="H24" s="25"/>
      <c r="I24" s="26"/>
    </row>
    <row r="25" spans="1:9" ht="13" customHeight="1">
      <c r="A25" s="4"/>
      <c r="B25" s="27" t="s">
        <v>834</v>
      </c>
      <c r="C25" s="13"/>
      <c r="D25" s="1"/>
      <c r="E25" s="13"/>
      <c r="F25" s="30">
        <v>14.618499999999999</v>
      </c>
      <c r="G25" s="24">
        <v>5.0000000000000001E-4</v>
      </c>
      <c r="H25" s="25"/>
      <c r="I25" s="26"/>
    </row>
    <row r="26" spans="1:9" ht="13" customHeight="1">
      <c r="A26" s="4"/>
      <c r="B26" s="31" t="s">
        <v>835</v>
      </c>
      <c r="C26" s="32"/>
      <c r="D26" s="32"/>
      <c r="E26" s="32"/>
      <c r="F26" s="33">
        <v>35495.21</v>
      </c>
      <c r="G26" s="34">
        <f>ROUND(SUM(G24,G25),4)</f>
        <v>1</v>
      </c>
      <c r="H26" s="35"/>
      <c r="I26" s="36"/>
    </row>
    <row r="27" spans="1:9" ht="13" customHeight="1">
      <c r="A27" s="4"/>
      <c r="B27" s="6"/>
      <c r="C27" s="4"/>
      <c r="D27" s="4"/>
      <c r="E27" s="4"/>
      <c r="F27" s="4"/>
      <c r="G27" s="4"/>
      <c r="H27" s="4"/>
      <c r="I27" s="4"/>
    </row>
    <row r="28" spans="1:9" ht="13" customHeight="1">
      <c r="A28" s="4"/>
      <c r="B28" s="3" t="s">
        <v>838</v>
      </c>
      <c r="C28" s="4"/>
      <c r="D28" s="4"/>
      <c r="E28" s="4"/>
      <c r="F28" s="4"/>
      <c r="G28" s="4"/>
      <c r="H28" s="4"/>
      <c r="I28" s="4"/>
    </row>
    <row r="29" spans="1:9" ht="26" customHeight="1">
      <c r="A29" s="4"/>
      <c r="B29" s="108" t="s">
        <v>2032</v>
      </c>
      <c r="C29" s="108"/>
      <c r="D29" s="108"/>
      <c r="E29" s="108"/>
      <c r="F29" s="108"/>
      <c r="G29" s="108"/>
      <c r="H29" s="108"/>
      <c r="I29" s="108"/>
    </row>
    <row r="30" spans="1:9" ht="13" customHeight="1">
      <c r="A30" s="4"/>
      <c r="B30" s="108"/>
      <c r="C30" s="108"/>
      <c r="D30" s="108"/>
      <c r="E30" s="108"/>
      <c r="F30" s="108"/>
      <c r="G30" s="108"/>
      <c r="H30" s="108"/>
      <c r="I30" s="108"/>
    </row>
    <row r="31" spans="1:9" ht="13" customHeight="1">
      <c r="A31" s="4"/>
      <c r="B31" s="39" t="s">
        <v>1954</v>
      </c>
      <c r="C31" s="40"/>
      <c r="D31" s="40"/>
      <c r="E31" s="41"/>
      <c r="F31" s="41"/>
      <c r="G31" s="41"/>
      <c r="H31" s="41"/>
      <c r="I31" s="42"/>
    </row>
    <row r="32" spans="1:9" ht="13" customHeight="1">
      <c r="A32" s="4"/>
      <c r="B32" s="43" t="s">
        <v>1955</v>
      </c>
      <c r="C32" s="44"/>
      <c r="D32" s="44"/>
      <c r="E32" s="45"/>
      <c r="F32" s="45"/>
      <c r="G32" s="45"/>
      <c r="H32" s="45"/>
      <c r="I32" s="46"/>
    </row>
    <row r="33" spans="1:9" ht="13" customHeight="1">
      <c r="A33" s="4"/>
      <c r="B33" s="43" t="s">
        <v>1956</v>
      </c>
      <c r="C33" s="44"/>
      <c r="D33" s="44"/>
      <c r="E33" s="45"/>
      <c r="F33" s="45"/>
      <c r="G33" s="45"/>
      <c r="H33" s="45"/>
      <c r="I33" s="46"/>
    </row>
    <row r="34" spans="1:9" ht="13" customHeight="1">
      <c r="A34" s="4"/>
      <c r="B34" s="47" t="s">
        <v>1957</v>
      </c>
      <c r="C34" s="48" t="s">
        <v>1986</v>
      </c>
      <c r="D34" s="92" t="s">
        <v>2033</v>
      </c>
      <c r="E34" s="45"/>
      <c r="F34" s="45"/>
      <c r="G34" s="45"/>
      <c r="H34" s="45"/>
      <c r="I34" s="46"/>
    </row>
    <row r="35" spans="1:9" ht="13" customHeight="1">
      <c r="A35" s="4"/>
      <c r="B35" s="49" t="s">
        <v>1985</v>
      </c>
      <c r="C35" s="50">
        <v>50.89</v>
      </c>
      <c r="D35" s="71">
        <v>61.276200000000003</v>
      </c>
      <c r="E35" s="45"/>
      <c r="F35" s="45"/>
      <c r="G35" s="45"/>
      <c r="H35" s="45"/>
      <c r="I35" s="46"/>
    </row>
    <row r="36" spans="1:9" ht="13" customHeight="1">
      <c r="A36" s="4"/>
      <c r="B36" s="43" t="s">
        <v>1963</v>
      </c>
      <c r="C36" s="44"/>
      <c r="D36" s="44"/>
      <c r="E36" s="45"/>
      <c r="F36" s="45"/>
      <c r="G36" s="45"/>
      <c r="H36" s="45"/>
      <c r="I36" s="46"/>
    </row>
    <row r="37" spans="1:9" ht="13" customHeight="1">
      <c r="A37" s="4"/>
      <c r="B37" s="43" t="s">
        <v>1995</v>
      </c>
      <c r="C37" s="44"/>
      <c r="D37" s="44"/>
      <c r="E37" s="45"/>
      <c r="F37" s="45"/>
      <c r="G37" s="45"/>
      <c r="H37" s="45"/>
      <c r="I37" s="46"/>
    </row>
    <row r="38" spans="1:9" ht="13" customHeight="1">
      <c r="A38" s="4"/>
      <c r="B38" s="43" t="s">
        <v>1996</v>
      </c>
      <c r="C38" s="44"/>
      <c r="D38" s="44"/>
      <c r="E38" s="45"/>
      <c r="F38" s="45"/>
      <c r="G38" s="45"/>
      <c r="H38" s="45"/>
      <c r="I38" s="46"/>
    </row>
    <row r="39" spans="1:9" ht="13" customHeight="1">
      <c r="A39" s="4"/>
      <c r="B39" s="43" t="s">
        <v>2004</v>
      </c>
      <c r="C39" s="44"/>
      <c r="D39" s="44"/>
      <c r="E39" s="45"/>
      <c r="F39" s="45"/>
      <c r="G39" s="45"/>
      <c r="H39" s="45"/>
      <c r="I39" s="46"/>
    </row>
    <row r="40" spans="1:9" ht="13" customHeight="1">
      <c r="A40" s="4"/>
      <c r="B40" s="43" t="s">
        <v>1975</v>
      </c>
      <c r="C40" s="44"/>
      <c r="D40" s="44"/>
      <c r="E40" s="45"/>
      <c r="F40" s="45"/>
      <c r="G40" s="45"/>
      <c r="H40" s="45"/>
      <c r="I40" s="46"/>
    </row>
    <row r="41" spans="1:9" ht="13" customHeight="1">
      <c r="A41" s="4"/>
      <c r="B41" s="53" t="s">
        <v>2027</v>
      </c>
      <c r="C41" s="44"/>
      <c r="D41" s="44"/>
      <c r="E41" s="45"/>
      <c r="F41" s="45"/>
      <c r="G41" s="45"/>
      <c r="H41" s="45"/>
      <c r="I41" s="46"/>
    </row>
    <row r="42" spans="1:9" ht="13" customHeight="1">
      <c r="A42" s="4"/>
      <c r="B42" s="72"/>
      <c r="C42" s="73"/>
      <c r="D42" s="73"/>
      <c r="E42" s="63"/>
      <c r="F42" s="63"/>
      <c r="G42" s="63"/>
      <c r="H42" s="63"/>
      <c r="I42" s="64"/>
    </row>
    <row r="43" spans="1:9" ht="13" customHeight="1">
      <c r="A43" s="4"/>
      <c r="B43" s="108"/>
      <c r="C43" s="108"/>
      <c r="D43" s="108"/>
      <c r="E43" s="108"/>
      <c r="F43" s="108"/>
      <c r="G43" s="108"/>
      <c r="H43" s="108"/>
      <c r="I43" s="108"/>
    </row>
    <row r="44" spans="1:9" ht="13" customHeight="1">
      <c r="A44" s="4"/>
      <c r="B44" s="4"/>
      <c r="C44" s="109" t="s">
        <v>1893</v>
      </c>
      <c r="D44" s="109"/>
      <c r="E44" s="109"/>
      <c r="F44" s="109"/>
      <c r="G44" s="4"/>
      <c r="H44" s="4"/>
      <c r="I44" s="4"/>
    </row>
    <row r="45" spans="1:9" ht="13" customHeight="1">
      <c r="A45" s="4"/>
      <c r="B45" s="37" t="s">
        <v>840</v>
      </c>
      <c r="C45" s="109" t="s">
        <v>841</v>
      </c>
      <c r="D45" s="109"/>
      <c r="E45" s="109"/>
      <c r="F45" s="109"/>
      <c r="G45" s="4"/>
      <c r="H45" s="4"/>
      <c r="I45" s="4"/>
    </row>
    <row r="46" spans="1:9" ht="135" customHeight="1">
      <c r="A46" s="4"/>
      <c r="B46" s="38"/>
      <c r="C46" s="107"/>
      <c r="D46" s="107"/>
      <c r="E46" s="4"/>
      <c r="F46" s="4"/>
      <c r="G46" s="4"/>
      <c r="H46" s="4"/>
      <c r="I46" s="4"/>
    </row>
  </sheetData>
  <mergeCells count="6">
    <mergeCell ref="C46:D46"/>
    <mergeCell ref="B29:I29"/>
    <mergeCell ref="B30:I30"/>
    <mergeCell ref="B43:I43"/>
    <mergeCell ref="C44:F44"/>
    <mergeCell ref="C45:F45"/>
  </mergeCells>
  <hyperlinks>
    <hyperlink ref="A1" location="BajajFinservNiftyBankETF" display="NBANKETF" xr:uid="{00000000-0004-0000-1800-000000000000}"/>
    <hyperlink ref="B1" location="BajajFinservNiftyBankETF" display="Bajaj Finserv Nifty Bank ETF" xr:uid="{00000000-0004-0000-18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89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4</v>
      </c>
      <c r="B1" s="3" t="s">
        <v>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746715</v>
      </c>
      <c r="F7" s="19">
        <v>5462.5936000000002</v>
      </c>
      <c r="G7" s="20">
        <v>0.1467</v>
      </c>
      <c r="H7" s="21"/>
      <c r="I7" s="22"/>
    </row>
    <row r="8" spans="1:9" ht="13" customHeight="1">
      <c r="A8" s="16" t="s">
        <v>71</v>
      </c>
      <c r="B8" s="17" t="s">
        <v>72</v>
      </c>
      <c r="C8" s="13" t="s">
        <v>73</v>
      </c>
      <c r="D8" s="13" t="s">
        <v>63</v>
      </c>
      <c r="E8" s="18">
        <v>412742</v>
      </c>
      <c r="F8" s="19">
        <v>4977.2557999999999</v>
      </c>
      <c r="G8" s="20">
        <v>0.13370000000000001</v>
      </c>
      <c r="H8" s="21"/>
      <c r="I8" s="22"/>
    </row>
    <row r="9" spans="1:9" ht="13" customHeight="1">
      <c r="A9" s="16" t="s">
        <v>187</v>
      </c>
      <c r="B9" s="17" t="s">
        <v>188</v>
      </c>
      <c r="C9" s="13" t="s">
        <v>189</v>
      </c>
      <c r="D9" s="13" t="s">
        <v>63</v>
      </c>
      <c r="E9" s="18">
        <v>288224</v>
      </c>
      <c r="F9" s="19">
        <v>3347.1453000000001</v>
      </c>
      <c r="G9" s="20">
        <v>8.9899999999999994E-2</v>
      </c>
      <c r="H9" s="21"/>
      <c r="I9" s="22"/>
    </row>
    <row r="10" spans="1:9" ht="13" customHeight="1">
      <c r="A10" s="16" t="s">
        <v>281</v>
      </c>
      <c r="B10" s="17" t="s">
        <v>282</v>
      </c>
      <c r="C10" s="13" t="s">
        <v>283</v>
      </c>
      <c r="D10" s="13" t="s">
        <v>63</v>
      </c>
      <c r="E10" s="18">
        <v>315513</v>
      </c>
      <c r="F10" s="19">
        <v>3090.1343000000002</v>
      </c>
      <c r="G10" s="20">
        <v>8.3000000000000004E-2</v>
      </c>
      <c r="H10" s="21"/>
      <c r="I10" s="22"/>
    </row>
    <row r="11" spans="1:9" ht="13" customHeight="1">
      <c r="A11" s="16" t="s">
        <v>198</v>
      </c>
      <c r="B11" s="17" t="s">
        <v>199</v>
      </c>
      <c r="C11" s="13" t="s">
        <v>200</v>
      </c>
      <c r="D11" s="13" t="s">
        <v>63</v>
      </c>
      <c r="E11" s="18">
        <v>821855</v>
      </c>
      <c r="F11" s="19">
        <v>2904.4355999999998</v>
      </c>
      <c r="G11" s="20">
        <v>7.8E-2</v>
      </c>
      <c r="H11" s="21"/>
      <c r="I11" s="22"/>
    </row>
    <row r="12" spans="1:9" ht="13" customHeight="1">
      <c r="A12" s="16" t="s">
        <v>861</v>
      </c>
      <c r="B12" s="17" t="s">
        <v>862</v>
      </c>
      <c r="C12" s="13" t="s">
        <v>863</v>
      </c>
      <c r="D12" s="13" t="s">
        <v>63</v>
      </c>
      <c r="E12" s="18">
        <v>608256</v>
      </c>
      <c r="F12" s="19">
        <v>1577.8161</v>
      </c>
      <c r="G12" s="20">
        <v>4.24E-2</v>
      </c>
      <c r="H12" s="21"/>
      <c r="I12" s="22"/>
    </row>
    <row r="13" spans="1:9" ht="13" customHeight="1">
      <c r="A13" s="16" t="s">
        <v>398</v>
      </c>
      <c r="B13" s="17" t="s">
        <v>399</v>
      </c>
      <c r="C13" s="13" t="s">
        <v>400</v>
      </c>
      <c r="D13" s="13" t="s">
        <v>81</v>
      </c>
      <c r="E13" s="18">
        <v>541095</v>
      </c>
      <c r="F13" s="19">
        <v>1358.6895</v>
      </c>
      <c r="G13" s="20">
        <v>3.6499999999999998E-2</v>
      </c>
      <c r="H13" s="21"/>
      <c r="I13" s="22"/>
    </row>
    <row r="14" spans="1:9" ht="13" customHeight="1">
      <c r="A14" s="16" t="s">
        <v>172</v>
      </c>
      <c r="B14" s="17" t="s">
        <v>173</v>
      </c>
      <c r="C14" s="13" t="s">
        <v>174</v>
      </c>
      <c r="D14" s="13" t="s">
        <v>81</v>
      </c>
      <c r="E14" s="18">
        <v>139239</v>
      </c>
      <c r="F14" s="19">
        <v>1214.3033</v>
      </c>
      <c r="G14" s="20">
        <v>3.2599999999999997E-2</v>
      </c>
      <c r="H14" s="21"/>
      <c r="I14" s="22"/>
    </row>
    <row r="15" spans="1:9" ht="13" customHeight="1">
      <c r="A15" s="16" t="s">
        <v>68</v>
      </c>
      <c r="B15" s="17" t="s">
        <v>69</v>
      </c>
      <c r="C15" s="13" t="s">
        <v>70</v>
      </c>
      <c r="D15" s="13" t="s">
        <v>63</v>
      </c>
      <c r="E15" s="18">
        <v>374331</v>
      </c>
      <c r="F15" s="19">
        <v>1084.6241</v>
      </c>
      <c r="G15" s="20">
        <v>2.9100000000000001E-2</v>
      </c>
      <c r="H15" s="21"/>
      <c r="I15" s="22"/>
    </row>
    <row r="16" spans="1:9" ht="13" customHeight="1">
      <c r="A16" s="16" t="s">
        <v>926</v>
      </c>
      <c r="B16" s="17" t="s">
        <v>927</v>
      </c>
      <c r="C16" s="13" t="s">
        <v>928</v>
      </c>
      <c r="D16" s="13" t="s">
        <v>197</v>
      </c>
      <c r="E16" s="18">
        <v>331029</v>
      </c>
      <c r="F16" s="19">
        <v>1077.9958999999999</v>
      </c>
      <c r="G16" s="20">
        <v>2.8899999999999999E-2</v>
      </c>
      <c r="H16" s="21"/>
      <c r="I16" s="22"/>
    </row>
    <row r="17" spans="1:9" ht="13" customHeight="1">
      <c r="A17" s="16" t="s">
        <v>929</v>
      </c>
      <c r="B17" s="17" t="s">
        <v>930</v>
      </c>
      <c r="C17" s="13" t="s">
        <v>931</v>
      </c>
      <c r="D17" s="13" t="s">
        <v>197</v>
      </c>
      <c r="E17" s="18">
        <v>1314559</v>
      </c>
      <c r="F17" s="19">
        <v>922.95190000000002</v>
      </c>
      <c r="G17" s="20">
        <v>2.4799999999999999E-2</v>
      </c>
      <c r="H17" s="21"/>
      <c r="I17" s="22"/>
    </row>
    <row r="18" spans="1:9" ht="13" customHeight="1">
      <c r="A18" s="16" t="s">
        <v>110</v>
      </c>
      <c r="B18" s="17" t="s">
        <v>111</v>
      </c>
      <c r="C18" s="13" t="s">
        <v>112</v>
      </c>
      <c r="D18" s="13" t="s">
        <v>81</v>
      </c>
      <c r="E18" s="18">
        <v>400269</v>
      </c>
      <c r="F18" s="19">
        <v>897.00279999999998</v>
      </c>
      <c r="G18" s="20">
        <v>2.41E-2</v>
      </c>
      <c r="H18" s="21"/>
      <c r="I18" s="22"/>
    </row>
    <row r="19" spans="1:9" ht="13" customHeight="1">
      <c r="A19" s="16" t="s">
        <v>166</v>
      </c>
      <c r="B19" s="17" t="s">
        <v>167</v>
      </c>
      <c r="C19" s="13" t="s">
        <v>168</v>
      </c>
      <c r="D19" s="13" t="s">
        <v>81</v>
      </c>
      <c r="E19" s="18">
        <v>49954</v>
      </c>
      <c r="F19" s="19">
        <v>815.14940000000001</v>
      </c>
      <c r="G19" s="20">
        <v>2.1899999999999999E-2</v>
      </c>
      <c r="H19" s="21"/>
      <c r="I19" s="22"/>
    </row>
    <row r="20" spans="1:9" ht="13" customHeight="1">
      <c r="A20" s="16" t="s">
        <v>932</v>
      </c>
      <c r="B20" s="17" t="s">
        <v>933</v>
      </c>
      <c r="C20" s="13" t="s">
        <v>934</v>
      </c>
      <c r="D20" s="13" t="s">
        <v>228</v>
      </c>
      <c r="E20" s="18">
        <v>14997</v>
      </c>
      <c r="F20" s="19">
        <v>750.29989999999998</v>
      </c>
      <c r="G20" s="20">
        <v>2.01E-2</v>
      </c>
      <c r="H20" s="21"/>
      <c r="I20" s="22"/>
    </row>
    <row r="21" spans="1:9" ht="13" customHeight="1">
      <c r="A21" s="16" t="s">
        <v>935</v>
      </c>
      <c r="B21" s="17" t="s">
        <v>936</v>
      </c>
      <c r="C21" s="13" t="s">
        <v>937</v>
      </c>
      <c r="D21" s="13" t="s">
        <v>228</v>
      </c>
      <c r="E21" s="18">
        <v>312849</v>
      </c>
      <c r="F21" s="19">
        <v>711.82529999999997</v>
      </c>
      <c r="G21" s="20">
        <v>1.9099999999999999E-2</v>
      </c>
      <c r="H21" s="21"/>
      <c r="I21" s="22"/>
    </row>
    <row r="22" spans="1:9" ht="13" customHeight="1">
      <c r="A22" s="16" t="s">
        <v>938</v>
      </c>
      <c r="B22" s="17" t="s">
        <v>939</v>
      </c>
      <c r="C22" s="13" t="s">
        <v>940</v>
      </c>
      <c r="D22" s="13" t="s">
        <v>228</v>
      </c>
      <c r="E22" s="18">
        <v>73897</v>
      </c>
      <c r="F22" s="19">
        <v>701.72590000000002</v>
      </c>
      <c r="G22" s="20">
        <v>1.8800000000000001E-2</v>
      </c>
      <c r="H22" s="21"/>
      <c r="I22" s="22"/>
    </row>
    <row r="23" spans="1:9" ht="13" customHeight="1">
      <c r="A23" s="16" t="s">
        <v>107</v>
      </c>
      <c r="B23" s="17" t="s">
        <v>108</v>
      </c>
      <c r="C23" s="13" t="s">
        <v>109</v>
      </c>
      <c r="D23" s="13" t="s">
        <v>81</v>
      </c>
      <c r="E23" s="18">
        <v>80902</v>
      </c>
      <c r="F23" s="19">
        <v>648.47</v>
      </c>
      <c r="G23" s="20">
        <v>1.7399999999999999E-2</v>
      </c>
      <c r="H23" s="21"/>
      <c r="I23" s="22"/>
    </row>
    <row r="24" spans="1:9" ht="13" customHeight="1">
      <c r="A24" s="16" t="s">
        <v>225</v>
      </c>
      <c r="B24" s="17" t="s">
        <v>226</v>
      </c>
      <c r="C24" s="13" t="s">
        <v>227</v>
      </c>
      <c r="D24" s="13" t="s">
        <v>228</v>
      </c>
      <c r="E24" s="18">
        <v>23167</v>
      </c>
      <c r="F24" s="19">
        <v>621.68640000000005</v>
      </c>
      <c r="G24" s="20">
        <v>1.67E-2</v>
      </c>
      <c r="H24" s="21"/>
      <c r="I24" s="22"/>
    </row>
    <row r="25" spans="1:9" ht="13" customHeight="1">
      <c r="A25" s="16" t="s">
        <v>941</v>
      </c>
      <c r="B25" s="17" t="s">
        <v>942</v>
      </c>
      <c r="C25" s="13" t="s">
        <v>943</v>
      </c>
      <c r="D25" s="13" t="s">
        <v>63</v>
      </c>
      <c r="E25" s="18">
        <v>1114152</v>
      </c>
      <c r="F25" s="19">
        <v>562.75819999999999</v>
      </c>
      <c r="G25" s="20">
        <v>1.5100000000000001E-2</v>
      </c>
      <c r="H25" s="21"/>
      <c r="I25" s="22"/>
    </row>
    <row r="26" spans="1:9" ht="13" customHeight="1">
      <c r="A26" s="16" t="s">
        <v>944</v>
      </c>
      <c r="B26" s="17" t="s">
        <v>945</v>
      </c>
      <c r="C26" s="13" t="s">
        <v>946</v>
      </c>
      <c r="D26" s="13" t="s">
        <v>81</v>
      </c>
      <c r="E26" s="18">
        <v>31790</v>
      </c>
      <c r="F26" s="19">
        <v>368.12819999999999</v>
      </c>
      <c r="G26" s="20">
        <v>9.9000000000000008E-3</v>
      </c>
      <c r="H26" s="21"/>
      <c r="I26" s="22"/>
    </row>
    <row r="27" spans="1:9" ht="13" customHeight="1">
      <c r="A27" s="16" t="s">
        <v>78</v>
      </c>
      <c r="B27" s="17" t="s">
        <v>79</v>
      </c>
      <c r="C27" s="13" t="s">
        <v>80</v>
      </c>
      <c r="D27" s="13" t="s">
        <v>81</v>
      </c>
      <c r="E27" s="18">
        <v>120851</v>
      </c>
      <c r="F27" s="19">
        <v>353.18700000000001</v>
      </c>
      <c r="G27" s="20">
        <v>9.4999999999999998E-3</v>
      </c>
      <c r="H27" s="21"/>
      <c r="I27" s="22"/>
    </row>
    <row r="28" spans="1:9" ht="13" customHeight="1">
      <c r="A28" s="16" t="s">
        <v>947</v>
      </c>
      <c r="B28" s="17" t="s">
        <v>948</v>
      </c>
      <c r="C28" s="13" t="s">
        <v>949</v>
      </c>
      <c r="D28" s="13" t="s">
        <v>197</v>
      </c>
      <c r="E28" s="18">
        <v>21936</v>
      </c>
      <c r="F28" s="19">
        <v>327</v>
      </c>
      <c r="G28" s="20">
        <v>8.8000000000000005E-3</v>
      </c>
      <c r="H28" s="21"/>
      <c r="I28" s="22"/>
    </row>
    <row r="29" spans="1:9" ht="13" customHeight="1">
      <c r="A29" s="16" t="s">
        <v>375</v>
      </c>
      <c r="B29" s="17" t="s">
        <v>376</v>
      </c>
      <c r="C29" s="13" t="s">
        <v>377</v>
      </c>
      <c r="D29" s="13" t="s">
        <v>378</v>
      </c>
      <c r="E29" s="18">
        <v>21260</v>
      </c>
      <c r="F29" s="19">
        <v>303.55029999999999</v>
      </c>
      <c r="G29" s="20">
        <v>8.2000000000000007E-3</v>
      </c>
      <c r="H29" s="21"/>
      <c r="I29" s="22"/>
    </row>
    <row r="30" spans="1:9" ht="13" customHeight="1">
      <c r="A30" s="16" t="s">
        <v>950</v>
      </c>
      <c r="B30" s="17" t="s">
        <v>951</v>
      </c>
      <c r="C30" s="13" t="s">
        <v>952</v>
      </c>
      <c r="D30" s="13" t="s">
        <v>228</v>
      </c>
      <c r="E30" s="18">
        <v>13339</v>
      </c>
      <c r="F30" s="19">
        <v>290.12329999999997</v>
      </c>
      <c r="G30" s="20">
        <v>7.7999999999999996E-3</v>
      </c>
      <c r="H30" s="21"/>
      <c r="I30" s="22"/>
    </row>
    <row r="31" spans="1:9" ht="13" customHeight="1">
      <c r="A31" s="16" t="s">
        <v>953</v>
      </c>
      <c r="B31" s="17" t="s">
        <v>954</v>
      </c>
      <c r="C31" s="13" t="s">
        <v>955</v>
      </c>
      <c r="D31" s="13" t="s">
        <v>197</v>
      </c>
      <c r="E31" s="18">
        <v>84301</v>
      </c>
      <c r="F31" s="19">
        <v>250.16319999999999</v>
      </c>
      <c r="G31" s="20">
        <v>6.7000000000000002E-3</v>
      </c>
      <c r="H31" s="21"/>
      <c r="I31" s="22"/>
    </row>
    <row r="32" spans="1:9" ht="13" customHeight="1">
      <c r="A32" s="16" t="s">
        <v>956</v>
      </c>
      <c r="B32" s="17" t="s">
        <v>957</v>
      </c>
      <c r="C32" s="13" t="s">
        <v>958</v>
      </c>
      <c r="D32" s="13" t="s">
        <v>63</v>
      </c>
      <c r="E32" s="18">
        <v>100000</v>
      </c>
      <c r="F32" s="19">
        <v>239.85</v>
      </c>
      <c r="G32" s="20">
        <v>6.4000000000000003E-3</v>
      </c>
      <c r="H32" s="21"/>
      <c r="I32" s="22"/>
    </row>
    <row r="33" spans="1:9" ht="13" customHeight="1">
      <c r="A33" s="16" t="s">
        <v>326</v>
      </c>
      <c r="B33" s="17" t="s">
        <v>327</v>
      </c>
      <c r="C33" s="13" t="s">
        <v>328</v>
      </c>
      <c r="D33" s="13" t="s">
        <v>63</v>
      </c>
      <c r="E33" s="18">
        <v>31558</v>
      </c>
      <c r="F33" s="19">
        <v>237.45820000000001</v>
      </c>
      <c r="G33" s="20">
        <v>6.4000000000000003E-3</v>
      </c>
      <c r="H33" s="21"/>
      <c r="I33" s="22"/>
    </row>
    <row r="34" spans="1:9" ht="13" customHeight="1">
      <c r="A34" s="16" t="s">
        <v>959</v>
      </c>
      <c r="B34" s="17" t="s">
        <v>960</v>
      </c>
      <c r="C34" s="13" t="s">
        <v>961</v>
      </c>
      <c r="D34" s="13" t="s">
        <v>378</v>
      </c>
      <c r="E34" s="18">
        <v>17329</v>
      </c>
      <c r="F34" s="19">
        <v>166.18510000000001</v>
      </c>
      <c r="G34" s="20">
        <v>4.4999999999999997E-3</v>
      </c>
      <c r="H34" s="21"/>
      <c r="I34" s="22"/>
    </row>
    <row r="35" spans="1:9" ht="13" customHeight="1">
      <c r="A35" s="16" t="s">
        <v>304</v>
      </c>
      <c r="B35" s="17" t="s">
        <v>305</v>
      </c>
      <c r="C35" s="13" t="s">
        <v>306</v>
      </c>
      <c r="D35" s="13" t="s">
        <v>228</v>
      </c>
      <c r="E35" s="18">
        <v>6000</v>
      </c>
      <c r="F35" s="19">
        <v>143.364</v>
      </c>
      <c r="G35" s="20">
        <v>3.8E-3</v>
      </c>
      <c r="H35" s="21"/>
      <c r="I35" s="22"/>
    </row>
    <row r="36" spans="1:9" ht="13" customHeight="1">
      <c r="A36" s="16" t="s">
        <v>962</v>
      </c>
      <c r="B36" s="17" t="s">
        <v>963</v>
      </c>
      <c r="C36" s="13" t="s">
        <v>964</v>
      </c>
      <c r="D36" s="13" t="s">
        <v>228</v>
      </c>
      <c r="E36" s="18">
        <v>5982</v>
      </c>
      <c r="F36" s="19">
        <v>132.58500000000001</v>
      </c>
      <c r="G36" s="20">
        <v>3.5999999999999999E-3</v>
      </c>
      <c r="H36" s="21"/>
      <c r="I36" s="22"/>
    </row>
    <row r="37" spans="1:9" ht="13" customHeight="1">
      <c r="A37" s="16" t="s">
        <v>354</v>
      </c>
      <c r="B37" s="17" t="s">
        <v>355</v>
      </c>
      <c r="C37" s="13" t="s">
        <v>356</v>
      </c>
      <c r="D37" s="13" t="s">
        <v>81</v>
      </c>
      <c r="E37" s="18">
        <v>9589</v>
      </c>
      <c r="F37" s="19">
        <v>72.401700000000005</v>
      </c>
      <c r="G37" s="20">
        <v>1.9E-3</v>
      </c>
      <c r="H37" s="21"/>
      <c r="I37" s="22"/>
    </row>
    <row r="38" spans="1:9" ht="13" customHeight="1">
      <c r="A38" s="4"/>
      <c r="B38" s="12" t="s">
        <v>427</v>
      </c>
      <c r="C38" s="13"/>
      <c r="D38" s="13"/>
      <c r="E38" s="13"/>
      <c r="F38" s="23">
        <v>35610.859400000001</v>
      </c>
      <c r="G38" s="24">
        <f>ROUND(SUM(G1:G37),4)</f>
        <v>0.95630000000000004</v>
      </c>
      <c r="H38" s="25"/>
      <c r="I38" s="26"/>
    </row>
    <row r="39" spans="1:9" ht="13" customHeight="1">
      <c r="A39" s="4"/>
      <c r="B39" s="27" t="s">
        <v>428</v>
      </c>
      <c r="C39" s="1"/>
      <c r="D39" s="1"/>
      <c r="E39" s="1"/>
      <c r="F39" s="25" t="s">
        <v>429</v>
      </c>
      <c r="G39" s="25" t="s">
        <v>429</v>
      </c>
      <c r="H39" s="25"/>
      <c r="I39" s="26"/>
    </row>
    <row r="40" spans="1:9" ht="13" customHeight="1">
      <c r="A40" s="4"/>
      <c r="B40" s="27" t="s">
        <v>427</v>
      </c>
      <c r="C40" s="1"/>
      <c r="D40" s="1"/>
      <c r="E40" s="1"/>
      <c r="F40" s="25" t="s">
        <v>429</v>
      </c>
      <c r="G40" s="25" t="s">
        <v>429</v>
      </c>
      <c r="H40" s="25"/>
      <c r="I40" s="26"/>
    </row>
    <row r="41" spans="1:9" ht="13" customHeight="1">
      <c r="A41" s="4"/>
      <c r="B41" s="27" t="s">
        <v>430</v>
      </c>
      <c r="C41" s="28"/>
      <c r="D41" s="1"/>
      <c r="E41" s="28"/>
      <c r="F41" s="23">
        <v>35610.859400000001</v>
      </c>
      <c r="G41" s="24">
        <f>ROUND(SUM(G38),4)</f>
        <v>0.95630000000000004</v>
      </c>
      <c r="H41" s="25"/>
      <c r="I41" s="26"/>
    </row>
    <row r="42" spans="1:9" ht="13" customHeight="1">
      <c r="A42" s="4"/>
      <c r="B42" s="12" t="s">
        <v>431</v>
      </c>
      <c r="C42" s="13"/>
      <c r="D42" s="13"/>
      <c r="E42" s="13"/>
      <c r="F42" s="13"/>
      <c r="G42" s="13"/>
      <c r="H42" s="14"/>
      <c r="I42" s="15"/>
    </row>
    <row r="43" spans="1:9" ht="13" customHeight="1">
      <c r="A43" s="4"/>
      <c r="B43" s="12" t="s">
        <v>432</v>
      </c>
      <c r="C43" s="13"/>
      <c r="D43" s="13"/>
      <c r="E43" s="13"/>
      <c r="F43" s="4"/>
      <c r="G43" s="14"/>
      <c r="H43" s="14"/>
      <c r="I43" s="15"/>
    </row>
    <row r="44" spans="1:9" ht="13" customHeight="1">
      <c r="A44" s="16" t="s">
        <v>965</v>
      </c>
      <c r="B44" s="17" t="s">
        <v>966</v>
      </c>
      <c r="C44" s="13"/>
      <c r="D44" s="13"/>
      <c r="E44" s="18">
        <v>720</v>
      </c>
      <c r="F44" s="19">
        <v>364.5446</v>
      </c>
      <c r="G44" s="20">
        <v>9.7999999999999997E-3</v>
      </c>
      <c r="H44" s="21"/>
      <c r="I44" s="22"/>
    </row>
    <row r="45" spans="1:9" ht="13" customHeight="1">
      <c r="A45" s="4"/>
      <c r="B45" s="12" t="s">
        <v>427</v>
      </c>
      <c r="C45" s="13"/>
      <c r="D45" s="13"/>
      <c r="E45" s="13"/>
      <c r="F45" s="23">
        <v>364.5446</v>
      </c>
      <c r="G45" s="24">
        <f>ROUND(SUM(G42:G44),4)</f>
        <v>9.7999999999999997E-3</v>
      </c>
      <c r="H45" s="25"/>
      <c r="I45" s="26"/>
    </row>
    <row r="46" spans="1:9" ht="13" customHeight="1">
      <c r="A46" s="4"/>
      <c r="B46" s="27" t="s">
        <v>430</v>
      </c>
      <c r="C46" s="28"/>
      <c r="D46" s="1"/>
      <c r="E46" s="28"/>
      <c r="F46" s="23">
        <v>364.5446</v>
      </c>
      <c r="G46" s="24">
        <f>ROUND(SUM(G45),4)</f>
        <v>9.7999999999999997E-3</v>
      </c>
      <c r="H46" s="25"/>
      <c r="I46" s="26"/>
    </row>
    <row r="47" spans="1:9" ht="13" customHeight="1">
      <c r="A47" s="4"/>
      <c r="B47" s="12" t="s">
        <v>823</v>
      </c>
      <c r="C47" s="13"/>
      <c r="D47" s="13"/>
      <c r="E47" s="13"/>
      <c r="F47" s="13"/>
      <c r="G47" s="13"/>
      <c r="H47" s="14"/>
      <c r="I47" s="15"/>
    </row>
    <row r="48" spans="1:9" ht="13" customHeight="1">
      <c r="A48" s="4"/>
      <c r="B48" s="12" t="s">
        <v>824</v>
      </c>
      <c r="C48" s="13"/>
      <c r="D48" s="13"/>
      <c r="E48" s="13"/>
      <c r="F48" s="4"/>
      <c r="G48" s="14"/>
      <c r="H48" s="14"/>
      <c r="I48" s="15"/>
    </row>
    <row r="49" spans="1:9" ht="13" customHeight="1">
      <c r="A49" s="16" t="s">
        <v>825</v>
      </c>
      <c r="B49" s="17" t="s">
        <v>826</v>
      </c>
      <c r="C49" s="13" t="s">
        <v>827</v>
      </c>
      <c r="D49" s="13"/>
      <c r="E49" s="18">
        <v>41899.432999999997</v>
      </c>
      <c r="F49" s="19">
        <v>508.99310000000003</v>
      </c>
      <c r="G49" s="20">
        <v>1.37E-2</v>
      </c>
      <c r="H49" s="21"/>
      <c r="I49" s="22"/>
    </row>
    <row r="50" spans="1:9" ht="13" customHeight="1">
      <c r="A50" s="4"/>
      <c r="B50" s="12" t="s">
        <v>427</v>
      </c>
      <c r="C50" s="13"/>
      <c r="D50" s="13"/>
      <c r="E50" s="13"/>
      <c r="F50" s="23">
        <v>508.99310000000003</v>
      </c>
      <c r="G50" s="24">
        <f>ROUND(SUM(G47:G49),4)</f>
        <v>1.37E-2</v>
      </c>
      <c r="H50" s="25"/>
      <c r="I50" s="26"/>
    </row>
    <row r="51" spans="1:9" ht="13" customHeight="1">
      <c r="A51" s="4"/>
      <c r="B51" s="27" t="s">
        <v>430</v>
      </c>
      <c r="C51" s="28"/>
      <c r="D51" s="1"/>
      <c r="E51" s="28"/>
      <c r="F51" s="23">
        <v>508.99310000000003</v>
      </c>
      <c r="G51" s="24">
        <f>ROUND(SUM(G50),4)</f>
        <v>1.37E-2</v>
      </c>
      <c r="H51" s="25"/>
      <c r="I51" s="26"/>
    </row>
    <row r="52" spans="1:9" ht="13" customHeight="1">
      <c r="A52" s="4"/>
      <c r="B52" s="12" t="s">
        <v>831</v>
      </c>
      <c r="C52" s="13"/>
      <c r="D52" s="13"/>
      <c r="E52" s="13"/>
      <c r="F52" s="13"/>
      <c r="G52" s="13"/>
      <c r="H52" s="14"/>
      <c r="I52" s="15"/>
    </row>
    <row r="53" spans="1:9" ht="13" customHeight="1">
      <c r="A53" s="16" t="s">
        <v>832</v>
      </c>
      <c r="B53" s="17" t="s">
        <v>833</v>
      </c>
      <c r="C53" s="13"/>
      <c r="D53" s="13"/>
      <c r="E53" s="18"/>
      <c r="F53" s="19">
        <v>39.605699999999999</v>
      </c>
      <c r="G53" s="20">
        <v>1.1000000000000001E-3</v>
      </c>
      <c r="H53" s="29">
        <v>6.1695426527083076E-2</v>
      </c>
      <c r="I53" s="22"/>
    </row>
    <row r="54" spans="1:9" ht="13" customHeight="1">
      <c r="A54" s="4"/>
      <c r="B54" s="12" t="s">
        <v>427</v>
      </c>
      <c r="C54" s="13"/>
      <c r="D54" s="13"/>
      <c r="E54" s="13"/>
      <c r="F54" s="23">
        <v>39.605699999999999</v>
      </c>
      <c r="G54" s="24">
        <f>ROUND(SUM(G52:G53),4)</f>
        <v>1.1000000000000001E-3</v>
      </c>
      <c r="H54" s="25"/>
      <c r="I54" s="26"/>
    </row>
    <row r="55" spans="1:9" ht="13" customHeight="1">
      <c r="A55" s="4"/>
      <c r="B55" s="27" t="s">
        <v>430</v>
      </c>
      <c r="C55" s="28"/>
      <c r="D55" s="1"/>
      <c r="E55" s="28"/>
      <c r="F55" s="23">
        <v>39.605699999999999</v>
      </c>
      <c r="G55" s="24">
        <f>ROUND(SUM(G54),4)</f>
        <v>1.1000000000000001E-3</v>
      </c>
      <c r="H55" s="25"/>
      <c r="I55" s="26"/>
    </row>
    <row r="56" spans="1:9" ht="13" customHeight="1">
      <c r="A56" s="4"/>
      <c r="B56" s="27" t="s">
        <v>834</v>
      </c>
      <c r="C56" s="13"/>
      <c r="D56" s="1"/>
      <c r="E56" s="13"/>
      <c r="F56" s="30">
        <v>716.7672</v>
      </c>
      <c r="G56" s="24">
        <v>1.9099999999999999E-2</v>
      </c>
      <c r="H56" s="25"/>
      <c r="I56" s="26"/>
    </row>
    <row r="57" spans="1:9" ht="13" customHeight="1">
      <c r="A57" s="4"/>
      <c r="B57" s="31" t="s">
        <v>835</v>
      </c>
      <c r="C57" s="32"/>
      <c r="D57" s="32"/>
      <c r="E57" s="32"/>
      <c r="F57" s="33">
        <v>37240.769999999997</v>
      </c>
      <c r="G57" s="34">
        <f>ROUND(SUM(G41,G46,G51,G55,G56),4)</f>
        <v>1</v>
      </c>
      <c r="H57" s="35"/>
      <c r="I57" s="36"/>
    </row>
    <row r="58" spans="1:9" ht="13" customHeight="1">
      <c r="A58" s="4"/>
      <c r="B58" s="6"/>
      <c r="C58" s="4"/>
      <c r="D58" s="4"/>
      <c r="E58" s="4"/>
      <c r="F58" s="4"/>
      <c r="G58" s="4"/>
      <c r="H58" s="4"/>
      <c r="I58" s="4"/>
    </row>
    <row r="59" spans="1:9" ht="13" customHeight="1">
      <c r="A59" s="4"/>
      <c r="B59" s="3" t="s">
        <v>838</v>
      </c>
      <c r="C59" s="4"/>
      <c r="D59" s="4"/>
      <c r="E59" s="4"/>
      <c r="F59" s="4"/>
      <c r="G59" s="4"/>
      <c r="H59" s="4"/>
      <c r="I59" s="4"/>
    </row>
    <row r="60" spans="1:9" ht="26" customHeight="1">
      <c r="A60" s="4"/>
      <c r="B60" s="108" t="s">
        <v>2032</v>
      </c>
      <c r="C60" s="108"/>
      <c r="D60" s="108"/>
      <c r="E60" s="108"/>
      <c r="F60" s="108"/>
      <c r="G60" s="108"/>
      <c r="H60" s="108"/>
      <c r="I60" s="108"/>
    </row>
    <row r="61" spans="1:9" ht="13" customHeight="1">
      <c r="A61" s="4"/>
      <c r="B61" s="108"/>
      <c r="C61" s="108"/>
      <c r="D61" s="108"/>
      <c r="E61" s="108"/>
      <c r="F61" s="108"/>
      <c r="G61" s="108"/>
      <c r="H61" s="108"/>
      <c r="I61" s="108"/>
    </row>
    <row r="62" spans="1:9" ht="13" customHeight="1">
      <c r="A62" s="4"/>
      <c r="B62" s="54" t="s">
        <v>1954</v>
      </c>
      <c r="C62" s="55"/>
      <c r="D62" s="55"/>
      <c r="E62" s="41"/>
      <c r="F62" s="41"/>
      <c r="G62" s="41"/>
      <c r="H62" s="41"/>
      <c r="I62" s="42"/>
    </row>
    <row r="63" spans="1:9" ht="13" customHeight="1">
      <c r="A63" s="4"/>
      <c r="B63" s="56" t="s">
        <v>1955</v>
      </c>
      <c r="C63" s="57"/>
      <c r="D63" s="57"/>
      <c r="E63" s="45"/>
      <c r="F63" s="45"/>
      <c r="G63" s="45"/>
      <c r="H63" s="45"/>
      <c r="I63" s="46"/>
    </row>
    <row r="64" spans="1:9" ht="13" customHeight="1">
      <c r="A64" s="4"/>
      <c r="B64" s="56" t="s">
        <v>1956</v>
      </c>
      <c r="C64" s="57"/>
      <c r="D64" s="57"/>
      <c r="E64" s="45"/>
      <c r="F64" s="45"/>
      <c r="G64" s="45"/>
      <c r="H64" s="45"/>
      <c r="I64" s="46"/>
    </row>
    <row r="65" spans="1:9" ht="13" customHeight="1">
      <c r="A65" s="4"/>
      <c r="B65" s="58" t="s">
        <v>1957</v>
      </c>
      <c r="C65" s="48" t="s">
        <v>1986</v>
      </c>
      <c r="D65" s="92" t="s">
        <v>2033</v>
      </c>
      <c r="E65" s="45"/>
      <c r="F65" s="45"/>
      <c r="G65" s="45"/>
      <c r="H65" s="45"/>
      <c r="I65" s="46"/>
    </row>
    <row r="66" spans="1:9" ht="13" customHeight="1">
      <c r="A66" s="4"/>
      <c r="B66" s="59" t="s">
        <v>1959</v>
      </c>
      <c r="C66" s="50">
        <v>8.6479999999999997</v>
      </c>
      <c r="D66" s="71">
        <v>9.9909999999999997</v>
      </c>
      <c r="E66" s="45"/>
      <c r="F66" s="45"/>
      <c r="G66" s="45"/>
      <c r="H66" s="45"/>
      <c r="I66" s="46"/>
    </row>
    <row r="67" spans="1:9" ht="13" customHeight="1">
      <c r="A67" s="4"/>
      <c r="B67" s="59" t="s">
        <v>1960</v>
      </c>
      <c r="C67" s="50">
        <v>8.6479999999999997</v>
      </c>
      <c r="D67" s="71">
        <v>9.9909999999999997</v>
      </c>
      <c r="E67" s="45"/>
      <c r="F67" s="45"/>
      <c r="G67" s="45"/>
      <c r="H67" s="45"/>
      <c r="I67" s="46"/>
    </row>
    <row r="68" spans="1:9" ht="13" customHeight="1">
      <c r="A68" s="4"/>
      <c r="B68" s="59" t="s">
        <v>1961</v>
      </c>
      <c r="C68" s="50">
        <v>8.6959999999999997</v>
      </c>
      <c r="D68" s="71">
        <v>10.032</v>
      </c>
      <c r="E68" s="45"/>
      <c r="F68" s="45"/>
      <c r="G68" s="45"/>
      <c r="H68" s="45"/>
      <c r="I68" s="46"/>
    </row>
    <row r="69" spans="1:9" ht="13" customHeight="1">
      <c r="A69" s="4"/>
      <c r="B69" s="59" t="s">
        <v>1962</v>
      </c>
      <c r="C69" s="50">
        <v>8.6959999999999997</v>
      </c>
      <c r="D69" s="71">
        <v>10.032</v>
      </c>
      <c r="E69" s="45"/>
      <c r="F69" s="45"/>
      <c r="G69" s="45"/>
      <c r="H69" s="45"/>
      <c r="I69" s="46"/>
    </row>
    <row r="70" spans="1:9" ht="13" customHeight="1">
      <c r="A70" s="4"/>
      <c r="B70" s="56" t="s">
        <v>1963</v>
      </c>
      <c r="C70" s="57"/>
      <c r="D70" s="57"/>
      <c r="E70" s="45"/>
      <c r="F70" s="45"/>
      <c r="G70" s="45"/>
      <c r="H70" s="45"/>
      <c r="I70" s="46"/>
    </row>
    <row r="71" spans="1:9" ht="13" customHeight="1">
      <c r="A71" s="4"/>
      <c r="B71" s="53" t="s">
        <v>1967</v>
      </c>
      <c r="C71" s="57"/>
      <c r="D71" s="57"/>
      <c r="E71" s="45"/>
      <c r="F71" s="45"/>
      <c r="G71" s="45"/>
      <c r="H71" s="45"/>
      <c r="I71" s="46"/>
    </row>
    <row r="72" spans="1:9" ht="13" customHeight="1">
      <c r="A72" s="4"/>
      <c r="B72" s="60" t="s">
        <v>1968</v>
      </c>
      <c r="C72" s="38"/>
      <c r="D72" s="38"/>
      <c r="E72" s="45"/>
      <c r="F72" s="45"/>
      <c r="G72" s="45"/>
      <c r="H72" s="45"/>
      <c r="I72" s="46"/>
    </row>
    <row r="73" spans="1:9" ht="13" customHeight="1">
      <c r="A73" s="4"/>
      <c r="B73" s="43" t="s">
        <v>1964</v>
      </c>
      <c r="C73" s="38"/>
      <c r="D73" s="38"/>
      <c r="E73" s="45"/>
      <c r="F73" s="45"/>
      <c r="G73" s="45"/>
      <c r="H73" s="45"/>
      <c r="I73" s="46"/>
    </row>
    <row r="74" spans="1:9" ht="13" customHeight="1">
      <c r="A74" s="4"/>
      <c r="B74" s="43" t="s">
        <v>1966</v>
      </c>
      <c r="C74" s="57"/>
      <c r="D74" s="57"/>
      <c r="E74" s="45"/>
      <c r="F74" s="45"/>
      <c r="G74" s="45"/>
      <c r="H74" s="45"/>
      <c r="I74" s="46"/>
    </row>
    <row r="75" spans="1:9" ht="13" customHeight="1">
      <c r="A75" s="4"/>
      <c r="B75" s="56" t="s">
        <v>1965</v>
      </c>
      <c r="C75" s="57"/>
      <c r="D75" s="57"/>
      <c r="E75" s="45"/>
      <c r="F75" s="45"/>
      <c r="G75" s="45"/>
      <c r="H75" s="45"/>
      <c r="I75" s="46"/>
    </row>
    <row r="76" spans="1:9" ht="13" customHeight="1">
      <c r="A76" s="4"/>
      <c r="B76" s="61" t="s">
        <v>1969</v>
      </c>
      <c r="C76" s="62"/>
      <c r="D76" s="62"/>
      <c r="E76" s="63"/>
      <c r="F76" s="63"/>
      <c r="G76" s="63"/>
      <c r="H76" s="63"/>
      <c r="I76" s="64"/>
    </row>
    <row r="77" spans="1:9" ht="13" customHeight="1">
      <c r="A77" s="4"/>
      <c r="B77" s="3"/>
      <c r="C77" s="3"/>
      <c r="D77" s="3"/>
      <c r="E77" s="3"/>
      <c r="F77" s="3"/>
      <c r="G77" s="3"/>
      <c r="H77" s="3"/>
      <c r="I77" s="3"/>
    </row>
    <row r="78" spans="1:9" ht="13" customHeight="1">
      <c r="A78" s="4"/>
      <c r="B78" s="3"/>
      <c r="C78" s="3"/>
      <c r="D78" s="3"/>
      <c r="E78" s="3"/>
      <c r="F78" s="3"/>
      <c r="G78" s="3"/>
      <c r="H78" s="3"/>
      <c r="I78" s="3"/>
    </row>
    <row r="79" spans="1:9" ht="13" customHeight="1">
      <c r="A79" s="4"/>
      <c r="B79" s="3"/>
      <c r="C79" s="3"/>
      <c r="D79" s="3"/>
      <c r="E79" s="3"/>
      <c r="F79" s="3"/>
      <c r="G79" s="3"/>
      <c r="H79" s="3"/>
      <c r="I79" s="3"/>
    </row>
    <row r="80" spans="1:9" ht="13" customHeight="1">
      <c r="A80" s="4"/>
      <c r="B80" s="3"/>
      <c r="C80" s="3"/>
      <c r="D80" s="3"/>
      <c r="E80" s="3"/>
      <c r="F80" s="3"/>
      <c r="G80" s="3"/>
      <c r="H80" s="3"/>
      <c r="I80" s="3"/>
    </row>
    <row r="81" spans="1:9" ht="13" customHeight="1">
      <c r="A81" s="4"/>
      <c r="B81" s="3"/>
      <c r="C81" s="3"/>
      <c r="D81" s="3"/>
      <c r="E81" s="3"/>
      <c r="F81" s="3"/>
      <c r="G81" s="3"/>
      <c r="H81" s="3"/>
      <c r="I81" s="3"/>
    </row>
    <row r="82" spans="1:9" ht="13" customHeight="1">
      <c r="A82" s="4"/>
      <c r="B82" s="3"/>
      <c r="C82" s="3"/>
      <c r="D82" s="3"/>
      <c r="E82" s="3"/>
      <c r="F82" s="3"/>
      <c r="G82" s="3"/>
      <c r="H82" s="3"/>
      <c r="I82" s="3"/>
    </row>
    <row r="83" spans="1:9" ht="13" customHeight="1">
      <c r="A83" s="4"/>
      <c r="B83" s="3"/>
      <c r="C83" s="3"/>
      <c r="D83" s="3"/>
      <c r="E83" s="3"/>
      <c r="F83" s="3"/>
      <c r="G83" s="3"/>
      <c r="H83" s="3"/>
      <c r="I83" s="3"/>
    </row>
    <row r="84" spans="1:9" ht="13" customHeight="1">
      <c r="A84" s="4"/>
      <c r="B84" s="3"/>
      <c r="C84" s="3"/>
      <c r="D84" s="3"/>
      <c r="E84" s="3"/>
      <c r="F84" s="3"/>
      <c r="G84" s="3"/>
      <c r="H84" s="3"/>
      <c r="I84" s="3"/>
    </row>
    <row r="85" spans="1:9" ht="13" customHeight="1">
      <c r="A85" s="4"/>
      <c r="B85" s="3"/>
      <c r="C85" s="3"/>
      <c r="D85" s="3"/>
      <c r="E85" s="3"/>
      <c r="F85" s="3"/>
      <c r="G85" s="3"/>
      <c r="H85" s="3"/>
      <c r="I85" s="3"/>
    </row>
    <row r="86" spans="1:9" ht="13" customHeight="1">
      <c r="A86" s="4"/>
      <c r="B86" s="108"/>
      <c r="C86" s="108"/>
      <c r="D86" s="108"/>
      <c r="E86" s="108"/>
      <c r="F86" s="108"/>
      <c r="G86" s="108"/>
      <c r="H86" s="108"/>
      <c r="I86" s="108"/>
    </row>
    <row r="87" spans="1:9" ht="13" customHeight="1">
      <c r="A87" s="4"/>
      <c r="B87" s="4"/>
      <c r="C87" s="109" t="s">
        <v>967</v>
      </c>
      <c r="D87" s="109"/>
      <c r="E87" s="109"/>
      <c r="F87" s="109"/>
      <c r="G87" s="4"/>
      <c r="H87" s="4"/>
      <c r="I87" s="4"/>
    </row>
    <row r="88" spans="1:9" ht="13" customHeight="1">
      <c r="A88" s="4"/>
      <c r="B88" s="37" t="s">
        <v>840</v>
      </c>
      <c r="C88" s="109" t="s">
        <v>841</v>
      </c>
      <c r="D88" s="109"/>
      <c r="E88" s="109"/>
      <c r="F88" s="109"/>
      <c r="G88" s="4"/>
      <c r="H88" s="4"/>
      <c r="I88" s="4"/>
    </row>
    <row r="89" spans="1:9" ht="135" customHeight="1">
      <c r="A89" s="4"/>
      <c r="B89" s="38"/>
      <c r="C89" s="4"/>
      <c r="D89" s="4"/>
      <c r="E89" s="4"/>
      <c r="F89" s="4"/>
      <c r="G89" s="4"/>
      <c r="H89" s="4"/>
      <c r="I89" s="4"/>
    </row>
  </sheetData>
  <mergeCells count="5">
    <mergeCell ref="B60:I60"/>
    <mergeCell ref="B61:I61"/>
    <mergeCell ref="B86:I86"/>
    <mergeCell ref="C87:F87"/>
    <mergeCell ref="C88:F88"/>
  </mergeCells>
  <hyperlinks>
    <hyperlink ref="A1" location="BajajFinservBankingandFinancialServicesFund" display="BFBKFIN" xr:uid="{00000000-0004-0000-0300-000000000000}"/>
    <hyperlink ref="B1" location="BajajFinservBankingandFinancialServicesFund" display="Bajaj Finserv Banking and Financial Services Fund" xr:uid="{00000000-0004-0000-03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I77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6</v>
      </c>
      <c r="B1" s="3" t="s">
        <v>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968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906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907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969</v>
      </c>
      <c r="B7" s="17" t="s">
        <v>970</v>
      </c>
      <c r="C7" s="13" t="s">
        <v>971</v>
      </c>
      <c r="D7" s="13" t="s">
        <v>972</v>
      </c>
      <c r="E7" s="18">
        <v>250</v>
      </c>
      <c r="F7" s="19">
        <v>2569.7874999999999</v>
      </c>
      <c r="G7" s="20">
        <v>7.9699999999999993E-2</v>
      </c>
      <c r="H7" s="29">
        <v>7.4800000000000005E-2</v>
      </c>
      <c r="I7" s="22"/>
    </row>
    <row r="8" spans="1:9" ht="13" customHeight="1">
      <c r="A8" s="16" t="s">
        <v>973</v>
      </c>
      <c r="B8" s="17" t="s">
        <v>974</v>
      </c>
      <c r="C8" s="13" t="s">
        <v>975</v>
      </c>
      <c r="D8" s="13" t="s">
        <v>911</v>
      </c>
      <c r="E8" s="18">
        <v>2500000</v>
      </c>
      <c r="F8" s="19">
        <v>2522.6975000000002</v>
      </c>
      <c r="G8" s="20">
        <v>7.8200000000000006E-2</v>
      </c>
      <c r="H8" s="29">
        <v>7.5627E-2</v>
      </c>
      <c r="I8" s="22"/>
    </row>
    <row r="9" spans="1:9" ht="13" customHeight="1">
      <c r="A9" s="16" t="s">
        <v>976</v>
      </c>
      <c r="B9" s="17" t="s">
        <v>977</v>
      </c>
      <c r="C9" s="13" t="s">
        <v>978</v>
      </c>
      <c r="D9" s="13" t="s">
        <v>972</v>
      </c>
      <c r="E9" s="18">
        <v>250</v>
      </c>
      <c r="F9" s="19">
        <v>2521.9250000000002</v>
      </c>
      <c r="G9" s="20">
        <v>7.8200000000000006E-2</v>
      </c>
      <c r="H9" s="29">
        <v>7.3800000000000004E-2</v>
      </c>
      <c r="I9" s="22"/>
    </row>
    <row r="10" spans="1:9" ht="13" customHeight="1">
      <c r="A10" s="16" t="s">
        <v>979</v>
      </c>
      <c r="B10" s="17" t="s">
        <v>980</v>
      </c>
      <c r="C10" s="13" t="s">
        <v>981</v>
      </c>
      <c r="D10" s="13" t="s">
        <v>982</v>
      </c>
      <c r="E10" s="18">
        <v>250</v>
      </c>
      <c r="F10" s="19">
        <v>2503.1824999999999</v>
      </c>
      <c r="G10" s="20">
        <v>7.7600000000000002E-2</v>
      </c>
      <c r="H10" s="29">
        <v>7.5450000000000003E-2</v>
      </c>
      <c r="I10" s="22"/>
    </row>
    <row r="11" spans="1:9" ht="13" customHeight="1">
      <c r="A11" s="16" t="s">
        <v>983</v>
      </c>
      <c r="B11" s="17" t="s">
        <v>984</v>
      </c>
      <c r="C11" s="13" t="s">
        <v>985</v>
      </c>
      <c r="D11" s="13" t="s">
        <v>972</v>
      </c>
      <c r="E11" s="18">
        <v>2500</v>
      </c>
      <c r="F11" s="19">
        <v>2470.0974999999999</v>
      </c>
      <c r="G11" s="20">
        <v>7.6600000000000001E-2</v>
      </c>
      <c r="H11" s="29">
        <v>7.8149999999999997E-2</v>
      </c>
      <c r="I11" s="22"/>
    </row>
    <row r="12" spans="1:9" ht="13" customHeight="1">
      <c r="A12" s="16" t="s">
        <v>986</v>
      </c>
      <c r="B12" s="17" t="s">
        <v>987</v>
      </c>
      <c r="C12" s="13" t="s">
        <v>988</v>
      </c>
      <c r="D12" s="13" t="s">
        <v>972</v>
      </c>
      <c r="E12" s="18">
        <v>2500</v>
      </c>
      <c r="F12" s="19">
        <v>2448.5</v>
      </c>
      <c r="G12" s="20">
        <v>7.5899999999999995E-2</v>
      </c>
      <c r="H12" s="29">
        <v>7.5661999999999993E-2</v>
      </c>
      <c r="I12" s="22"/>
    </row>
    <row r="13" spans="1:9" ht="13" customHeight="1">
      <c r="A13" s="16" t="s">
        <v>989</v>
      </c>
      <c r="B13" s="17" t="s">
        <v>990</v>
      </c>
      <c r="C13" s="13" t="s">
        <v>991</v>
      </c>
      <c r="D13" s="13" t="s">
        <v>992</v>
      </c>
      <c r="E13" s="18">
        <v>100</v>
      </c>
      <c r="F13" s="19">
        <v>1025.45</v>
      </c>
      <c r="G13" s="20">
        <v>3.1800000000000002E-2</v>
      </c>
      <c r="H13" s="29">
        <v>7.5700000000000003E-2</v>
      </c>
      <c r="I13" s="22"/>
    </row>
    <row r="14" spans="1:9" ht="13" customHeight="1">
      <c r="A14" s="16" t="s">
        <v>993</v>
      </c>
      <c r="B14" s="17" t="s">
        <v>1895</v>
      </c>
      <c r="C14" s="13" t="s">
        <v>994</v>
      </c>
      <c r="D14" s="13" t="s">
        <v>972</v>
      </c>
      <c r="E14" s="18">
        <v>1000</v>
      </c>
      <c r="F14" s="19">
        <v>988.34400000000005</v>
      </c>
      <c r="G14" s="20">
        <v>3.0599999999999999E-2</v>
      </c>
      <c r="H14" s="29">
        <v>7.4598999999999999E-2</v>
      </c>
      <c r="I14" s="22"/>
    </row>
    <row r="15" spans="1:9" ht="13" customHeight="1">
      <c r="A15" s="16" t="s">
        <v>995</v>
      </c>
      <c r="B15" s="17" t="s">
        <v>996</v>
      </c>
      <c r="C15" s="13" t="s">
        <v>997</v>
      </c>
      <c r="D15" s="13" t="s">
        <v>972</v>
      </c>
      <c r="E15" s="18">
        <v>1000</v>
      </c>
      <c r="F15" s="19">
        <v>981.80700000000002</v>
      </c>
      <c r="G15" s="20">
        <v>3.04E-2</v>
      </c>
      <c r="H15" s="29">
        <v>7.8799999999999995E-2</v>
      </c>
      <c r="I15" s="22"/>
    </row>
    <row r="16" spans="1:9" ht="13" customHeight="1">
      <c r="A16" s="16" t="s">
        <v>998</v>
      </c>
      <c r="B16" s="17" t="s">
        <v>1896</v>
      </c>
      <c r="C16" s="13" t="s">
        <v>999</v>
      </c>
      <c r="D16" s="13" t="s">
        <v>972</v>
      </c>
      <c r="E16" s="18">
        <v>1000</v>
      </c>
      <c r="F16" s="19">
        <v>954.00599999999997</v>
      </c>
      <c r="G16" s="20">
        <v>2.9600000000000001E-2</v>
      </c>
      <c r="H16" s="29">
        <v>7.5532000000000002E-2</v>
      </c>
      <c r="I16" s="22"/>
    </row>
    <row r="17" spans="1:9" ht="13" customHeight="1">
      <c r="A17" s="16" t="s">
        <v>1000</v>
      </c>
      <c r="B17" s="17" t="s">
        <v>1001</v>
      </c>
      <c r="C17" s="13" t="s">
        <v>1002</v>
      </c>
      <c r="D17" s="13" t="s">
        <v>972</v>
      </c>
      <c r="E17" s="18">
        <v>50</v>
      </c>
      <c r="F17" s="19">
        <v>527.91600000000005</v>
      </c>
      <c r="G17" s="20">
        <v>1.6400000000000001E-2</v>
      </c>
      <c r="H17" s="29">
        <v>7.3700000000000002E-2</v>
      </c>
      <c r="I17" s="22"/>
    </row>
    <row r="18" spans="1:9" ht="13" customHeight="1">
      <c r="A18" s="16" t="s">
        <v>1003</v>
      </c>
      <c r="B18" s="17" t="s">
        <v>1004</v>
      </c>
      <c r="C18" s="13" t="s">
        <v>1005</v>
      </c>
      <c r="D18" s="13" t="s">
        <v>972</v>
      </c>
      <c r="E18" s="18">
        <v>500</v>
      </c>
      <c r="F18" s="19">
        <v>500.88549999999998</v>
      </c>
      <c r="G18" s="20">
        <v>1.55E-2</v>
      </c>
      <c r="H18" s="29">
        <v>7.4800000000000005E-2</v>
      </c>
      <c r="I18" s="22"/>
    </row>
    <row r="19" spans="1:9" ht="13" customHeight="1">
      <c r="A19" s="16" t="s">
        <v>1006</v>
      </c>
      <c r="B19" s="17" t="s">
        <v>1007</v>
      </c>
      <c r="C19" s="13" t="s">
        <v>1008</v>
      </c>
      <c r="D19" s="13" t="s">
        <v>992</v>
      </c>
      <c r="E19" s="18">
        <v>500</v>
      </c>
      <c r="F19" s="19">
        <v>491.37049999999999</v>
      </c>
      <c r="G19" s="20">
        <v>1.52E-2</v>
      </c>
      <c r="H19" s="29">
        <v>7.5399999999999995E-2</v>
      </c>
      <c r="I19" s="22"/>
    </row>
    <row r="20" spans="1:9" ht="13" customHeight="1">
      <c r="A20" s="16" t="s">
        <v>1009</v>
      </c>
      <c r="B20" s="17" t="s">
        <v>1010</v>
      </c>
      <c r="C20" s="13" t="s">
        <v>1011</v>
      </c>
      <c r="D20" s="13" t="s">
        <v>972</v>
      </c>
      <c r="E20" s="18">
        <v>500</v>
      </c>
      <c r="F20" s="19">
        <v>482.84</v>
      </c>
      <c r="G20" s="20">
        <v>1.4999999999999999E-2</v>
      </c>
      <c r="H20" s="29">
        <v>7.6541999999999999E-2</v>
      </c>
      <c r="I20" s="22"/>
    </row>
    <row r="21" spans="1:9" ht="13" customHeight="1">
      <c r="A21" s="16" t="s">
        <v>1012</v>
      </c>
      <c r="B21" s="17" t="s">
        <v>1013</v>
      </c>
      <c r="C21" s="13" t="s">
        <v>1014</v>
      </c>
      <c r="D21" s="13" t="s">
        <v>911</v>
      </c>
      <c r="E21" s="18">
        <v>300000</v>
      </c>
      <c r="F21" s="19">
        <v>301.14210000000003</v>
      </c>
      <c r="G21" s="20">
        <v>9.2999999999999992E-3</v>
      </c>
      <c r="H21" s="29">
        <v>7.0970000000000005E-2</v>
      </c>
      <c r="I21" s="22"/>
    </row>
    <row r="22" spans="1:9" ht="13" customHeight="1">
      <c r="A22" s="4"/>
      <c r="B22" s="12" t="s">
        <v>427</v>
      </c>
      <c r="C22" s="13"/>
      <c r="D22" s="13"/>
      <c r="E22" s="13"/>
      <c r="F22" s="23">
        <v>21289.951099999998</v>
      </c>
      <c r="G22" s="24">
        <f>ROUND(SUM(G1:G21),4)</f>
        <v>0.66</v>
      </c>
      <c r="H22" s="25"/>
      <c r="I22" s="26"/>
    </row>
    <row r="23" spans="1:9" ht="13" customHeight="1">
      <c r="A23" s="4"/>
      <c r="B23" s="27" t="s">
        <v>921</v>
      </c>
      <c r="C23" s="1"/>
      <c r="D23" s="1"/>
      <c r="E23" s="1"/>
      <c r="F23" s="25" t="s">
        <v>429</v>
      </c>
      <c r="G23" s="25" t="s">
        <v>429</v>
      </c>
      <c r="H23" s="25"/>
      <c r="I23" s="26"/>
    </row>
    <row r="24" spans="1:9" ht="13" customHeight="1">
      <c r="A24" s="4"/>
      <c r="B24" s="27" t="s">
        <v>427</v>
      </c>
      <c r="C24" s="1"/>
      <c r="D24" s="1"/>
      <c r="E24" s="1"/>
      <c r="F24" s="25" t="s">
        <v>429</v>
      </c>
      <c r="G24" s="25" t="s">
        <v>429</v>
      </c>
      <c r="H24" s="25"/>
      <c r="I24" s="26"/>
    </row>
    <row r="25" spans="1:9" ht="13" customHeight="1">
      <c r="A25" s="4"/>
      <c r="B25" s="27" t="s">
        <v>430</v>
      </c>
      <c r="C25" s="28"/>
      <c r="D25" s="1"/>
      <c r="E25" s="28"/>
      <c r="F25" s="23">
        <v>21289.951099999998</v>
      </c>
      <c r="G25" s="24">
        <f>ROUND(SUM(G22),4)</f>
        <v>0.66</v>
      </c>
      <c r="H25" s="25"/>
      <c r="I25" s="26"/>
    </row>
    <row r="26" spans="1:9" ht="13" customHeight="1">
      <c r="A26" s="4"/>
      <c r="B26" s="12" t="s">
        <v>809</v>
      </c>
      <c r="C26" s="13"/>
      <c r="D26" s="13"/>
      <c r="E26" s="13"/>
      <c r="F26" s="13"/>
      <c r="G26" s="13"/>
      <c r="H26" s="14"/>
      <c r="I26" s="15"/>
    </row>
    <row r="27" spans="1:9" ht="13" customHeight="1">
      <c r="A27" s="4"/>
      <c r="B27" s="12" t="s">
        <v>810</v>
      </c>
      <c r="C27" s="13"/>
      <c r="D27" s="13"/>
      <c r="E27" s="13"/>
      <c r="F27" s="4"/>
      <c r="G27" s="14"/>
      <c r="H27" s="14"/>
      <c r="I27" s="15"/>
    </row>
    <row r="28" spans="1:9" ht="13" customHeight="1">
      <c r="A28" s="16" t="s">
        <v>1015</v>
      </c>
      <c r="B28" s="17" t="s">
        <v>1897</v>
      </c>
      <c r="C28" s="13" t="s">
        <v>1016</v>
      </c>
      <c r="D28" s="13" t="s">
        <v>818</v>
      </c>
      <c r="E28" s="18">
        <v>500</v>
      </c>
      <c r="F28" s="19">
        <v>2389.145</v>
      </c>
      <c r="G28" s="20">
        <v>7.4099999999999999E-2</v>
      </c>
      <c r="H28" s="29">
        <v>7.2999999999999995E-2</v>
      </c>
      <c r="I28" s="22"/>
    </row>
    <row r="29" spans="1:9" ht="13" customHeight="1">
      <c r="A29" s="16" t="s">
        <v>1017</v>
      </c>
      <c r="B29" s="17" t="s">
        <v>1898</v>
      </c>
      <c r="C29" s="13" t="s">
        <v>1018</v>
      </c>
      <c r="D29" s="13" t="s">
        <v>1019</v>
      </c>
      <c r="E29" s="18">
        <v>500</v>
      </c>
      <c r="F29" s="19">
        <v>2350.9499999999998</v>
      </c>
      <c r="G29" s="20">
        <v>7.2900000000000006E-2</v>
      </c>
      <c r="H29" s="29">
        <v>7.2999999999999995E-2</v>
      </c>
      <c r="I29" s="22"/>
    </row>
    <row r="30" spans="1:9" ht="13" customHeight="1">
      <c r="A30" s="16" t="s">
        <v>1020</v>
      </c>
      <c r="B30" s="17" t="s">
        <v>1899</v>
      </c>
      <c r="C30" s="13" t="s">
        <v>1021</v>
      </c>
      <c r="D30" s="13" t="s">
        <v>818</v>
      </c>
      <c r="E30" s="18">
        <v>500</v>
      </c>
      <c r="F30" s="19">
        <v>2339.1525000000001</v>
      </c>
      <c r="G30" s="20">
        <v>7.2499999999999995E-2</v>
      </c>
      <c r="H30" s="29">
        <v>7.2749999999999995E-2</v>
      </c>
      <c r="I30" s="22"/>
    </row>
    <row r="31" spans="1:9" ht="13" customHeight="1">
      <c r="A31" s="16" t="s">
        <v>1022</v>
      </c>
      <c r="B31" s="17" t="s">
        <v>1900</v>
      </c>
      <c r="C31" s="13" t="s">
        <v>1023</v>
      </c>
      <c r="D31" s="13" t="s">
        <v>814</v>
      </c>
      <c r="E31" s="18">
        <v>200</v>
      </c>
      <c r="F31" s="19">
        <v>983.495</v>
      </c>
      <c r="G31" s="20">
        <v>3.0499999999999999E-2</v>
      </c>
      <c r="H31" s="29">
        <v>7.3800000000000004E-2</v>
      </c>
      <c r="I31" s="22"/>
    </row>
    <row r="32" spans="1:9" ht="13" customHeight="1">
      <c r="A32" s="4"/>
      <c r="B32" s="12" t="s">
        <v>427</v>
      </c>
      <c r="C32" s="13"/>
      <c r="D32" s="13"/>
      <c r="E32" s="13"/>
      <c r="F32" s="23">
        <v>8062.7425000000003</v>
      </c>
      <c r="G32" s="24">
        <f>ROUND(SUM(G26:G31),4)</f>
        <v>0.25</v>
      </c>
      <c r="H32" s="25"/>
      <c r="I32" s="26"/>
    </row>
    <row r="33" spans="1:9" ht="13" customHeight="1">
      <c r="A33" s="4"/>
      <c r="B33" s="27" t="s">
        <v>430</v>
      </c>
      <c r="C33" s="28"/>
      <c r="D33" s="1"/>
      <c r="E33" s="28"/>
      <c r="F33" s="23">
        <v>8062.7425000000003</v>
      </c>
      <c r="G33" s="24">
        <f>ROUND(SUM(G32),4)</f>
        <v>0.25</v>
      </c>
      <c r="H33" s="25"/>
      <c r="I33" s="26"/>
    </row>
    <row r="34" spans="1:9" ht="13" customHeight="1">
      <c r="A34" s="4"/>
      <c r="B34" s="12" t="s">
        <v>823</v>
      </c>
      <c r="C34" s="13"/>
      <c r="D34" s="13"/>
      <c r="E34" s="13"/>
      <c r="F34" s="13"/>
      <c r="G34" s="13"/>
      <c r="H34" s="14"/>
      <c r="I34" s="15"/>
    </row>
    <row r="35" spans="1:9" ht="13" customHeight="1">
      <c r="A35" s="4"/>
      <c r="B35" s="12" t="s">
        <v>1024</v>
      </c>
      <c r="C35" s="13"/>
      <c r="D35" s="13"/>
      <c r="E35" s="13"/>
      <c r="F35" s="4"/>
      <c r="G35" s="14"/>
      <c r="H35" s="14"/>
      <c r="I35" s="15"/>
    </row>
    <row r="36" spans="1:9" ht="13" customHeight="1">
      <c r="A36" s="16" t="s">
        <v>1025</v>
      </c>
      <c r="B36" s="17" t="s">
        <v>1026</v>
      </c>
      <c r="C36" s="13" t="s">
        <v>1027</v>
      </c>
      <c r="D36" s="13"/>
      <c r="E36" s="18">
        <v>877.14499999999998</v>
      </c>
      <c r="F36" s="19">
        <v>102.56270000000001</v>
      </c>
      <c r="G36" s="20">
        <v>3.2000000000000002E-3</v>
      </c>
      <c r="H36" s="29"/>
      <c r="I36" s="22"/>
    </row>
    <row r="37" spans="1:9" ht="13" customHeight="1">
      <c r="A37" s="4"/>
      <c r="B37" s="12" t="s">
        <v>427</v>
      </c>
      <c r="C37" s="13"/>
      <c r="D37" s="13"/>
      <c r="E37" s="13"/>
      <c r="F37" s="23">
        <v>102.56270000000001</v>
      </c>
      <c r="G37" s="24">
        <f>ROUND(SUM(G34:G36),4)</f>
        <v>3.2000000000000002E-3</v>
      </c>
      <c r="H37" s="25"/>
      <c r="I37" s="26"/>
    </row>
    <row r="38" spans="1:9" ht="13" customHeight="1">
      <c r="A38" s="4"/>
      <c r="B38" s="27" t="s">
        <v>430</v>
      </c>
      <c r="C38" s="28"/>
      <c r="D38" s="1"/>
      <c r="E38" s="28"/>
      <c r="F38" s="23">
        <v>102.56270000000001</v>
      </c>
      <c r="G38" s="24">
        <f>ROUND(SUM(G37),4)</f>
        <v>3.2000000000000002E-3</v>
      </c>
      <c r="H38" s="25"/>
      <c r="I38" s="26"/>
    </row>
    <row r="39" spans="1:9" ht="13" customHeight="1">
      <c r="A39" s="4"/>
      <c r="B39" s="12" t="s">
        <v>831</v>
      </c>
      <c r="C39" s="13"/>
      <c r="D39" s="13"/>
      <c r="E39" s="13"/>
      <c r="F39" s="13"/>
      <c r="G39" s="13"/>
      <c r="H39" s="14"/>
      <c r="I39" s="15"/>
    </row>
    <row r="40" spans="1:9" ht="13" customHeight="1">
      <c r="A40" s="16" t="s">
        <v>832</v>
      </c>
      <c r="B40" s="17" t="s">
        <v>833</v>
      </c>
      <c r="C40" s="13"/>
      <c r="D40" s="13"/>
      <c r="E40" s="18"/>
      <c r="F40" s="19">
        <v>2134.5408000000002</v>
      </c>
      <c r="G40" s="20">
        <v>6.6199999999999995E-2</v>
      </c>
      <c r="H40" s="29">
        <v>6.1695426527083076E-2</v>
      </c>
      <c r="I40" s="22"/>
    </row>
    <row r="41" spans="1:9" ht="13" customHeight="1">
      <c r="A41" s="4"/>
      <c r="B41" s="12" t="s">
        <v>427</v>
      </c>
      <c r="C41" s="13"/>
      <c r="D41" s="13"/>
      <c r="E41" s="13"/>
      <c r="F41" s="23">
        <v>2134.5408000000002</v>
      </c>
      <c r="G41" s="24">
        <f>ROUND(SUM(G39:G40),4)</f>
        <v>6.6199999999999995E-2</v>
      </c>
      <c r="H41" s="25"/>
      <c r="I41" s="26"/>
    </row>
    <row r="42" spans="1:9" ht="13" customHeight="1">
      <c r="A42" s="4"/>
      <c r="B42" s="27" t="s">
        <v>430</v>
      </c>
      <c r="C42" s="28"/>
      <c r="D42" s="1"/>
      <c r="E42" s="28"/>
      <c r="F42" s="23">
        <v>2134.5408000000002</v>
      </c>
      <c r="G42" s="24">
        <f>ROUND(SUM(G41),4)</f>
        <v>6.6199999999999995E-2</v>
      </c>
      <c r="H42" s="25"/>
      <c r="I42" s="26"/>
    </row>
    <row r="43" spans="1:9" ht="13" customHeight="1">
      <c r="A43" s="4"/>
      <c r="B43" s="27" t="s">
        <v>834</v>
      </c>
      <c r="C43" s="13"/>
      <c r="D43" s="1"/>
      <c r="E43" s="13"/>
      <c r="F43" s="30">
        <v>664.56290000000001</v>
      </c>
      <c r="G43" s="24">
        <v>2.06E-2</v>
      </c>
      <c r="H43" s="25"/>
      <c r="I43" s="26"/>
    </row>
    <row r="44" spans="1:9" ht="13" customHeight="1">
      <c r="A44" s="4"/>
      <c r="B44" s="31" t="s">
        <v>835</v>
      </c>
      <c r="C44" s="32"/>
      <c r="D44" s="32"/>
      <c r="E44" s="32"/>
      <c r="F44" s="33">
        <v>32254.36</v>
      </c>
      <c r="G44" s="34">
        <f>ROUND(SUM(G25,G33,G38,G42,G43),4)</f>
        <v>1</v>
      </c>
      <c r="H44" s="35"/>
      <c r="I44" s="36"/>
    </row>
    <row r="45" spans="1:9" ht="13" customHeight="1">
      <c r="A45" s="4"/>
      <c r="B45" s="6"/>
      <c r="C45" s="4"/>
      <c r="D45" s="4"/>
      <c r="E45" s="4"/>
      <c r="F45" s="4"/>
      <c r="G45" s="4"/>
      <c r="H45" s="4"/>
      <c r="I45" s="4"/>
    </row>
    <row r="46" spans="1:9" ht="13" customHeight="1">
      <c r="A46" s="4"/>
      <c r="B46" s="3" t="s">
        <v>836</v>
      </c>
      <c r="C46" s="4"/>
      <c r="D46" s="4"/>
      <c r="E46" s="4"/>
      <c r="F46" s="4"/>
      <c r="G46" s="4"/>
      <c r="H46" s="4"/>
      <c r="I46" s="4"/>
    </row>
    <row r="47" spans="1:9" ht="13" customHeight="1">
      <c r="A47" s="4"/>
      <c r="B47" s="3" t="s">
        <v>838</v>
      </c>
      <c r="C47" s="4"/>
      <c r="D47" s="4"/>
      <c r="E47" s="4"/>
      <c r="F47" s="4"/>
      <c r="G47" s="4"/>
      <c r="H47" s="4"/>
      <c r="I47" s="4"/>
    </row>
    <row r="48" spans="1:9" ht="26" customHeight="1">
      <c r="A48" s="4"/>
      <c r="B48" s="108" t="s">
        <v>2032</v>
      </c>
      <c r="C48" s="108"/>
      <c r="D48" s="108"/>
      <c r="E48" s="108"/>
      <c r="F48" s="108"/>
      <c r="G48" s="108"/>
      <c r="H48" s="108"/>
      <c r="I48" s="108"/>
    </row>
    <row r="49" spans="1:9" ht="13" customHeight="1">
      <c r="A49" s="4"/>
      <c r="B49" s="108"/>
      <c r="C49" s="108"/>
      <c r="D49" s="108"/>
      <c r="E49" s="108"/>
      <c r="F49" s="108"/>
      <c r="G49" s="108"/>
      <c r="H49" s="108"/>
      <c r="I49" s="108"/>
    </row>
    <row r="50" spans="1:9" ht="13" customHeight="1">
      <c r="A50" s="4"/>
      <c r="B50" s="39" t="s">
        <v>1954</v>
      </c>
      <c r="C50" s="40"/>
      <c r="D50" s="40"/>
      <c r="E50" s="41"/>
      <c r="F50" s="41"/>
      <c r="G50" s="41"/>
      <c r="H50" s="41"/>
      <c r="I50" s="42"/>
    </row>
    <row r="51" spans="1:9" ht="13" customHeight="1">
      <c r="A51" s="4"/>
      <c r="B51" s="43" t="s">
        <v>1955</v>
      </c>
      <c r="C51" s="44"/>
      <c r="D51" s="44"/>
      <c r="E51" s="65"/>
      <c r="F51" s="45"/>
      <c r="G51" s="45"/>
      <c r="H51" s="45"/>
      <c r="I51" s="46"/>
    </row>
    <row r="52" spans="1:9" ht="13" customHeight="1">
      <c r="A52" s="4"/>
      <c r="B52" s="43" t="s">
        <v>1956</v>
      </c>
      <c r="C52" s="44"/>
      <c r="D52" s="44"/>
      <c r="E52" s="45"/>
      <c r="F52" s="45"/>
      <c r="G52" s="45"/>
      <c r="H52" s="45"/>
      <c r="I52" s="46"/>
    </row>
    <row r="53" spans="1:9" ht="13" customHeight="1">
      <c r="A53" s="4"/>
      <c r="B53" s="47" t="s">
        <v>1957</v>
      </c>
      <c r="C53" s="48" t="s">
        <v>1986</v>
      </c>
      <c r="D53" s="92" t="s">
        <v>2033</v>
      </c>
      <c r="E53" s="45"/>
      <c r="F53" s="45"/>
      <c r="G53" s="45"/>
      <c r="H53" s="45"/>
      <c r="I53" s="46"/>
    </row>
    <row r="54" spans="1:9" ht="13" customHeight="1">
      <c r="A54" s="4"/>
      <c r="B54" s="49" t="s">
        <v>1960</v>
      </c>
      <c r="C54" s="66">
        <v>11.715999999999999</v>
      </c>
      <c r="D54" s="103">
        <v>11.7758</v>
      </c>
      <c r="E54" s="45"/>
      <c r="F54" s="45"/>
      <c r="G54" s="45"/>
      <c r="H54" s="45"/>
      <c r="I54" s="46"/>
    </row>
    <row r="55" spans="1:9" ht="13" customHeight="1">
      <c r="A55" s="4"/>
      <c r="B55" s="49" t="s">
        <v>1959</v>
      </c>
      <c r="C55" s="66">
        <v>11.715999999999999</v>
      </c>
      <c r="D55" s="103">
        <v>11.7758</v>
      </c>
      <c r="E55" s="45"/>
      <c r="F55" s="45"/>
      <c r="G55" s="45"/>
      <c r="H55" s="45"/>
      <c r="I55" s="46"/>
    </row>
    <row r="56" spans="1:9" ht="13" customHeight="1">
      <c r="A56" s="4"/>
      <c r="B56" s="49" t="s">
        <v>1970</v>
      </c>
      <c r="C56" s="66">
        <v>10.865500000000001</v>
      </c>
      <c r="D56" s="103">
        <v>10.920999999999999</v>
      </c>
      <c r="E56" s="45"/>
      <c r="F56" s="45"/>
      <c r="G56" s="45"/>
      <c r="H56" s="45"/>
      <c r="I56" s="46"/>
    </row>
    <row r="57" spans="1:9" ht="13" customHeight="1">
      <c r="A57" s="4"/>
      <c r="B57" s="49" t="s">
        <v>1962</v>
      </c>
      <c r="C57" s="66">
        <v>11.8705</v>
      </c>
      <c r="D57" s="103">
        <v>11.9254</v>
      </c>
      <c r="E57" s="45"/>
      <c r="F57" s="45"/>
      <c r="G57" s="45"/>
      <c r="H57" s="45"/>
      <c r="I57" s="46"/>
    </row>
    <row r="58" spans="1:9" ht="13" customHeight="1">
      <c r="A58" s="4"/>
      <c r="B58" s="49" t="s">
        <v>1961</v>
      </c>
      <c r="C58" s="66">
        <v>11.8705</v>
      </c>
      <c r="D58" s="103">
        <v>11.9254</v>
      </c>
      <c r="E58" s="45"/>
      <c r="F58" s="45"/>
      <c r="G58" s="45"/>
      <c r="H58" s="45"/>
      <c r="I58" s="46"/>
    </row>
    <row r="59" spans="1:9" ht="13" customHeight="1">
      <c r="A59" s="4"/>
      <c r="B59" s="49" t="s">
        <v>1971</v>
      </c>
      <c r="C59" s="66">
        <v>10.9412</v>
      </c>
      <c r="D59" s="103">
        <v>10.9917</v>
      </c>
      <c r="E59" s="45"/>
      <c r="F59" s="45"/>
      <c r="G59" s="45"/>
      <c r="H59" s="45"/>
      <c r="I59" s="46"/>
    </row>
    <row r="60" spans="1:9" ht="13" customHeight="1">
      <c r="A60" s="4"/>
      <c r="B60" s="43"/>
      <c r="C60" s="67"/>
      <c r="D60" s="67"/>
      <c r="E60" s="45"/>
      <c r="F60" s="45"/>
      <c r="G60" s="45"/>
      <c r="H60" s="45"/>
      <c r="I60" s="46"/>
    </row>
    <row r="61" spans="1:9" ht="13" customHeight="1">
      <c r="A61" s="4"/>
      <c r="B61" s="43" t="s">
        <v>1972</v>
      </c>
      <c r="C61" s="44"/>
      <c r="D61" s="44"/>
      <c r="E61" s="45"/>
      <c r="F61" s="45"/>
      <c r="G61" s="45"/>
      <c r="H61" s="45"/>
      <c r="I61" s="46"/>
    </row>
    <row r="62" spans="1:9" ht="13" customHeight="1">
      <c r="A62" s="4"/>
      <c r="B62" s="68" t="s">
        <v>1957</v>
      </c>
      <c r="C62" s="69" t="s">
        <v>1973</v>
      </c>
      <c r="D62" s="44"/>
      <c r="E62" s="45"/>
      <c r="F62" s="45"/>
      <c r="G62" s="45"/>
      <c r="H62" s="45"/>
      <c r="I62" s="46"/>
    </row>
    <row r="63" spans="1:9" ht="13" customHeight="1">
      <c r="A63" s="4"/>
      <c r="B63" s="70" t="s">
        <v>1970</v>
      </c>
      <c r="C63" s="71" t="s">
        <v>429</v>
      </c>
      <c r="D63" s="44"/>
      <c r="E63" s="45"/>
      <c r="F63" s="45"/>
      <c r="G63" s="45"/>
      <c r="H63" s="45"/>
      <c r="I63" s="46"/>
    </row>
    <row r="64" spans="1:9" ht="13" customHeight="1">
      <c r="A64" s="4"/>
      <c r="B64" s="70" t="s">
        <v>1971</v>
      </c>
      <c r="C64" s="71" t="s">
        <v>429</v>
      </c>
      <c r="D64" s="44"/>
      <c r="E64" s="45"/>
      <c r="F64" s="45"/>
      <c r="G64" s="45"/>
      <c r="H64" s="45"/>
      <c r="I64" s="46"/>
    </row>
    <row r="65" spans="1:9" ht="13" customHeight="1">
      <c r="A65" s="4"/>
      <c r="B65" s="43"/>
      <c r="C65" s="44"/>
      <c r="D65" s="44"/>
      <c r="E65" s="45"/>
      <c r="F65" s="45"/>
      <c r="G65" s="45"/>
      <c r="H65" s="45"/>
      <c r="I65" s="46"/>
    </row>
    <row r="66" spans="1:9" ht="13" customHeight="1">
      <c r="A66" s="4"/>
      <c r="B66" s="43" t="s">
        <v>1995</v>
      </c>
      <c r="C66" s="44"/>
      <c r="D66" s="44"/>
      <c r="E66" s="45"/>
      <c r="F66" s="45"/>
      <c r="G66" s="45"/>
      <c r="H66" s="45"/>
      <c r="I66" s="46"/>
    </row>
    <row r="67" spans="1:9" ht="13" customHeight="1">
      <c r="A67" s="4"/>
      <c r="B67" s="43" t="s">
        <v>1996</v>
      </c>
      <c r="C67" s="44"/>
      <c r="D67" s="44"/>
      <c r="E67" s="45"/>
      <c r="F67" s="45"/>
      <c r="G67" s="45"/>
      <c r="H67" s="45"/>
      <c r="I67" s="46"/>
    </row>
    <row r="68" spans="1:9" ht="13" customHeight="1">
      <c r="A68" s="4"/>
      <c r="B68" s="60" t="s">
        <v>2036</v>
      </c>
      <c r="C68" s="44"/>
      <c r="D68" s="44"/>
      <c r="E68" s="45"/>
      <c r="F68" s="45"/>
      <c r="G68" s="45"/>
      <c r="H68" s="45"/>
      <c r="I68" s="46"/>
    </row>
    <row r="69" spans="1:9" ht="13" customHeight="1">
      <c r="A69" s="4"/>
      <c r="B69" s="43" t="s">
        <v>1988</v>
      </c>
      <c r="C69" s="44"/>
      <c r="D69" s="44"/>
      <c r="E69" s="45"/>
      <c r="F69" s="45"/>
      <c r="G69" s="45"/>
      <c r="H69" s="45"/>
      <c r="I69" s="46"/>
    </row>
    <row r="70" spans="1:9" ht="13" customHeight="1">
      <c r="A70" s="4"/>
      <c r="B70" s="43" t="s">
        <v>1997</v>
      </c>
      <c r="C70" s="44"/>
      <c r="D70" s="44"/>
      <c r="E70" s="45"/>
      <c r="F70" s="45"/>
      <c r="G70" s="45"/>
      <c r="H70" s="45"/>
      <c r="I70" s="46"/>
    </row>
    <row r="71" spans="1:9" ht="13" customHeight="1">
      <c r="A71" s="4"/>
      <c r="B71" s="43" t="s">
        <v>1974</v>
      </c>
      <c r="C71" s="44"/>
      <c r="D71" s="44"/>
      <c r="E71" s="45"/>
      <c r="F71" s="45"/>
      <c r="G71" s="45"/>
      <c r="H71" s="45"/>
      <c r="I71" s="46"/>
    </row>
    <row r="72" spans="1:9" ht="13" customHeight="1">
      <c r="A72" s="4"/>
      <c r="B72" s="72"/>
      <c r="C72" s="73"/>
      <c r="D72" s="73"/>
      <c r="E72" s="63"/>
      <c r="F72" s="63"/>
      <c r="G72" s="63"/>
      <c r="H72" s="63"/>
      <c r="I72" s="64"/>
    </row>
    <row r="73" spans="1:9" ht="13" customHeight="1">
      <c r="A73" s="4"/>
      <c r="B73" s="3"/>
      <c r="C73" s="3"/>
      <c r="D73" s="3"/>
      <c r="E73" s="3"/>
      <c r="F73" s="3"/>
      <c r="G73" s="3"/>
      <c r="H73" s="3"/>
      <c r="I73" s="3"/>
    </row>
    <row r="74" spans="1:9" ht="13" customHeight="1">
      <c r="A74" s="4"/>
      <c r="B74" s="108"/>
      <c r="C74" s="108"/>
      <c r="D74" s="108"/>
      <c r="E74" s="108"/>
      <c r="F74" s="108"/>
      <c r="G74" s="108"/>
      <c r="H74" s="108"/>
      <c r="I74" s="108"/>
    </row>
    <row r="75" spans="1:9" ht="13" customHeight="1">
      <c r="A75" s="4"/>
      <c r="B75" s="4"/>
      <c r="C75" s="109" t="s">
        <v>1028</v>
      </c>
      <c r="D75" s="109"/>
      <c r="E75" s="109"/>
      <c r="F75" s="109"/>
      <c r="G75" s="4"/>
      <c r="H75" s="4"/>
      <c r="I75" s="4"/>
    </row>
    <row r="76" spans="1:9" ht="13" customHeight="1">
      <c r="A76" s="4"/>
      <c r="B76" s="37" t="s">
        <v>840</v>
      </c>
      <c r="C76" s="109" t="s">
        <v>841</v>
      </c>
      <c r="D76" s="109"/>
      <c r="E76" s="109"/>
      <c r="F76" s="109"/>
      <c r="G76" s="4"/>
      <c r="H76" s="4"/>
      <c r="I76" s="4"/>
    </row>
    <row r="77" spans="1:9" ht="135" customHeight="1">
      <c r="A77" s="4"/>
      <c r="B77" s="38"/>
      <c r="C77" s="107"/>
      <c r="D77" s="107"/>
      <c r="E77" s="4"/>
      <c r="F77" s="4"/>
      <c r="G77" s="4"/>
      <c r="H77" s="4"/>
      <c r="I77" s="4"/>
    </row>
  </sheetData>
  <mergeCells count="6">
    <mergeCell ref="C77:D77"/>
    <mergeCell ref="B48:I48"/>
    <mergeCell ref="B49:I49"/>
    <mergeCell ref="B74:I74"/>
    <mergeCell ref="C75:F75"/>
    <mergeCell ref="C76:F76"/>
  </mergeCells>
  <hyperlinks>
    <hyperlink ref="A1" location="BajajFinservBankingandPSUFund" display="BFBPSU" xr:uid="{00000000-0004-0000-0400-000000000000}"/>
    <hyperlink ref="B1" location="BajajFinservBankingandPSUFund" display="Bajaj Finserv Banking and PSU Fund" xr:uid="{00000000-0004-0000-04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I98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8</v>
      </c>
      <c r="B1" s="3" t="s">
        <v>9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130</v>
      </c>
      <c r="B7" s="17" t="s">
        <v>131</v>
      </c>
      <c r="C7" s="13" t="s">
        <v>132</v>
      </c>
      <c r="D7" s="13" t="s">
        <v>133</v>
      </c>
      <c r="E7" s="18">
        <v>1890924</v>
      </c>
      <c r="F7" s="19">
        <v>4329.8378000000002</v>
      </c>
      <c r="G7" s="20">
        <v>7.9100000000000004E-2</v>
      </c>
      <c r="H7" s="21"/>
      <c r="I7" s="22"/>
    </row>
    <row r="8" spans="1:9" ht="13" customHeight="1">
      <c r="A8" s="16" t="s">
        <v>96</v>
      </c>
      <c r="B8" s="17" t="s">
        <v>97</v>
      </c>
      <c r="C8" s="13" t="s">
        <v>98</v>
      </c>
      <c r="D8" s="13" t="s">
        <v>99</v>
      </c>
      <c r="E8" s="18">
        <v>104457</v>
      </c>
      <c r="F8" s="19">
        <v>3086.3910000000001</v>
      </c>
      <c r="G8" s="20">
        <v>5.6399999999999999E-2</v>
      </c>
      <c r="H8" s="21"/>
      <c r="I8" s="22"/>
    </row>
    <row r="9" spans="1:9" ht="13" customHeight="1">
      <c r="A9" s="16" t="s">
        <v>843</v>
      </c>
      <c r="B9" s="17" t="s">
        <v>844</v>
      </c>
      <c r="C9" s="13" t="s">
        <v>845</v>
      </c>
      <c r="D9" s="13" t="s">
        <v>95</v>
      </c>
      <c r="E9" s="18">
        <v>146981</v>
      </c>
      <c r="F9" s="19">
        <v>3020.7534999999998</v>
      </c>
      <c r="G9" s="20">
        <v>5.5199999999999999E-2</v>
      </c>
      <c r="H9" s="21"/>
      <c r="I9" s="22"/>
    </row>
    <row r="10" spans="1:9" ht="13" customHeight="1">
      <c r="A10" s="16" t="s">
        <v>154</v>
      </c>
      <c r="B10" s="17" t="s">
        <v>155</v>
      </c>
      <c r="C10" s="13" t="s">
        <v>156</v>
      </c>
      <c r="D10" s="13" t="s">
        <v>157</v>
      </c>
      <c r="E10" s="18">
        <v>57064</v>
      </c>
      <c r="F10" s="19">
        <v>2254.8269</v>
      </c>
      <c r="G10" s="20">
        <v>4.1200000000000001E-2</v>
      </c>
      <c r="H10" s="21"/>
      <c r="I10" s="22"/>
    </row>
    <row r="11" spans="1:9" ht="13" customHeight="1">
      <c r="A11" s="16" t="s">
        <v>322</v>
      </c>
      <c r="B11" s="17" t="s">
        <v>323</v>
      </c>
      <c r="C11" s="13" t="s">
        <v>324</v>
      </c>
      <c r="D11" s="13" t="s">
        <v>325</v>
      </c>
      <c r="E11" s="18">
        <v>214334</v>
      </c>
      <c r="F11" s="19">
        <v>2110.7611999999999</v>
      </c>
      <c r="G11" s="20">
        <v>3.85E-2</v>
      </c>
      <c r="H11" s="21"/>
      <c r="I11" s="22"/>
    </row>
    <row r="12" spans="1:9" ht="13" customHeight="1">
      <c r="A12" s="16" t="s">
        <v>92</v>
      </c>
      <c r="B12" s="17" t="s">
        <v>93</v>
      </c>
      <c r="C12" s="13" t="s">
        <v>94</v>
      </c>
      <c r="D12" s="13" t="s">
        <v>95</v>
      </c>
      <c r="E12" s="18">
        <v>717057</v>
      </c>
      <c r="F12" s="19">
        <v>2062.973</v>
      </c>
      <c r="G12" s="20">
        <v>3.7699999999999997E-2</v>
      </c>
      <c r="H12" s="21"/>
      <c r="I12" s="22"/>
    </row>
    <row r="13" spans="1:9" ht="13" customHeight="1">
      <c r="A13" s="16" t="s">
        <v>1029</v>
      </c>
      <c r="B13" s="17" t="s">
        <v>1030</v>
      </c>
      <c r="C13" s="13" t="s">
        <v>1031</v>
      </c>
      <c r="D13" s="13" t="s">
        <v>141</v>
      </c>
      <c r="E13" s="18">
        <v>442353</v>
      </c>
      <c r="F13" s="19">
        <v>1885.972</v>
      </c>
      <c r="G13" s="20">
        <v>3.44E-2</v>
      </c>
      <c r="H13" s="21"/>
      <c r="I13" s="22"/>
    </row>
    <row r="14" spans="1:9" ht="13" customHeight="1">
      <c r="A14" s="16" t="s">
        <v>208</v>
      </c>
      <c r="B14" s="17" t="s">
        <v>209</v>
      </c>
      <c r="C14" s="13" t="s">
        <v>210</v>
      </c>
      <c r="D14" s="13" t="s">
        <v>99</v>
      </c>
      <c r="E14" s="18">
        <v>14722</v>
      </c>
      <c r="F14" s="19">
        <v>1811.6893</v>
      </c>
      <c r="G14" s="20">
        <v>3.3099999999999997E-2</v>
      </c>
      <c r="H14" s="21"/>
      <c r="I14" s="22"/>
    </row>
    <row r="15" spans="1:9" ht="13" customHeight="1">
      <c r="A15" s="16" t="s">
        <v>120</v>
      </c>
      <c r="B15" s="17" t="s">
        <v>121</v>
      </c>
      <c r="C15" s="13" t="s">
        <v>122</v>
      </c>
      <c r="D15" s="13" t="s">
        <v>77</v>
      </c>
      <c r="E15" s="18">
        <v>92352</v>
      </c>
      <c r="F15" s="19">
        <v>1646.0820000000001</v>
      </c>
      <c r="G15" s="20">
        <v>3.0099999999999998E-2</v>
      </c>
      <c r="H15" s="21"/>
      <c r="I15" s="22"/>
    </row>
    <row r="16" spans="1:9" ht="13" customHeight="1">
      <c r="A16" s="16" t="s">
        <v>1032</v>
      </c>
      <c r="B16" s="17" t="s">
        <v>1033</v>
      </c>
      <c r="C16" s="13" t="s">
        <v>1034</v>
      </c>
      <c r="D16" s="13" t="s">
        <v>157</v>
      </c>
      <c r="E16" s="18">
        <v>44152</v>
      </c>
      <c r="F16" s="19">
        <v>1512.6034</v>
      </c>
      <c r="G16" s="20">
        <v>2.76E-2</v>
      </c>
      <c r="H16" s="21"/>
      <c r="I16" s="22"/>
    </row>
    <row r="17" spans="1:9" ht="13" customHeight="1">
      <c r="A17" s="16" t="s">
        <v>310</v>
      </c>
      <c r="B17" s="17" t="s">
        <v>311</v>
      </c>
      <c r="C17" s="13" t="s">
        <v>312</v>
      </c>
      <c r="D17" s="13" t="s">
        <v>99</v>
      </c>
      <c r="E17" s="18">
        <v>43385</v>
      </c>
      <c r="F17" s="19">
        <v>1459.3846000000001</v>
      </c>
      <c r="G17" s="20">
        <v>2.6700000000000002E-2</v>
      </c>
      <c r="H17" s="21"/>
      <c r="I17" s="22"/>
    </row>
    <row r="18" spans="1:9" ht="13" customHeight="1">
      <c r="A18" s="16" t="s">
        <v>1035</v>
      </c>
      <c r="B18" s="17" t="s">
        <v>1036</v>
      </c>
      <c r="C18" s="13" t="s">
        <v>1037</v>
      </c>
      <c r="D18" s="13" t="s">
        <v>157</v>
      </c>
      <c r="E18" s="18">
        <v>182809</v>
      </c>
      <c r="F18" s="19">
        <v>1443.6427000000001</v>
      </c>
      <c r="G18" s="20">
        <v>2.64E-2</v>
      </c>
      <c r="H18" s="21"/>
      <c r="I18" s="22"/>
    </row>
    <row r="19" spans="1:9" ht="13" customHeight="1">
      <c r="A19" s="16" t="s">
        <v>852</v>
      </c>
      <c r="B19" s="17" t="s">
        <v>853</v>
      </c>
      <c r="C19" s="13" t="s">
        <v>854</v>
      </c>
      <c r="D19" s="13" t="s">
        <v>99</v>
      </c>
      <c r="E19" s="18">
        <v>16146</v>
      </c>
      <c r="F19" s="19">
        <v>1417.8610000000001</v>
      </c>
      <c r="G19" s="20">
        <v>2.5899999999999999E-2</v>
      </c>
      <c r="H19" s="21"/>
      <c r="I19" s="22"/>
    </row>
    <row r="20" spans="1:9" ht="13" customHeight="1">
      <c r="A20" s="16" t="s">
        <v>366</v>
      </c>
      <c r="B20" s="17" t="s">
        <v>367</v>
      </c>
      <c r="C20" s="13" t="s">
        <v>368</v>
      </c>
      <c r="D20" s="13" t="s">
        <v>141</v>
      </c>
      <c r="E20" s="18">
        <v>111199</v>
      </c>
      <c r="F20" s="19">
        <v>1306.3659</v>
      </c>
      <c r="G20" s="20">
        <v>2.3900000000000001E-2</v>
      </c>
      <c r="H20" s="21"/>
      <c r="I20" s="22"/>
    </row>
    <row r="21" spans="1:9" ht="13" customHeight="1">
      <c r="A21" s="16" t="s">
        <v>1038</v>
      </c>
      <c r="B21" s="17" t="s">
        <v>1039</v>
      </c>
      <c r="C21" s="13" t="s">
        <v>1040</v>
      </c>
      <c r="D21" s="13" t="s">
        <v>157</v>
      </c>
      <c r="E21" s="18">
        <v>90424</v>
      </c>
      <c r="F21" s="19">
        <v>1293.9674</v>
      </c>
      <c r="G21" s="20">
        <v>2.3599999999999999E-2</v>
      </c>
      <c r="H21" s="21"/>
      <c r="I21" s="22"/>
    </row>
    <row r="22" spans="1:9" ht="13" customHeight="1">
      <c r="A22" s="16" t="s">
        <v>1041</v>
      </c>
      <c r="B22" s="17" t="s">
        <v>1042</v>
      </c>
      <c r="C22" s="13" t="s">
        <v>1043</v>
      </c>
      <c r="D22" s="13" t="s">
        <v>1044</v>
      </c>
      <c r="E22" s="18">
        <v>127501</v>
      </c>
      <c r="F22" s="19">
        <v>1171.2242000000001</v>
      </c>
      <c r="G22" s="20">
        <v>2.1399999999999999E-2</v>
      </c>
      <c r="H22" s="21"/>
      <c r="I22" s="22"/>
    </row>
    <row r="23" spans="1:9" ht="13" customHeight="1">
      <c r="A23" s="16" t="s">
        <v>1045</v>
      </c>
      <c r="B23" s="17" t="s">
        <v>1046</v>
      </c>
      <c r="C23" s="13" t="s">
        <v>1047</v>
      </c>
      <c r="D23" s="13" t="s">
        <v>157</v>
      </c>
      <c r="E23" s="18">
        <v>123655</v>
      </c>
      <c r="F23" s="19">
        <v>1108.0725</v>
      </c>
      <c r="G23" s="20">
        <v>2.0199999999999999E-2</v>
      </c>
      <c r="H23" s="21"/>
      <c r="I23" s="22"/>
    </row>
    <row r="24" spans="1:9" ht="13" customHeight="1">
      <c r="A24" s="16" t="s">
        <v>1048</v>
      </c>
      <c r="B24" s="17" t="s">
        <v>1049</v>
      </c>
      <c r="C24" s="13" t="s">
        <v>1050</v>
      </c>
      <c r="D24" s="13" t="s">
        <v>141</v>
      </c>
      <c r="E24" s="18">
        <v>178080</v>
      </c>
      <c r="F24" s="19">
        <v>1041.857</v>
      </c>
      <c r="G24" s="20">
        <v>1.9E-2</v>
      </c>
      <c r="H24" s="21"/>
      <c r="I24" s="22"/>
    </row>
    <row r="25" spans="1:9" ht="13" customHeight="1">
      <c r="A25" s="16" t="s">
        <v>1051</v>
      </c>
      <c r="B25" s="17" t="s">
        <v>1052</v>
      </c>
      <c r="C25" s="13" t="s">
        <v>1053</v>
      </c>
      <c r="D25" s="13" t="s">
        <v>249</v>
      </c>
      <c r="E25" s="18">
        <v>60288</v>
      </c>
      <c r="F25" s="19">
        <v>964.00509999999997</v>
      </c>
      <c r="G25" s="20">
        <v>1.7600000000000001E-2</v>
      </c>
      <c r="H25" s="21"/>
      <c r="I25" s="22"/>
    </row>
    <row r="26" spans="1:9" ht="13" customHeight="1">
      <c r="A26" s="16" t="s">
        <v>1054</v>
      </c>
      <c r="B26" s="17" t="s">
        <v>1055</v>
      </c>
      <c r="C26" s="13" t="s">
        <v>1056</v>
      </c>
      <c r="D26" s="13" t="s">
        <v>157</v>
      </c>
      <c r="E26" s="18">
        <v>134795</v>
      </c>
      <c r="F26" s="19">
        <v>945.58690000000001</v>
      </c>
      <c r="G26" s="20">
        <v>1.7299999999999999E-2</v>
      </c>
      <c r="H26" s="21"/>
      <c r="I26" s="22"/>
    </row>
    <row r="27" spans="1:9" ht="13" customHeight="1">
      <c r="A27" s="16" t="s">
        <v>1057</v>
      </c>
      <c r="B27" s="17" t="s">
        <v>1058</v>
      </c>
      <c r="C27" s="13" t="s">
        <v>1059</v>
      </c>
      <c r="D27" s="13" t="s">
        <v>157</v>
      </c>
      <c r="E27" s="18">
        <v>101766</v>
      </c>
      <c r="F27" s="19">
        <v>936.34900000000005</v>
      </c>
      <c r="G27" s="20">
        <v>1.7100000000000001E-2</v>
      </c>
      <c r="H27" s="21"/>
      <c r="I27" s="22"/>
    </row>
    <row r="28" spans="1:9" ht="13" customHeight="1">
      <c r="A28" s="16" t="s">
        <v>363</v>
      </c>
      <c r="B28" s="17" t="s">
        <v>364</v>
      </c>
      <c r="C28" s="13" t="s">
        <v>365</v>
      </c>
      <c r="D28" s="13" t="s">
        <v>157</v>
      </c>
      <c r="E28" s="18">
        <v>75859</v>
      </c>
      <c r="F28" s="19">
        <v>903.17729999999995</v>
      </c>
      <c r="G28" s="20">
        <v>1.6500000000000001E-2</v>
      </c>
      <c r="H28" s="21"/>
      <c r="I28" s="22"/>
    </row>
    <row r="29" spans="1:9" ht="13" customHeight="1">
      <c r="A29" s="16" t="s">
        <v>1060</v>
      </c>
      <c r="B29" s="17" t="s">
        <v>1061</v>
      </c>
      <c r="C29" s="13" t="s">
        <v>1062</v>
      </c>
      <c r="D29" s="13" t="s">
        <v>157</v>
      </c>
      <c r="E29" s="18">
        <v>13729</v>
      </c>
      <c r="F29" s="19">
        <v>899.11220000000003</v>
      </c>
      <c r="G29" s="20">
        <v>1.6400000000000001E-2</v>
      </c>
      <c r="H29" s="21"/>
      <c r="I29" s="22"/>
    </row>
    <row r="30" spans="1:9" ht="13" customHeight="1">
      <c r="A30" s="16" t="s">
        <v>1063</v>
      </c>
      <c r="B30" s="17" t="s">
        <v>1064</v>
      </c>
      <c r="C30" s="13" t="s">
        <v>1065</v>
      </c>
      <c r="D30" s="13" t="s">
        <v>157</v>
      </c>
      <c r="E30" s="18">
        <v>574496</v>
      </c>
      <c r="F30" s="19">
        <v>897.93719999999996</v>
      </c>
      <c r="G30" s="20">
        <v>1.6400000000000001E-2</v>
      </c>
      <c r="H30" s="21"/>
      <c r="I30" s="22"/>
    </row>
    <row r="31" spans="1:9" ht="13" customHeight="1">
      <c r="A31" s="16" t="s">
        <v>298</v>
      </c>
      <c r="B31" s="17" t="s">
        <v>299</v>
      </c>
      <c r="C31" s="13" t="s">
        <v>300</v>
      </c>
      <c r="D31" s="13" t="s">
        <v>157</v>
      </c>
      <c r="E31" s="18">
        <v>40819</v>
      </c>
      <c r="F31" s="19">
        <v>883.81299999999999</v>
      </c>
      <c r="G31" s="20">
        <v>1.61E-2</v>
      </c>
      <c r="H31" s="21"/>
      <c r="I31" s="22"/>
    </row>
    <row r="32" spans="1:9" ht="13" customHeight="1">
      <c r="A32" s="16" t="s">
        <v>893</v>
      </c>
      <c r="B32" s="17" t="s">
        <v>894</v>
      </c>
      <c r="C32" s="13" t="s">
        <v>895</v>
      </c>
      <c r="D32" s="13" t="s">
        <v>99</v>
      </c>
      <c r="E32" s="18">
        <v>13375</v>
      </c>
      <c r="F32" s="19">
        <v>880.87750000000005</v>
      </c>
      <c r="G32" s="20">
        <v>1.61E-2</v>
      </c>
      <c r="H32" s="21"/>
      <c r="I32" s="22"/>
    </row>
    <row r="33" spans="1:9" ht="13" customHeight="1">
      <c r="A33" s="16" t="s">
        <v>1066</v>
      </c>
      <c r="B33" s="17" t="s">
        <v>1067</v>
      </c>
      <c r="C33" s="13" t="s">
        <v>1068</v>
      </c>
      <c r="D33" s="13" t="s">
        <v>238</v>
      </c>
      <c r="E33" s="18">
        <v>80352</v>
      </c>
      <c r="F33" s="19">
        <v>836.625</v>
      </c>
      <c r="G33" s="20">
        <v>1.5299999999999999E-2</v>
      </c>
      <c r="H33" s="21"/>
      <c r="I33" s="22"/>
    </row>
    <row r="34" spans="1:9" ht="13" customHeight="1">
      <c r="A34" s="16" t="s">
        <v>229</v>
      </c>
      <c r="B34" s="17" t="s">
        <v>230</v>
      </c>
      <c r="C34" s="13" t="s">
        <v>231</v>
      </c>
      <c r="D34" s="13" t="s">
        <v>207</v>
      </c>
      <c r="E34" s="18">
        <v>10704</v>
      </c>
      <c r="F34" s="19">
        <v>794.12980000000005</v>
      </c>
      <c r="G34" s="20">
        <v>1.4500000000000001E-2</v>
      </c>
      <c r="H34" s="21"/>
      <c r="I34" s="22"/>
    </row>
    <row r="35" spans="1:9" ht="13" customHeight="1">
      <c r="A35" s="16" t="s">
        <v>1069</v>
      </c>
      <c r="B35" s="17" t="s">
        <v>1070</v>
      </c>
      <c r="C35" s="13" t="s">
        <v>1071</v>
      </c>
      <c r="D35" s="13" t="s">
        <v>157</v>
      </c>
      <c r="E35" s="18">
        <v>48249</v>
      </c>
      <c r="F35" s="19">
        <v>777.14660000000003</v>
      </c>
      <c r="G35" s="20">
        <v>1.4200000000000001E-2</v>
      </c>
      <c r="H35" s="21"/>
      <c r="I35" s="22"/>
    </row>
    <row r="36" spans="1:9" ht="13" customHeight="1">
      <c r="A36" s="16" t="s">
        <v>411</v>
      </c>
      <c r="B36" s="17" t="s">
        <v>412</v>
      </c>
      <c r="C36" s="13" t="s">
        <v>413</v>
      </c>
      <c r="D36" s="13" t="s">
        <v>297</v>
      </c>
      <c r="E36" s="18">
        <v>714401</v>
      </c>
      <c r="F36" s="19">
        <v>750.69259999999997</v>
      </c>
      <c r="G36" s="20">
        <v>1.37E-2</v>
      </c>
      <c r="H36" s="21"/>
      <c r="I36" s="22"/>
    </row>
    <row r="37" spans="1:9" ht="13" customHeight="1">
      <c r="A37" s="16" t="s">
        <v>881</v>
      </c>
      <c r="B37" s="17" t="s">
        <v>882</v>
      </c>
      <c r="C37" s="13" t="s">
        <v>883</v>
      </c>
      <c r="D37" s="13" t="s">
        <v>193</v>
      </c>
      <c r="E37" s="18">
        <v>695223</v>
      </c>
      <c r="F37" s="19">
        <v>657.6114</v>
      </c>
      <c r="G37" s="20">
        <v>1.2E-2</v>
      </c>
      <c r="H37" s="21"/>
      <c r="I37" s="22"/>
    </row>
    <row r="38" spans="1:9" ht="13" customHeight="1">
      <c r="A38" s="16" t="s">
        <v>1072</v>
      </c>
      <c r="B38" s="17" t="s">
        <v>1073</v>
      </c>
      <c r="C38" s="13" t="s">
        <v>1074</v>
      </c>
      <c r="D38" s="13" t="s">
        <v>290</v>
      </c>
      <c r="E38" s="18">
        <v>108273</v>
      </c>
      <c r="F38" s="19">
        <v>624.62689999999998</v>
      </c>
      <c r="G38" s="20">
        <v>1.14E-2</v>
      </c>
      <c r="H38" s="21"/>
      <c r="I38" s="22"/>
    </row>
    <row r="39" spans="1:9" ht="13" customHeight="1">
      <c r="A39" s="16" t="s">
        <v>1075</v>
      </c>
      <c r="B39" s="17" t="s">
        <v>1076</v>
      </c>
      <c r="C39" s="13" t="s">
        <v>1077</v>
      </c>
      <c r="D39" s="13" t="s">
        <v>218</v>
      </c>
      <c r="E39" s="18">
        <v>54617</v>
      </c>
      <c r="F39" s="19">
        <v>613.34889999999996</v>
      </c>
      <c r="G39" s="20">
        <v>1.12E-2</v>
      </c>
      <c r="H39" s="21"/>
      <c r="I39" s="22"/>
    </row>
    <row r="40" spans="1:9" ht="13" customHeight="1">
      <c r="A40" s="16" t="s">
        <v>1078</v>
      </c>
      <c r="B40" s="17" t="s">
        <v>1079</v>
      </c>
      <c r="C40" s="13" t="s">
        <v>1080</v>
      </c>
      <c r="D40" s="13" t="s">
        <v>397</v>
      </c>
      <c r="E40" s="18">
        <v>33722</v>
      </c>
      <c r="F40" s="19">
        <v>606.42269999999996</v>
      </c>
      <c r="G40" s="20">
        <v>1.11E-2</v>
      </c>
      <c r="H40" s="21"/>
      <c r="I40" s="22"/>
    </row>
    <row r="41" spans="1:9" ht="13" customHeight="1">
      <c r="A41" s="16" t="s">
        <v>1081</v>
      </c>
      <c r="B41" s="17" t="s">
        <v>1082</v>
      </c>
      <c r="C41" s="13" t="s">
        <v>1083</v>
      </c>
      <c r="D41" s="13" t="s">
        <v>193</v>
      </c>
      <c r="E41" s="18">
        <v>138574</v>
      </c>
      <c r="F41" s="19">
        <v>601.54970000000003</v>
      </c>
      <c r="G41" s="20">
        <v>1.0999999999999999E-2</v>
      </c>
      <c r="H41" s="21"/>
      <c r="I41" s="22"/>
    </row>
    <row r="42" spans="1:9" ht="13" customHeight="1">
      <c r="A42" s="16" t="s">
        <v>1084</v>
      </c>
      <c r="B42" s="17" t="s">
        <v>1085</v>
      </c>
      <c r="C42" s="13" t="s">
        <v>1086</v>
      </c>
      <c r="D42" s="13" t="s">
        <v>325</v>
      </c>
      <c r="E42" s="18">
        <v>141930</v>
      </c>
      <c r="F42" s="19">
        <v>558.35260000000005</v>
      </c>
      <c r="G42" s="20">
        <v>1.0200000000000001E-2</v>
      </c>
      <c r="H42" s="21"/>
      <c r="I42" s="22"/>
    </row>
    <row r="43" spans="1:9" ht="13" customHeight="1">
      <c r="A43" s="16" t="s">
        <v>1087</v>
      </c>
      <c r="B43" s="17" t="s">
        <v>1088</v>
      </c>
      <c r="C43" s="13" t="s">
        <v>1089</v>
      </c>
      <c r="D43" s="13" t="s">
        <v>133</v>
      </c>
      <c r="E43" s="18">
        <v>111382</v>
      </c>
      <c r="F43" s="19">
        <v>556.13030000000003</v>
      </c>
      <c r="G43" s="20">
        <v>1.0200000000000001E-2</v>
      </c>
      <c r="H43" s="21"/>
      <c r="I43" s="22"/>
    </row>
    <row r="44" spans="1:9" ht="13" customHeight="1">
      <c r="A44" s="16" t="s">
        <v>211</v>
      </c>
      <c r="B44" s="17" t="s">
        <v>212</v>
      </c>
      <c r="C44" s="13" t="s">
        <v>213</v>
      </c>
      <c r="D44" s="13" t="s">
        <v>214</v>
      </c>
      <c r="E44" s="18">
        <v>5000</v>
      </c>
      <c r="F44" s="19">
        <v>537.25</v>
      </c>
      <c r="G44" s="20">
        <v>9.7999999999999997E-3</v>
      </c>
      <c r="H44" s="21"/>
      <c r="I44" s="22"/>
    </row>
    <row r="45" spans="1:9" ht="13" customHeight="1">
      <c r="A45" s="16" t="s">
        <v>1090</v>
      </c>
      <c r="B45" s="17" t="s">
        <v>1091</v>
      </c>
      <c r="C45" s="13" t="s">
        <v>1092</v>
      </c>
      <c r="D45" s="13" t="s">
        <v>157</v>
      </c>
      <c r="E45" s="18">
        <v>130792</v>
      </c>
      <c r="F45" s="19">
        <v>536.24720000000002</v>
      </c>
      <c r="G45" s="20">
        <v>9.7999999999999997E-3</v>
      </c>
      <c r="H45" s="21"/>
      <c r="I45" s="22"/>
    </row>
    <row r="46" spans="1:9" ht="13" customHeight="1">
      <c r="A46" s="16" t="s">
        <v>1093</v>
      </c>
      <c r="B46" s="17" t="s">
        <v>1094</v>
      </c>
      <c r="C46" s="13" t="s">
        <v>1095</v>
      </c>
      <c r="D46" s="13" t="s">
        <v>325</v>
      </c>
      <c r="E46" s="18">
        <v>150402</v>
      </c>
      <c r="F46" s="19">
        <v>523.24860000000001</v>
      </c>
      <c r="G46" s="20">
        <v>9.5999999999999992E-3</v>
      </c>
      <c r="H46" s="21"/>
      <c r="I46" s="22"/>
    </row>
    <row r="47" spans="1:9" ht="13" customHeight="1">
      <c r="A47" s="16" t="s">
        <v>1096</v>
      </c>
      <c r="B47" s="17" t="s">
        <v>1097</v>
      </c>
      <c r="C47" s="13" t="s">
        <v>1098</v>
      </c>
      <c r="D47" s="13" t="s">
        <v>157</v>
      </c>
      <c r="E47" s="18">
        <v>60516</v>
      </c>
      <c r="F47" s="19">
        <v>430.14769999999999</v>
      </c>
      <c r="G47" s="20">
        <v>7.9000000000000008E-3</v>
      </c>
      <c r="H47" s="21"/>
      <c r="I47" s="22"/>
    </row>
    <row r="48" spans="1:9" ht="13" customHeight="1">
      <c r="A48" s="16" t="s">
        <v>225</v>
      </c>
      <c r="B48" s="17" t="s">
        <v>226</v>
      </c>
      <c r="C48" s="13" t="s">
        <v>227</v>
      </c>
      <c r="D48" s="13" t="s">
        <v>228</v>
      </c>
      <c r="E48" s="18">
        <v>15000</v>
      </c>
      <c r="F48" s="19">
        <v>402.52499999999998</v>
      </c>
      <c r="G48" s="20">
        <v>7.4000000000000003E-3</v>
      </c>
      <c r="H48" s="21"/>
      <c r="I48" s="22"/>
    </row>
    <row r="49" spans="1:9" ht="13" customHeight="1">
      <c r="A49" s="16" t="s">
        <v>1099</v>
      </c>
      <c r="B49" s="17" t="s">
        <v>1100</v>
      </c>
      <c r="C49" s="13" t="s">
        <v>1101</v>
      </c>
      <c r="D49" s="13" t="s">
        <v>1102</v>
      </c>
      <c r="E49" s="18">
        <v>40628</v>
      </c>
      <c r="F49" s="19">
        <v>346.08960000000002</v>
      </c>
      <c r="G49" s="20">
        <v>6.3E-3</v>
      </c>
      <c r="H49" s="21"/>
      <c r="I49" s="22"/>
    </row>
    <row r="50" spans="1:9" ht="13" customHeight="1">
      <c r="A50" s="16" t="s">
        <v>1103</v>
      </c>
      <c r="B50" s="17" t="s">
        <v>1104</v>
      </c>
      <c r="C50" s="13" t="s">
        <v>1105</v>
      </c>
      <c r="D50" s="13" t="s">
        <v>1106</v>
      </c>
      <c r="E50" s="18">
        <v>12577</v>
      </c>
      <c r="F50" s="19">
        <v>330.68709999999999</v>
      </c>
      <c r="G50" s="20">
        <v>6.0000000000000001E-3</v>
      </c>
      <c r="H50" s="21"/>
      <c r="I50" s="22"/>
    </row>
    <row r="51" spans="1:9" ht="13" customHeight="1">
      <c r="A51" s="16" t="s">
        <v>1107</v>
      </c>
      <c r="B51" s="17" t="s">
        <v>1108</v>
      </c>
      <c r="C51" s="13" t="s">
        <v>1109</v>
      </c>
      <c r="D51" s="13" t="s">
        <v>99</v>
      </c>
      <c r="E51" s="18">
        <v>5480</v>
      </c>
      <c r="F51" s="19">
        <v>277.45240000000001</v>
      </c>
      <c r="G51" s="20">
        <v>5.1000000000000004E-3</v>
      </c>
      <c r="H51" s="21"/>
      <c r="I51" s="22"/>
    </row>
    <row r="52" spans="1:9" ht="13" customHeight="1">
      <c r="A52" s="16" t="s">
        <v>348</v>
      </c>
      <c r="B52" s="17" t="s">
        <v>349</v>
      </c>
      <c r="C52" s="13" t="s">
        <v>350</v>
      </c>
      <c r="D52" s="13" t="s">
        <v>157</v>
      </c>
      <c r="E52" s="18">
        <v>2800</v>
      </c>
      <c r="F52" s="19">
        <v>270.84399999999999</v>
      </c>
      <c r="G52" s="20">
        <v>4.8999999999999998E-3</v>
      </c>
      <c r="H52" s="21"/>
      <c r="I52" s="22"/>
    </row>
    <row r="53" spans="1:9" ht="13" customHeight="1">
      <c r="A53" s="16" t="s">
        <v>204</v>
      </c>
      <c r="B53" s="17" t="s">
        <v>205</v>
      </c>
      <c r="C53" s="13" t="s">
        <v>206</v>
      </c>
      <c r="D53" s="13" t="s">
        <v>207</v>
      </c>
      <c r="E53" s="18">
        <v>33775</v>
      </c>
      <c r="F53" s="19">
        <v>268.51130000000001</v>
      </c>
      <c r="G53" s="20">
        <v>4.8999999999999998E-3</v>
      </c>
      <c r="H53" s="21"/>
      <c r="I53" s="22"/>
    </row>
    <row r="54" spans="1:9" ht="13" customHeight="1">
      <c r="A54" s="16" t="s">
        <v>375</v>
      </c>
      <c r="B54" s="17" t="s">
        <v>376</v>
      </c>
      <c r="C54" s="13" t="s">
        <v>377</v>
      </c>
      <c r="D54" s="13" t="s">
        <v>378</v>
      </c>
      <c r="E54" s="18">
        <v>17206</v>
      </c>
      <c r="F54" s="19">
        <v>245.66730000000001</v>
      </c>
      <c r="G54" s="20">
        <v>4.4999999999999997E-3</v>
      </c>
      <c r="H54" s="21"/>
      <c r="I54" s="22"/>
    </row>
    <row r="55" spans="1:9" ht="13" customHeight="1">
      <c r="A55" s="16" t="s">
        <v>1110</v>
      </c>
      <c r="B55" s="17" t="s">
        <v>1111</v>
      </c>
      <c r="C55" s="13" t="s">
        <v>1112</v>
      </c>
      <c r="D55" s="13" t="s">
        <v>141</v>
      </c>
      <c r="E55" s="18">
        <v>132206</v>
      </c>
      <c r="F55" s="19">
        <v>236.7148</v>
      </c>
      <c r="G55" s="20">
        <v>4.3E-3</v>
      </c>
      <c r="H55" s="21"/>
      <c r="I55" s="22"/>
    </row>
    <row r="56" spans="1:9" ht="13" customHeight="1">
      <c r="A56" s="16" t="s">
        <v>1113</v>
      </c>
      <c r="B56" s="17" t="s">
        <v>1114</v>
      </c>
      <c r="C56" s="13" t="s">
        <v>1115</v>
      </c>
      <c r="D56" s="13" t="s">
        <v>157</v>
      </c>
      <c r="E56" s="18">
        <v>94906</v>
      </c>
      <c r="F56" s="19">
        <v>155.64580000000001</v>
      </c>
      <c r="G56" s="20">
        <v>2.8E-3</v>
      </c>
      <c r="H56" s="21"/>
      <c r="I56" s="22"/>
    </row>
    <row r="57" spans="1:9" ht="13" customHeight="1">
      <c r="A57" s="16" t="s">
        <v>1116</v>
      </c>
      <c r="B57" s="17" t="s">
        <v>1117</v>
      </c>
      <c r="C57" s="13" t="s">
        <v>1118</v>
      </c>
      <c r="D57" s="13" t="s">
        <v>193</v>
      </c>
      <c r="E57" s="18">
        <v>27075</v>
      </c>
      <c r="F57" s="19">
        <v>130.31200000000001</v>
      </c>
      <c r="G57" s="20">
        <v>2.3999999999999998E-3</v>
      </c>
      <c r="H57" s="21"/>
      <c r="I57" s="22"/>
    </row>
    <row r="58" spans="1:9" ht="13" customHeight="1">
      <c r="A58" s="16" t="s">
        <v>1119</v>
      </c>
      <c r="B58" s="17" t="s">
        <v>1120</v>
      </c>
      <c r="C58" s="13" t="s">
        <v>1121</v>
      </c>
      <c r="D58" s="13" t="s">
        <v>1106</v>
      </c>
      <c r="E58" s="18">
        <v>3580</v>
      </c>
      <c r="F58" s="19">
        <v>55.131999999999998</v>
      </c>
      <c r="G58" s="20">
        <v>1E-3</v>
      </c>
      <c r="H58" s="21"/>
      <c r="I58" s="22"/>
    </row>
    <row r="59" spans="1:9" ht="13" customHeight="1">
      <c r="A59" s="16" t="s">
        <v>1122</v>
      </c>
      <c r="B59" s="17" t="s">
        <v>1123</v>
      </c>
      <c r="C59" s="13" t="s">
        <v>1124</v>
      </c>
      <c r="D59" s="13" t="s">
        <v>157</v>
      </c>
      <c r="E59" s="18">
        <v>15776</v>
      </c>
      <c r="F59" s="19">
        <v>27.0306</v>
      </c>
      <c r="G59" s="20">
        <v>5.0000000000000001E-4</v>
      </c>
      <c r="H59" s="21"/>
      <c r="I59" s="22"/>
    </row>
    <row r="60" spans="1:9" ht="13" customHeight="1">
      <c r="A60" s="4"/>
      <c r="B60" s="12" t="s">
        <v>427</v>
      </c>
      <c r="C60" s="13"/>
      <c r="D60" s="13"/>
      <c r="E60" s="13"/>
      <c r="F60" s="23">
        <v>53425.265599999999</v>
      </c>
      <c r="G60" s="24">
        <f>ROUND(SUM(G1:G59),4)</f>
        <v>0.97589999999999999</v>
      </c>
      <c r="H60" s="25"/>
      <c r="I60" s="26"/>
    </row>
    <row r="61" spans="1:9" ht="13" customHeight="1">
      <c r="A61" s="4"/>
      <c r="B61" s="27" t="s">
        <v>428</v>
      </c>
      <c r="C61" s="1"/>
      <c r="D61" s="1"/>
      <c r="E61" s="1"/>
      <c r="F61" s="25" t="s">
        <v>429</v>
      </c>
      <c r="G61" s="25" t="s">
        <v>429</v>
      </c>
      <c r="H61" s="25"/>
      <c r="I61" s="26"/>
    </row>
    <row r="62" spans="1:9" ht="13" customHeight="1">
      <c r="A62" s="4"/>
      <c r="B62" s="27" t="s">
        <v>427</v>
      </c>
      <c r="C62" s="1"/>
      <c r="D62" s="1"/>
      <c r="E62" s="1"/>
      <c r="F62" s="25" t="s">
        <v>429</v>
      </c>
      <c r="G62" s="25" t="s">
        <v>429</v>
      </c>
      <c r="H62" s="25"/>
      <c r="I62" s="26"/>
    </row>
    <row r="63" spans="1:9" ht="13" customHeight="1">
      <c r="A63" s="4"/>
      <c r="B63" s="27" t="s">
        <v>430</v>
      </c>
      <c r="C63" s="28"/>
      <c r="D63" s="1"/>
      <c r="E63" s="28"/>
      <c r="F63" s="23">
        <v>53425.265599999999</v>
      </c>
      <c r="G63" s="24">
        <f>ROUND(SUM(G60),4)</f>
        <v>0.97589999999999999</v>
      </c>
      <c r="H63" s="25"/>
      <c r="I63" s="26"/>
    </row>
    <row r="64" spans="1:9" ht="13" customHeight="1">
      <c r="A64" s="4"/>
      <c r="B64" s="12" t="s">
        <v>823</v>
      </c>
      <c r="C64" s="13"/>
      <c r="D64" s="13"/>
      <c r="E64" s="13"/>
      <c r="F64" s="13"/>
      <c r="G64" s="13"/>
      <c r="H64" s="14"/>
      <c r="I64" s="15"/>
    </row>
    <row r="65" spans="1:9" ht="13" customHeight="1">
      <c r="A65" s="4"/>
      <c r="B65" s="12" t="s">
        <v>824</v>
      </c>
      <c r="C65" s="13"/>
      <c r="D65" s="13"/>
      <c r="E65" s="13"/>
      <c r="F65" s="4"/>
      <c r="G65" s="14"/>
      <c r="H65" s="14"/>
      <c r="I65" s="15"/>
    </row>
    <row r="66" spans="1:9" ht="13" customHeight="1">
      <c r="A66" s="16" t="s">
        <v>825</v>
      </c>
      <c r="B66" s="17" t="s">
        <v>826</v>
      </c>
      <c r="C66" s="13" t="s">
        <v>827</v>
      </c>
      <c r="D66" s="13"/>
      <c r="E66" s="18">
        <v>59074.819000000003</v>
      </c>
      <c r="F66" s="19">
        <v>717.63909999999998</v>
      </c>
      <c r="G66" s="20">
        <v>1.3100000000000001E-2</v>
      </c>
      <c r="H66" s="21"/>
      <c r="I66" s="22"/>
    </row>
    <row r="67" spans="1:9" ht="13" customHeight="1">
      <c r="A67" s="4"/>
      <c r="B67" s="12" t="s">
        <v>427</v>
      </c>
      <c r="C67" s="13"/>
      <c r="D67" s="13"/>
      <c r="E67" s="13"/>
      <c r="F67" s="23">
        <v>717.63909999999998</v>
      </c>
      <c r="G67" s="24">
        <f>ROUND(SUM(G64:G66),4)</f>
        <v>1.3100000000000001E-2</v>
      </c>
      <c r="H67" s="25"/>
      <c r="I67" s="26"/>
    </row>
    <row r="68" spans="1:9" ht="13" customHeight="1">
      <c r="A68" s="4"/>
      <c r="B68" s="27" t="s">
        <v>430</v>
      </c>
      <c r="C68" s="28"/>
      <c r="D68" s="1"/>
      <c r="E68" s="28"/>
      <c r="F68" s="23">
        <v>717.63909999999998</v>
      </c>
      <c r="G68" s="24">
        <f>ROUND(SUM(G67),4)</f>
        <v>1.3100000000000001E-2</v>
      </c>
      <c r="H68" s="25"/>
      <c r="I68" s="26"/>
    </row>
    <row r="69" spans="1:9" ht="13" customHeight="1">
      <c r="A69" s="4"/>
      <c r="B69" s="12" t="s">
        <v>831</v>
      </c>
      <c r="C69" s="13"/>
      <c r="D69" s="13"/>
      <c r="E69" s="13"/>
      <c r="F69" s="13"/>
      <c r="G69" s="13"/>
      <c r="H69" s="14"/>
      <c r="I69" s="15"/>
    </row>
    <row r="70" spans="1:9" ht="13" customHeight="1">
      <c r="A70" s="16" t="s">
        <v>832</v>
      </c>
      <c r="B70" s="17" t="s">
        <v>833</v>
      </c>
      <c r="C70" s="13"/>
      <c r="D70" s="13"/>
      <c r="E70" s="18"/>
      <c r="F70" s="19">
        <v>28.135100000000001</v>
      </c>
      <c r="G70" s="20">
        <v>5.0000000000000001E-4</v>
      </c>
      <c r="H70" s="29">
        <v>6.1695426527083076E-2</v>
      </c>
      <c r="I70" s="22"/>
    </row>
    <row r="71" spans="1:9" ht="13" customHeight="1">
      <c r="A71" s="4"/>
      <c r="B71" s="12" t="s">
        <v>427</v>
      </c>
      <c r="C71" s="13"/>
      <c r="D71" s="13"/>
      <c r="E71" s="13"/>
      <c r="F71" s="23">
        <v>28.135100000000001</v>
      </c>
      <c r="G71" s="24">
        <f>ROUND(SUM(G69:G70),4)</f>
        <v>5.0000000000000001E-4</v>
      </c>
      <c r="H71" s="25"/>
      <c r="I71" s="26"/>
    </row>
    <row r="72" spans="1:9" ht="13" customHeight="1">
      <c r="A72" s="4"/>
      <c r="B72" s="27" t="s">
        <v>430</v>
      </c>
      <c r="C72" s="28"/>
      <c r="D72" s="1"/>
      <c r="E72" s="28"/>
      <c r="F72" s="23">
        <v>28.135100000000001</v>
      </c>
      <c r="G72" s="24">
        <f>ROUND(SUM(G71),4)</f>
        <v>5.0000000000000001E-4</v>
      </c>
      <c r="H72" s="25"/>
      <c r="I72" s="26"/>
    </row>
    <row r="73" spans="1:9" ht="13" customHeight="1">
      <c r="A73" s="4"/>
      <c r="B73" s="27" t="s">
        <v>834</v>
      </c>
      <c r="C73" s="13"/>
      <c r="D73" s="1"/>
      <c r="E73" s="13"/>
      <c r="F73" s="30">
        <v>586.81020000000001</v>
      </c>
      <c r="G73" s="24">
        <v>1.0500000000000001E-2</v>
      </c>
      <c r="H73" s="25"/>
      <c r="I73" s="26"/>
    </row>
    <row r="74" spans="1:9" ht="13" customHeight="1">
      <c r="A74" s="4"/>
      <c r="B74" s="31" t="s">
        <v>835</v>
      </c>
      <c r="C74" s="32"/>
      <c r="D74" s="32"/>
      <c r="E74" s="32"/>
      <c r="F74" s="33">
        <v>54757.85</v>
      </c>
      <c r="G74" s="34">
        <f>ROUND(SUM(G63,G68,G72,G73),4)</f>
        <v>1</v>
      </c>
      <c r="H74" s="35"/>
      <c r="I74" s="36"/>
    </row>
    <row r="75" spans="1:9" ht="13" customHeight="1">
      <c r="A75" s="4"/>
      <c r="B75" s="6"/>
      <c r="C75" s="4"/>
      <c r="D75" s="4"/>
      <c r="E75" s="4"/>
      <c r="F75" s="4"/>
      <c r="G75" s="4"/>
      <c r="H75" s="4"/>
      <c r="I75" s="4"/>
    </row>
    <row r="76" spans="1:9" ht="13" customHeight="1">
      <c r="A76" s="4"/>
      <c r="B76" s="3" t="s">
        <v>838</v>
      </c>
      <c r="C76" s="4"/>
      <c r="D76" s="4"/>
      <c r="E76" s="4"/>
      <c r="F76" s="4"/>
      <c r="G76" s="4"/>
      <c r="H76" s="4"/>
      <c r="I76" s="4"/>
    </row>
    <row r="77" spans="1:9" ht="26" customHeight="1">
      <c r="A77" s="4"/>
      <c r="B77" s="108" t="s">
        <v>2032</v>
      </c>
      <c r="C77" s="108"/>
      <c r="D77" s="108"/>
      <c r="E77" s="108"/>
      <c r="F77" s="108"/>
      <c r="G77" s="108"/>
      <c r="H77" s="108"/>
      <c r="I77" s="108"/>
    </row>
    <row r="78" spans="1:9" ht="13" customHeight="1">
      <c r="A78" s="4"/>
      <c r="B78" s="108"/>
      <c r="C78" s="108"/>
      <c r="D78" s="108"/>
      <c r="E78" s="108"/>
      <c r="F78" s="108"/>
      <c r="G78" s="108"/>
      <c r="H78" s="108"/>
      <c r="I78" s="108"/>
    </row>
    <row r="79" spans="1:9" ht="13" customHeight="1">
      <c r="A79" s="4"/>
      <c r="B79" s="39" t="s">
        <v>1954</v>
      </c>
      <c r="C79" s="40"/>
      <c r="D79" s="40"/>
      <c r="E79" s="41"/>
      <c r="F79" s="41"/>
      <c r="G79" s="41"/>
      <c r="H79" s="41"/>
      <c r="I79" s="42"/>
    </row>
    <row r="80" spans="1:9" ht="13" customHeight="1">
      <c r="A80" s="4"/>
      <c r="B80" s="43" t="s">
        <v>1955</v>
      </c>
      <c r="C80" s="44"/>
      <c r="D80" s="44"/>
      <c r="E80" s="45"/>
      <c r="F80" s="45"/>
      <c r="G80" s="45"/>
      <c r="H80" s="45"/>
      <c r="I80" s="46"/>
    </row>
    <row r="81" spans="1:9" ht="13" customHeight="1">
      <c r="A81" s="4"/>
      <c r="B81" s="43" t="s">
        <v>1956</v>
      </c>
      <c r="C81" s="44"/>
      <c r="D81" s="44"/>
      <c r="E81" s="45"/>
      <c r="F81" s="45"/>
      <c r="G81" s="45"/>
      <c r="H81" s="45"/>
      <c r="I81" s="46"/>
    </row>
    <row r="82" spans="1:9" ht="13" customHeight="1">
      <c r="A82" s="4"/>
      <c r="B82" s="47" t="s">
        <v>1957</v>
      </c>
      <c r="C82" s="48" t="s">
        <v>1986</v>
      </c>
      <c r="D82" s="92" t="s">
        <v>2033</v>
      </c>
      <c r="E82" s="45"/>
      <c r="F82" s="45"/>
      <c r="G82" s="45"/>
      <c r="H82" s="45"/>
      <c r="I82" s="46"/>
    </row>
    <row r="83" spans="1:9" ht="13" customHeight="1">
      <c r="A83" s="4"/>
      <c r="B83" s="49" t="s">
        <v>1959</v>
      </c>
      <c r="C83" s="50">
        <v>7.907</v>
      </c>
      <c r="D83" s="71">
        <v>8.8559999999999999</v>
      </c>
      <c r="E83" s="45"/>
      <c r="F83" s="45"/>
      <c r="G83" s="45"/>
      <c r="H83" s="45"/>
      <c r="I83" s="46"/>
    </row>
    <row r="84" spans="1:9" ht="13" customHeight="1">
      <c r="A84" s="4"/>
      <c r="B84" s="49" t="s">
        <v>1960</v>
      </c>
      <c r="C84" s="50">
        <v>7.907</v>
      </c>
      <c r="D84" s="71">
        <v>8.8559999999999999</v>
      </c>
      <c r="E84" s="45"/>
      <c r="F84" s="45"/>
      <c r="G84" s="45"/>
      <c r="H84" s="45"/>
      <c r="I84" s="46"/>
    </row>
    <row r="85" spans="1:9" ht="13" customHeight="1">
      <c r="A85" s="4"/>
      <c r="B85" s="49" t="s">
        <v>1961</v>
      </c>
      <c r="C85" s="50">
        <v>8.0809999999999995</v>
      </c>
      <c r="D85" s="71">
        <v>9.0389999999999997</v>
      </c>
      <c r="E85" s="45"/>
      <c r="F85" s="45"/>
      <c r="G85" s="45"/>
      <c r="H85" s="45"/>
      <c r="I85" s="46"/>
    </row>
    <row r="86" spans="1:9" ht="13" customHeight="1">
      <c r="A86" s="4"/>
      <c r="B86" s="49" t="s">
        <v>1962</v>
      </c>
      <c r="C86" s="50">
        <v>8.0809999999999995</v>
      </c>
      <c r="D86" s="71">
        <v>9.0389999999999997</v>
      </c>
      <c r="E86" s="45"/>
      <c r="F86" s="45"/>
      <c r="G86" s="45"/>
      <c r="H86" s="45"/>
      <c r="I86" s="46"/>
    </row>
    <row r="87" spans="1:9" ht="13" customHeight="1">
      <c r="A87" s="4"/>
      <c r="B87" s="43" t="s">
        <v>1963</v>
      </c>
      <c r="C87" s="44"/>
      <c r="D87" s="44"/>
      <c r="E87" s="45"/>
      <c r="F87" s="45"/>
      <c r="G87" s="45"/>
      <c r="H87" s="45"/>
      <c r="I87" s="46"/>
    </row>
    <row r="88" spans="1:9" ht="13" customHeight="1">
      <c r="A88" s="4"/>
      <c r="B88" s="43" t="s">
        <v>1998</v>
      </c>
      <c r="C88" s="44"/>
      <c r="D88" s="44"/>
      <c r="E88" s="45"/>
      <c r="F88" s="45"/>
      <c r="G88" s="45"/>
      <c r="H88" s="45"/>
      <c r="I88" s="46"/>
    </row>
    <row r="89" spans="1:9" ht="13" customHeight="1">
      <c r="A89" s="4"/>
      <c r="B89" s="43" t="s">
        <v>1996</v>
      </c>
      <c r="C89" s="44"/>
      <c r="D89" s="44"/>
      <c r="E89" s="45"/>
      <c r="F89" s="45"/>
      <c r="G89" s="45"/>
      <c r="H89" s="45"/>
      <c r="I89" s="46"/>
    </row>
    <row r="90" spans="1:9" ht="13" customHeight="1">
      <c r="A90" s="4"/>
      <c r="B90" s="43" t="s">
        <v>1999</v>
      </c>
      <c r="C90" s="44"/>
      <c r="D90" s="44"/>
      <c r="E90" s="45"/>
      <c r="F90" s="45"/>
      <c r="G90" s="45"/>
      <c r="H90" s="45"/>
      <c r="I90" s="46"/>
    </row>
    <row r="91" spans="1:9" ht="13" customHeight="1">
      <c r="A91" s="4"/>
      <c r="B91" s="43" t="s">
        <v>1975</v>
      </c>
      <c r="C91" s="44"/>
      <c r="D91" s="44"/>
      <c r="E91" s="45"/>
      <c r="F91" s="45"/>
      <c r="G91" s="45"/>
      <c r="H91" s="45"/>
      <c r="I91" s="46"/>
    </row>
    <row r="92" spans="1:9" ht="13" customHeight="1">
      <c r="A92" s="4"/>
      <c r="B92" s="61" t="s">
        <v>2000</v>
      </c>
      <c r="C92" s="63"/>
      <c r="D92" s="63"/>
      <c r="E92" s="63"/>
      <c r="F92" s="63"/>
      <c r="G92" s="63"/>
      <c r="H92" s="63"/>
      <c r="I92" s="64"/>
    </row>
    <row r="93" spans="1:9" ht="13" customHeight="1">
      <c r="A93" s="4"/>
      <c r="B93" s="3"/>
      <c r="C93" s="3"/>
      <c r="D93" s="3"/>
      <c r="E93" s="3"/>
      <c r="F93" s="3"/>
      <c r="G93" s="3"/>
      <c r="H93" s="3"/>
      <c r="I93" s="3"/>
    </row>
    <row r="94" spans="1:9" ht="13" customHeight="1">
      <c r="A94" s="4"/>
      <c r="B94" s="3"/>
      <c r="C94" s="3"/>
      <c r="D94" s="3"/>
      <c r="E94" s="3"/>
      <c r="F94" s="3"/>
      <c r="G94" s="3"/>
      <c r="H94" s="3"/>
      <c r="I94" s="3"/>
    </row>
    <row r="95" spans="1:9" ht="13" customHeight="1">
      <c r="A95" s="4"/>
      <c r="B95" s="108"/>
      <c r="C95" s="108"/>
      <c r="D95" s="108"/>
      <c r="E95" s="108"/>
      <c r="F95" s="108"/>
      <c r="G95" s="108"/>
      <c r="H95" s="108"/>
      <c r="I95" s="108"/>
    </row>
    <row r="96" spans="1:9" ht="13" customHeight="1">
      <c r="A96" s="4"/>
      <c r="B96" s="4"/>
      <c r="C96" s="109" t="s">
        <v>1125</v>
      </c>
      <c r="D96" s="109"/>
      <c r="E96" s="109"/>
      <c r="F96" s="109"/>
      <c r="G96" s="4"/>
      <c r="H96" s="4"/>
      <c r="I96" s="4"/>
    </row>
    <row r="97" spans="1:9" ht="13" customHeight="1">
      <c r="A97" s="4"/>
      <c r="B97" s="37" t="s">
        <v>840</v>
      </c>
      <c r="C97" s="109" t="s">
        <v>841</v>
      </c>
      <c r="D97" s="109"/>
      <c r="E97" s="109"/>
      <c r="F97" s="109"/>
      <c r="G97" s="4"/>
      <c r="H97" s="4"/>
      <c r="I97" s="4"/>
    </row>
    <row r="98" spans="1:9" ht="135" customHeight="1">
      <c r="A98" s="4"/>
      <c r="B98" s="38"/>
      <c r="C98" s="107"/>
      <c r="D98" s="107"/>
      <c r="E98" s="4"/>
      <c r="F98" s="4"/>
      <c r="G98" s="4"/>
      <c r="H98" s="4"/>
      <c r="I98" s="4"/>
    </row>
  </sheetData>
  <mergeCells count="6">
    <mergeCell ref="C98:D98"/>
    <mergeCell ref="B77:I77"/>
    <mergeCell ref="B78:I78"/>
    <mergeCell ref="B95:I95"/>
    <mergeCell ref="C96:F96"/>
    <mergeCell ref="C97:F97"/>
  </mergeCells>
  <hyperlinks>
    <hyperlink ref="A1" location="BajajFinservConsumptionFund" display="BFCON" xr:uid="{00000000-0004-0000-0500-000000000000}"/>
    <hyperlink ref="B1" location="BajajFinservConsumptionFund" display="Bajaj Finserv Consumption Fund" xr:uid="{00000000-0004-0000-05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I85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10</v>
      </c>
      <c r="B1" s="3" t="s">
        <v>11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60</v>
      </c>
      <c r="B7" s="17" t="s">
        <v>61</v>
      </c>
      <c r="C7" s="13" t="s">
        <v>62</v>
      </c>
      <c r="D7" s="13" t="s">
        <v>63</v>
      </c>
      <c r="E7" s="18">
        <v>65963</v>
      </c>
      <c r="F7" s="19">
        <v>482.5523</v>
      </c>
      <c r="G7" s="20">
        <v>6.7699999999999996E-2</v>
      </c>
      <c r="H7" s="21"/>
      <c r="I7" s="22"/>
    </row>
    <row r="8" spans="1:9" ht="13" customHeight="1">
      <c r="A8" s="16" t="s">
        <v>64</v>
      </c>
      <c r="B8" s="17" t="s">
        <v>65</v>
      </c>
      <c r="C8" s="13" t="s">
        <v>66</v>
      </c>
      <c r="D8" s="13" t="s">
        <v>67</v>
      </c>
      <c r="E8" s="18">
        <v>35509</v>
      </c>
      <c r="F8" s="19">
        <v>477.20549999999997</v>
      </c>
      <c r="G8" s="20">
        <v>6.7000000000000004E-2</v>
      </c>
      <c r="H8" s="21"/>
      <c r="I8" s="22"/>
    </row>
    <row r="9" spans="1:9" ht="13" customHeight="1">
      <c r="A9" s="16" t="s">
        <v>71</v>
      </c>
      <c r="B9" s="17" t="s">
        <v>72</v>
      </c>
      <c r="C9" s="13" t="s">
        <v>73</v>
      </c>
      <c r="D9" s="13" t="s">
        <v>63</v>
      </c>
      <c r="E9" s="18">
        <v>36925</v>
      </c>
      <c r="F9" s="19">
        <v>445.27859999999998</v>
      </c>
      <c r="G9" s="20">
        <v>6.25E-2</v>
      </c>
      <c r="H9" s="21"/>
      <c r="I9" s="22"/>
    </row>
    <row r="10" spans="1:9" ht="13" customHeight="1">
      <c r="A10" s="16" t="s">
        <v>281</v>
      </c>
      <c r="B10" s="17" t="s">
        <v>282</v>
      </c>
      <c r="C10" s="13" t="s">
        <v>283</v>
      </c>
      <c r="D10" s="13" t="s">
        <v>63</v>
      </c>
      <c r="E10" s="18">
        <v>31797</v>
      </c>
      <c r="F10" s="19">
        <v>311.41980000000001</v>
      </c>
      <c r="G10" s="20">
        <v>4.3700000000000003E-2</v>
      </c>
      <c r="H10" s="21"/>
      <c r="I10" s="22"/>
    </row>
    <row r="11" spans="1:9" ht="13" customHeight="1">
      <c r="A11" s="16" t="s">
        <v>858</v>
      </c>
      <c r="B11" s="17" t="s">
        <v>859</v>
      </c>
      <c r="C11" s="13" t="s">
        <v>860</v>
      </c>
      <c r="D11" s="13" t="s">
        <v>161</v>
      </c>
      <c r="E11" s="18">
        <v>17885</v>
      </c>
      <c r="F11" s="19">
        <v>223.66980000000001</v>
      </c>
      <c r="G11" s="20">
        <v>3.1399999999999997E-2</v>
      </c>
      <c r="H11" s="21"/>
      <c r="I11" s="22"/>
    </row>
    <row r="12" spans="1:9" ht="13" customHeight="1">
      <c r="A12" s="16" t="s">
        <v>1029</v>
      </c>
      <c r="B12" s="17" t="s">
        <v>1030</v>
      </c>
      <c r="C12" s="13" t="s">
        <v>1031</v>
      </c>
      <c r="D12" s="13" t="s">
        <v>141</v>
      </c>
      <c r="E12" s="18">
        <v>50036</v>
      </c>
      <c r="F12" s="19">
        <v>213.32849999999999</v>
      </c>
      <c r="G12" s="20">
        <v>2.9899999999999999E-2</v>
      </c>
      <c r="H12" s="21"/>
      <c r="I12" s="22"/>
    </row>
    <row r="13" spans="1:9" ht="13" customHeight="1">
      <c r="A13" s="16" t="s">
        <v>1126</v>
      </c>
      <c r="B13" s="17" t="s">
        <v>1127</v>
      </c>
      <c r="C13" s="13" t="s">
        <v>1128</v>
      </c>
      <c r="D13" s="13" t="s">
        <v>249</v>
      </c>
      <c r="E13" s="18">
        <v>6586</v>
      </c>
      <c r="F13" s="19">
        <v>212.41829999999999</v>
      </c>
      <c r="G13" s="20">
        <v>2.98E-2</v>
      </c>
      <c r="H13" s="21"/>
      <c r="I13" s="22"/>
    </row>
    <row r="14" spans="1:9" ht="13" customHeight="1">
      <c r="A14" s="16" t="s">
        <v>250</v>
      </c>
      <c r="B14" s="17" t="s">
        <v>251</v>
      </c>
      <c r="C14" s="13" t="s">
        <v>252</v>
      </c>
      <c r="D14" s="13" t="s">
        <v>253</v>
      </c>
      <c r="E14" s="18">
        <v>5942</v>
      </c>
      <c r="F14" s="19">
        <v>208.21360000000001</v>
      </c>
      <c r="G14" s="20">
        <v>2.92E-2</v>
      </c>
      <c r="H14" s="21"/>
      <c r="I14" s="22"/>
    </row>
    <row r="15" spans="1:9" ht="13" customHeight="1">
      <c r="A15" s="16" t="s">
        <v>379</v>
      </c>
      <c r="B15" s="17" t="s">
        <v>380</v>
      </c>
      <c r="C15" s="13" t="s">
        <v>381</v>
      </c>
      <c r="D15" s="13" t="s">
        <v>245</v>
      </c>
      <c r="E15" s="18">
        <v>3498</v>
      </c>
      <c r="F15" s="19">
        <v>208.02610000000001</v>
      </c>
      <c r="G15" s="20">
        <v>2.92E-2</v>
      </c>
      <c r="H15" s="21"/>
      <c r="I15" s="22"/>
    </row>
    <row r="16" spans="1:9" ht="13" customHeight="1">
      <c r="A16" s="16" t="s">
        <v>1129</v>
      </c>
      <c r="B16" s="17" t="s">
        <v>1130</v>
      </c>
      <c r="C16" s="13" t="s">
        <v>1131</v>
      </c>
      <c r="D16" s="13" t="s">
        <v>214</v>
      </c>
      <c r="E16" s="18">
        <v>4027</v>
      </c>
      <c r="F16" s="19">
        <v>204.57159999999999</v>
      </c>
      <c r="G16" s="20">
        <v>2.87E-2</v>
      </c>
      <c r="H16" s="21"/>
      <c r="I16" s="22"/>
    </row>
    <row r="17" spans="1:9" ht="13" customHeight="1">
      <c r="A17" s="16" t="s">
        <v>1132</v>
      </c>
      <c r="B17" s="17" t="s">
        <v>1133</v>
      </c>
      <c r="C17" s="13" t="s">
        <v>1134</v>
      </c>
      <c r="D17" s="13" t="s">
        <v>1102</v>
      </c>
      <c r="E17" s="18">
        <v>58217</v>
      </c>
      <c r="F17" s="19">
        <v>199.91720000000001</v>
      </c>
      <c r="G17" s="20">
        <v>2.81E-2</v>
      </c>
      <c r="H17" s="21"/>
      <c r="I17" s="22"/>
    </row>
    <row r="18" spans="1:9" ht="13" customHeight="1">
      <c r="A18" s="16" t="s">
        <v>1135</v>
      </c>
      <c r="B18" s="17" t="s">
        <v>1136</v>
      </c>
      <c r="C18" s="13" t="s">
        <v>1137</v>
      </c>
      <c r="D18" s="13" t="s">
        <v>126</v>
      </c>
      <c r="E18" s="18">
        <v>5734</v>
      </c>
      <c r="F18" s="19">
        <v>198.83789999999999</v>
      </c>
      <c r="G18" s="20">
        <v>2.7900000000000001E-2</v>
      </c>
      <c r="H18" s="21"/>
      <c r="I18" s="22"/>
    </row>
    <row r="19" spans="1:9" ht="13" customHeight="1">
      <c r="A19" s="16" t="s">
        <v>142</v>
      </c>
      <c r="B19" s="17" t="s">
        <v>143</v>
      </c>
      <c r="C19" s="13" t="s">
        <v>144</v>
      </c>
      <c r="D19" s="13" t="s">
        <v>145</v>
      </c>
      <c r="E19" s="18">
        <v>30000</v>
      </c>
      <c r="F19" s="19">
        <v>196.44</v>
      </c>
      <c r="G19" s="20">
        <v>2.76E-2</v>
      </c>
      <c r="H19" s="21"/>
      <c r="I19" s="22"/>
    </row>
    <row r="20" spans="1:9" ht="13" customHeight="1">
      <c r="A20" s="16" t="s">
        <v>181</v>
      </c>
      <c r="B20" s="17" t="s">
        <v>182</v>
      </c>
      <c r="C20" s="13" t="s">
        <v>183</v>
      </c>
      <c r="D20" s="13" t="s">
        <v>85</v>
      </c>
      <c r="E20" s="18">
        <v>92223</v>
      </c>
      <c r="F20" s="19">
        <v>176.93899999999999</v>
      </c>
      <c r="G20" s="20">
        <v>2.4799999999999999E-2</v>
      </c>
      <c r="H20" s="21"/>
      <c r="I20" s="22"/>
    </row>
    <row r="21" spans="1:9" ht="13" customHeight="1">
      <c r="A21" s="16" t="s">
        <v>284</v>
      </c>
      <c r="B21" s="17" t="s">
        <v>285</v>
      </c>
      <c r="C21" s="13" t="s">
        <v>286</v>
      </c>
      <c r="D21" s="13" t="s">
        <v>245</v>
      </c>
      <c r="E21" s="18">
        <v>9999</v>
      </c>
      <c r="F21" s="19">
        <v>175.70240000000001</v>
      </c>
      <c r="G21" s="20">
        <v>2.47E-2</v>
      </c>
      <c r="H21" s="21"/>
      <c r="I21" s="22"/>
    </row>
    <row r="22" spans="1:9" ht="13" customHeight="1">
      <c r="A22" s="16" t="s">
        <v>127</v>
      </c>
      <c r="B22" s="17" t="s">
        <v>128</v>
      </c>
      <c r="C22" s="13" t="s">
        <v>129</v>
      </c>
      <c r="D22" s="13" t="s">
        <v>63</v>
      </c>
      <c r="E22" s="18">
        <v>121844</v>
      </c>
      <c r="F22" s="19">
        <v>172.22649999999999</v>
      </c>
      <c r="G22" s="20">
        <v>2.4199999999999999E-2</v>
      </c>
      <c r="H22" s="21"/>
      <c r="I22" s="22"/>
    </row>
    <row r="23" spans="1:9" ht="13" customHeight="1">
      <c r="A23" s="16" t="s">
        <v>130</v>
      </c>
      <c r="B23" s="17" t="s">
        <v>131</v>
      </c>
      <c r="C23" s="13" t="s">
        <v>132</v>
      </c>
      <c r="D23" s="13" t="s">
        <v>133</v>
      </c>
      <c r="E23" s="18">
        <v>68258</v>
      </c>
      <c r="F23" s="19">
        <v>156.2972</v>
      </c>
      <c r="G23" s="20">
        <v>2.1899999999999999E-2</v>
      </c>
      <c r="H23" s="21"/>
      <c r="I23" s="22"/>
    </row>
    <row r="24" spans="1:9" ht="13" customHeight="1">
      <c r="A24" s="16" t="s">
        <v>1138</v>
      </c>
      <c r="B24" s="17" t="s">
        <v>1139</v>
      </c>
      <c r="C24" s="13" t="s">
        <v>1140</v>
      </c>
      <c r="D24" s="13" t="s">
        <v>297</v>
      </c>
      <c r="E24" s="18">
        <v>982</v>
      </c>
      <c r="F24" s="19">
        <v>135.20179999999999</v>
      </c>
      <c r="G24" s="20">
        <v>1.9E-2</v>
      </c>
      <c r="H24" s="21"/>
      <c r="I24" s="22"/>
    </row>
    <row r="25" spans="1:9" ht="13" customHeight="1">
      <c r="A25" s="16" t="s">
        <v>1141</v>
      </c>
      <c r="B25" s="17" t="s">
        <v>1142</v>
      </c>
      <c r="C25" s="13" t="s">
        <v>1143</v>
      </c>
      <c r="D25" s="13" t="s">
        <v>297</v>
      </c>
      <c r="E25" s="18">
        <v>26034</v>
      </c>
      <c r="F25" s="19">
        <v>133.78870000000001</v>
      </c>
      <c r="G25" s="20">
        <v>1.8800000000000001E-2</v>
      </c>
      <c r="H25" s="21"/>
      <c r="I25" s="22"/>
    </row>
    <row r="26" spans="1:9" ht="13" customHeight="1">
      <c r="A26" s="16" t="s">
        <v>382</v>
      </c>
      <c r="B26" s="17" t="s">
        <v>383</v>
      </c>
      <c r="C26" s="13" t="s">
        <v>384</v>
      </c>
      <c r="D26" s="13" t="s">
        <v>245</v>
      </c>
      <c r="E26" s="18">
        <v>6222</v>
      </c>
      <c r="F26" s="19">
        <v>132.6344</v>
      </c>
      <c r="G26" s="20">
        <v>1.8599999999999998E-2</v>
      </c>
      <c r="H26" s="21"/>
      <c r="I26" s="22"/>
    </row>
    <row r="27" spans="1:9" ht="13" customHeight="1">
      <c r="A27" s="16" t="s">
        <v>257</v>
      </c>
      <c r="B27" s="17" t="s">
        <v>258</v>
      </c>
      <c r="C27" s="13" t="s">
        <v>259</v>
      </c>
      <c r="D27" s="13" t="s">
        <v>157</v>
      </c>
      <c r="E27" s="18">
        <v>58551</v>
      </c>
      <c r="F27" s="19">
        <v>130.91999999999999</v>
      </c>
      <c r="G27" s="20">
        <v>1.84E-2</v>
      </c>
      <c r="H27" s="21"/>
      <c r="I27" s="22"/>
    </row>
    <row r="28" spans="1:9" ht="13" customHeight="1">
      <c r="A28" s="16" t="s">
        <v>864</v>
      </c>
      <c r="B28" s="17" t="s">
        <v>865</v>
      </c>
      <c r="C28" s="13" t="s">
        <v>866</v>
      </c>
      <c r="D28" s="13" t="s">
        <v>245</v>
      </c>
      <c r="E28" s="18">
        <v>5476</v>
      </c>
      <c r="F28" s="19">
        <v>125.0171</v>
      </c>
      <c r="G28" s="20">
        <v>1.7600000000000001E-2</v>
      </c>
      <c r="H28" s="21"/>
      <c r="I28" s="22"/>
    </row>
    <row r="29" spans="1:9" ht="13" customHeight="1">
      <c r="A29" s="16" t="s">
        <v>198</v>
      </c>
      <c r="B29" s="17" t="s">
        <v>199</v>
      </c>
      <c r="C29" s="13" t="s">
        <v>200</v>
      </c>
      <c r="D29" s="13" t="s">
        <v>63</v>
      </c>
      <c r="E29" s="18">
        <v>34775</v>
      </c>
      <c r="F29" s="19">
        <v>122.89490000000001</v>
      </c>
      <c r="G29" s="20">
        <v>1.7299999999999999E-2</v>
      </c>
      <c r="H29" s="21"/>
      <c r="I29" s="22"/>
    </row>
    <row r="30" spans="1:9" ht="13" customHeight="1">
      <c r="A30" s="16" t="s">
        <v>326</v>
      </c>
      <c r="B30" s="17" t="s">
        <v>327</v>
      </c>
      <c r="C30" s="13" t="s">
        <v>328</v>
      </c>
      <c r="D30" s="13" t="s">
        <v>63</v>
      </c>
      <c r="E30" s="18">
        <v>16133</v>
      </c>
      <c r="F30" s="19">
        <v>121.39279999999999</v>
      </c>
      <c r="G30" s="20">
        <v>1.7000000000000001E-2</v>
      </c>
      <c r="H30" s="21"/>
      <c r="I30" s="22"/>
    </row>
    <row r="31" spans="1:9" ht="13" customHeight="1">
      <c r="A31" s="16" t="s">
        <v>1144</v>
      </c>
      <c r="B31" s="17" t="s">
        <v>1145</v>
      </c>
      <c r="C31" s="13" t="s">
        <v>1146</v>
      </c>
      <c r="D31" s="13" t="s">
        <v>126</v>
      </c>
      <c r="E31" s="18">
        <v>13626</v>
      </c>
      <c r="F31" s="19">
        <v>116.005</v>
      </c>
      <c r="G31" s="20">
        <v>1.6299999999999999E-2</v>
      </c>
      <c r="H31" s="21"/>
      <c r="I31" s="22"/>
    </row>
    <row r="32" spans="1:9" ht="13" customHeight="1">
      <c r="A32" s="16" t="s">
        <v>956</v>
      </c>
      <c r="B32" s="17" t="s">
        <v>957</v>
      </c>
      <c r="C32" s="13" t="s">
        <v>958</v>
      </c>
      <c r="D32" s="13" t="s">
        <v>63</v>
      </c>
      <c r="E32" s="18">
        <v>42714</v>
      </c>
      <c r="F32" s="19">
        <v>102.4495</v>
      </c>
      <c r="G32" s="20">
        <v>1.44E-2</v>
      </c>
      <c r="H32" s="21"/>
      <c r="I32" s="22"/>
    </row>
    <row r="33" spans="1:9" ht="13" customHeight="1">
      <c r="A33" s="16" t="s">
        <v>1147</v>
      </c>
      <c r="B33" s="17" t="s">
        <v>1148</v>
      </c>
      <c r="C33" s="13" t="s">
        <v>1149</v>
      </c>
      <c r="D33" s="13" t="s">
        <v>133</v>
      </c>
      <c r="E33" s="18">
        <v>25000</v>
      </c>
      <c r="F33" s="19">
        <v>100.875</v>
      </c>
      <c r="G33" s="20">
        <v>1.4200000000000001E-2</v>
      </c>
      <c r="H33" s="21"/>
      <c r="I33" s="22"/>
    </row>
    <row r="34" spans="1:9" ht="13" customHeight="1">
      <c r="A34" s="16" t="s">
        <v>1150</v>
      </c>
      <c r="B34" s="17" t="s">
        <v>1151</v>
      </c>
      <c r="C34" s="13" t="s">
        <v>1152</v>
      </c>
      <c r="D34" s="13" t="s">
        <v>297</v>
      </c>
      <c r="E34" s="18">
        <v>6455</v>
      </c>
      <c r="F34" s="19">
        <v>100.11060000000001</v>
      </c>
      <c r="G34" s="20">
        <v>1.41E-2</v>
      </c>
      <c r="H34" s="21"/>
      <c r="I34" s="22"/>
    </row>
    <row r="35" spans="1:9" ht="13" customHeight="1">
      <c r="A35" s="16" t="s">
        <v>1153</v>
      </c>
      <c r="B35" s="17" t="s">
        <v>1154</v>
      </c>
      <c r="C35" s="13" t="s">
        <v>1155</v>
      </c>
      <c r="D35" s="13" t="s">
        <v>253</v>
      </c>
      <c r="E35" s="18">
        <v>87442</v>
      </c>
      <c r="F35" s="19">
        <v>98.844399999999993</v>
      </c>
      <c r="G35" s="20">
        <v>1.3899999999999999E-2</v>
      </c>
      <c r="H35" s="21"/>
      <c r="I35" s="22"/>
    </row>
    <row r="36" spans="1:9" ht="13" customHeight="1">
      <c r="A36" s="16" t="s">
        <v>926</v>
      </c>
      <c r="B36" s="17" t="s">
        <v>927</v>
      </c>
      <c r="C36" s="13" t="s">
        <v>928</v>
      </c>
      <c r="D36" s="13" t="s">
        <v>197</v>
      </c>
      <c r="E36" s="18">
        <v>30273</v>
      </c>
      <c r="F36" s="19">
        <v>98.584000000000003</v>
      </c>
      <c r="G36" s="20">
        <v>1.38E-2</v>
      </c>
      <c r="H36" s="21"/>
      <c r="I36" s="22"/>
    </row>
    <row r="37" spans="1:9" ht="13" customHeight="1">
      <c r="A37" s="16" t="s">
        <v>1156</v>
      </c>
      <c r="B37" s="17" t="s">
        <v>1157</v>
      </c>
      <c r="C37" s="13" t="s">
        <v>1158</v>
      </c>
      <c r="D37" s="13" t="s">
        <v>1102</v>
      </c>
      <c r="E37" s="18">
        <v>11819</v>
      </c>
      <c r="F37" s="19">
        <v>98.032700000000006</v>
      </c>
      <c r="G37" s="20">
        <v>1.38E-2</v>
      </c>
      <c r="H37" s="21"/>
      <c r="I37" s="22"/>
    </row>
    <row r="38" spans="1:9" ht="13" customHeight="1">
      <c r="A38" s="16" t="s">
        <v>166</v>
      </c>
      <c r="B38" s="17" t="s">
        <v>167</v>
      </c>
      <c r="C38" s="13" t="s">
        <v>168</v>
      </c>
      <c r="D38" s="13" t="s">
        <v>81</v>
      </c>
      <c r="E38" s="18">
        <v>5817</v>
      </c>
      <c r="F38" s="19">
        <v>94.921800000000005</v>
      </c>
      <c r="G38" s="20">
        <v>1.3299999999999999E-2</v>
      </c>
      <c r="H38" s="21"/>
      <c r="I38" s="22"/>
    </row>
    <row r="39" spans="1:9" ht="13" customHeight="1">
      <c r="A39" s="16" t="s">
        <v>1159</v>
      </c>
      <c r="B39" s="17" t="s">
        <v>1160</v>
      </c>
      <c r="C39" s="13" t="s">
        <v>1161</v>
      </c>
      <c r="D39" s="13" t="s">
        <v>249</v>
      </c>
      <c r="E39" s="18">
        <v>2246</v>
      </c>
      <c r="F39" s="19">
        <v>90.6935</v>
      </c>
      <c r="G39" s="20">
        <v>1.2699999999999999E-2</v>
      </c>
      <c r="H39" s="21"/>
      <c r="I39" s="22"/>
    </row>
    <row r="40" spans="1:9" ht="13" customHeight="1">
      <c r="A40" s="16" t="s">
        <v>1162</v>
      </c>
      <c r="B40" s="17" t="s">
        <v>1163</v>
      </c>
      <c r="C40" s="13" t="s">
        <v>1164</v>
      </c>
      <c r="D40" s="13" t="s">
        <v>297</v>
      </c>
      <c r="E40" s="18">
        <v>10569</v>
      </c>
      <c r="F40" s="19">
        <v>87.3369</v>
      </c>
      <c r="G40" s="20">
        <v>1.23E-2</v>
      </c>
      <c r="H40" s="21"/>
      <c r="I40" s="22"/>
    </row>
    <row r="41" spans="1:9" ht="13" customHeight="1">
      <c r="A41" s="16" t="s">
        <v>1165</v>
      </c>
      <c r="B41" s="17" t="s">
        <v>1166</v>
      </c>
      <c r="C41" s="13" t="s">
        <v>1167</v>
      </c>
      <c r="D41" s="13" t="s">
        <v>137</v>
      </c>
      <c r="E41" s="18">
        <v>7220</v>
      </c>
      <c r="F41" s="19">
        <v>79.174499999999995</v>
      </c>
      <c r="G41" s="20">
        <v>1.11E-2</v>
      </c>
      <c r="H41" s="21"/>
      <c r="I41" s="22"/>
    </row>
    <row r="42" spans="1:9" ht="13" customHeight="1">
      <c r="A42" s="16" t="s">
        <v>1096</v>
      </c>
      <c r="B42" s="17" t="s">
        <v>1097</v>
      </c>
      <c r="C42" s="13" t="s">
        <v>1098</v>
      </c>
      <c r="D42" s="13" t="s">
        <v>157</v>
      </c>
      <c r="E42" s="18">
        <v>11115</v>
      </c>
      <c r="F42" s="19">
        <v>79.005399999999995</v>
      </c>
      <c r="G42" s="20">
        <v>1.11E-2</v>
      </c>
      <c r="H42" s="21"/>
      <c r="I42" s="22"/>
    </row>
    <row r="43" spans="1:9" ht="13" customHeight="1">
      <c r="A43" s="16" t="s">
        <v>82</v>
      </c>
      <c r="B43" s="17" t="s">
        <v>83</v>
      </c>
      <c r="C43" s="13" t="s">
        <v>84</v>
      </c>
      <c r="D43" s="13" t="s">
        <v>85</v>
      </c>
      <c r="E43" s="18">
        <v>48453</v>
      </c>
      <c r="F43" s="19">
        <v>73.367500000000007</v>
      </c>
      <c r="G43" s="20">
        <v>1.03E-2</v>
      </c>
      <c r="H43" s="21"/>
      <c r="I43" s="22"/>
    </row>
    <row r="44" spans="1:9" ht="13" customHeight="1">
      <c r="A44" s="16" t="s">
        <v>1168</v>
      </c>
      <c r="B44" s="17" t="s">
        <v>1169</v>
      </c>
      <c r="C44" s="13" t="s">
        <v>1170</v>
      </c>
      <c r="D44" s="13" t="s">
        <v>297</v>
      </c>
      <c r="E44" s="18">
        <v>3333</v>
      </c>
      <c r="F44" s="19">
        <v>69.426400000000001</v>
      </c>
      <c r="G44" s="20">
        <v>9.7000000000000003E-3</v>
      </c>
      <c r="H44" s="21"/>
      <c r="I44" s="22"/>
    </row>
    <row r="45" spans="1:9" ht="13" customHeight="1">
      <c r="A45" s="16" t="s">
        <v>1032</v>
      </c>
      <c r="B45" s="17" t="s">
        <v>1033</v>
      </c>
      <c r="C45" s="13" t="s">
        <v>1034</v>
      </c>
      <c r="D45" s="13" t="s">
        <v>157</v>
      </c>
      <c r="E45" s="18">
        <v>2000</v>
      </c>
      <c r="F45" s="19">
        <v>68.518000000000001</v>
      </c>
      <c r="G45" s="20">
        <v>9.5999999999999992E-3</v>
      </c>
      <c r="H45" s="21"/>
      <c r="I45" s="22"/>
    </row>
    <row r="46" spans="1:9" ht="13" customHeight="1">
      <c r="A46" s="16" t="s">
        <v>1035</v>
      </c>
      <c r="B46" s="17" t="s">
        <v>1036</v>
      </c>
      <c r="C46" s="13" t="s">
        <v>1037</v>
      </c>
      <c r="D46" s="13" t="s">
        <v>157</v>
      </c>
      <c r="E46" s="18">
        <v>8500</v>
      </c>
      <c r="F46" s="19">
        <v>67.124499999999998</v>
      </c>
      <c r="G46" s="20">
        <v>9.4000000000000004E-3</v>
      </c>
      <c r="H46" s="21"/>
      <c r="I46" s="22"/>
    </row>
    <row r="47" spans="1:9" ht="13" customHeight="1">
      <c r="A47" s="16" t="s">
        <v>366</v>
      </c>
      <c r="B47" s="17" t="s">
        <v>367</v>
      </c>
      <c r="C47" s="13" t="s">
        <v>368</v>
      </c>
      <c r="D47" s="13" t="s">
        <v>141</v>
      </c>
      <c r="E47" s="18">
        <v>5675</v>
      </c>
      <c r="F47" s="19">
        <v>66.669899999999998</v>
      </c>
      <c r="G47" s="20">
        <v>9.4000000000000004E-3</v>
      </c>
      <c r="H47" s="21"/>
      <c r="I47" s="22"/>
    </row>
    <row r="48" spans="1:9" ht="13" customHeight="1">
      <c r="A48" s="16" t="s">
        <v>1171</v>
      </c>
      <c r="B48" s="17" t="s">
        <v>1172</v>
      </c>
      <c r="C48" s="13" t="s">
        <v>1173</v>
      </c>
      <c r="D48" s="13" t="s">
        <v>249</v>
      </c>
      <c r="E48" s="18">
        <v>19454</v>
      </c>
      <c r="F48" s="19">
        <v>65.725300000000004</v>
      </c>
      <c r="G48" s="20">
        <v>9.1999999999999998E-3</v>
      </c>
      <c r="H48" s="21"/>
      <c r="I48" s="22"/>
    </row>
    <row r="49" spans="1:9" ht="13" customHeight="1">
      <c r="A49" s="16" t="s">
        <v>849</v>
      </c>
      <c r="B49" s="17" t="s">
        <v>850</v>
      </c>
      <c r="C49" s="13" t="s">
        <v>851</v>
      </c>
      <c r="D49" s="13" t="s">
        <v>245</v>
      </c>
      <c r="E49" s="18">
        <v>1396</v>
      </c>
      <c r="F49" s="19">
        <v>60.002899999999997</v>
      </c>
      <c r="G49" s="20">
        <v>8.3999999999999995E-3</v>
      </c>
      <c r="H49" s="21"/>
      <c r="I49" s="22"/>
    </row>
    <row r="50" spans="1:9" ht="13" customHeight="1">
      <c r="A50" s="16" t="s">
        <v>1054</v>
      </c>
      <c r="B50" s="17" t="s">
        <v>1055</v>
      </c>
      <c r="C50" s="13" t="s">
        <v>1056</v>
      </c>
      <c r="D50" s="13" t="s">
        <v>157</v>
      </c>
      <c r="E50" s="18">
        <v>5424</v>
      </c>
      <c r="F50" s="19">
        <v>38.049399999999999</v>
      </c>
      <c r="G50" s="20">
        <v>5.3E-3</v>
      </c>
      <c r="H50" s="21"/>
      <c r="I50" s="22"/>
    </row>
    <row r="51" spans="1:9" ht="13" customHeight="1">
      <c r="A51" s="16" t="s">
        <v>1174</v>
      </c>
      <c r="B51" s="17" t="s">
        <v>1175</v>
      </c>
      <c r="C51" s="13" t="s">
        <v>1176</v>
      </c>
      <c r="D51" s="13" t="s">
        <v>245</v>
      </c>
      <c r="E51" s="18">
        <v>492</v>
      </c>
      <c r="F51" s="19">
        <v>23.224900000000002</v>
      </c>
      <c r="G51" s="20">
        <v>3.3E-3</v>
      </c>
      <c r="H51" s="21"/>
      <c r="I51" s="22"/>
    </row>
    <row r="52" spans="1:9" ht="13" customHeight="1">
      <c r="A52" s="4"/>
      <c r="B52" s="12" t="s">
        <v>427</v>
      </c>
      <c r="C52" s="13"/>
      <c r="D52" s="13"/>
      <c r="E52" s="13"/>
      <c r="F52" s="23">
        <v>6843.0360000000001</v>
      </c>
      <c r="G52" s="24">
        <f>ROUND(SUM(G1:G51),4)</f>
        <v>0.96060000000000001</v>
      </c>
      <c r="H52" s="25"/>
      <c r="I52" s="26"/>
    </row>
    <row r="53" spans="1:9" ht="13" customHeight="1">
      <c r="A53" s="4"/>
      <c r="B53" s="27" t="s">
        <v>428</v>
      </c>
      <c r="C53" s="1"/>
      <c r="D53" s="1"/>
      <c r="E53" s="1"/>
      <c r="F53" s="25" t="s">
        <v>429</v>
      </c>
      <c r="G53" s="25" t="s">
        <v>429</v>
      </c>
      <c r="H53" s="25"/>
      <c r="I53" s="26"/>
    </row>
    <row r="54" spans="1:9" ht="13" customHeight="1">
      <c r="A54" s="4"/>
      <c r="B54" s="27" t="s">
        <v>427</v>
      </c>
      <c r="C54" s="1"/>
      <c r="D54" s="1"/>
      <c r="E54" s="1"/>
      <c r="F54" s="25" t="s">
        <v>429</v>
      </c>
      <c r="G54" s="25" t="s">
        <v>429</v>
      </c>
      <c r="H54" s="25"/>
      <c r="I54" s="26"/>
    </row>
    <row r="55" spans="1:9" ht="13" customHeight="1">
      <c r="A55" s="4"/>
      <c r="B55" s="27" t="s">
        <v>430</v>
      </c>
      <c r="C55" s="28"/>
      <c r="D55" s="1"/>
      <c r="E55" s="28"/>
      <c r="F55" s="23">
        <v>6843.0360000000001</v>
      </c>
      <c r="G55" s="24">
        <f>ROUND(SUM(G52),4)</f>
        <v>0.96060000000000001</v>
      </c>
      <c r="H55" s="25"/>
      <c r="I55" s="26"/>
    </row>
    <row r="56" spans="1:9" ht="13" customHeight="1">
      <c r="A56" s="4"/>
      <c r="B56" s="12" t="s">
        <v>831</v>
      </c>
      <c r="C56" s="13"/>
      <c r="D56" s="13"/>
      <c r="E56" s="13"/>
      <c r="F56" s="13"/>
      <c r="G56" s="13"/>
      <c r="H56" s="14"/>
      <c r="I56" s="15"/>
    </row>
    <row r="57" spans="1:9" ht="13" customHeight="1">
      <c r="A57" s="16" t="s">
        <v>832</v>
      </c>
      <c r="B57" s="17" t="s">
        <v>833</v>
      </c>
      <c r="C57" s="13"/>
      <c r="D57" s="13"/>
      <c r="E57" s="18"/>
      <c r="F57" s="19">
        <v>7.7694999999999999</v>
      </c>
      <c r="G57" s="20">
        <v>1.1000000000000001E-3</v>
      </c>
      <c r="H57" s="29">
        <v>6.1695426527083076E-2</v>
      </c>
      <c r="I57" s="22"/>
    </row>
    <row r="58" spans="1:9" ht="13" customHeight="1">
      <c r="A58" s="4"/>
      <c r="B58" s="12" t="s">
        <v>427</v>
      </c>
      <c r="C58" s="13"/>
      <c r="D58" s="13"/>
      <c r="E58" s="13"/>
      <c r="F58" s="23">
        <v>7.7694999999999999</v>
      </c>
      <c r="G58" s="24">
        <f>ROUND(SUM(G56:G57),4)</f>
        <v>1.1000000000000001E-3</v>
      </c>
      <c r="H58" s="25"/>
      <c r="I58" s="26"/>
    </row>
    <row r="59" spans="1:9" ht="13" customHeight="1">
      <c r="A59" s="4"/>
      <c r="B59" s="27" t="s">
        <v>430</v>
      </c>
      <c r="C59" s="28"/>
      <c r="D59" s="1"/>
      <c r="E59" s="28"/>
      <c r="F59" s="23">
        <v>7.7694999999999999</v>
      </c>
      <c r="G59" s="24">
        <f>ROUND(SUM(G58),4)</f>
        <v>1.1000000000000001E-3</v>
      </c>
      <c r="H59" s="25"/>
      <c r="I59" s="26"/>
    </row>
    <row r="60" spans="1:9" ht="13" customHeight="1">
      <c r="A60" s="4"/>
      <c r="B60" s="27" t="s">
        <v>834</v>
      </c>
      <c r="C60" s="13"/>
      <c r="D60" s="1"/>
      <c r="E60" s="13"/>
      <c r="F60" s="30">
        <v>272.31450000000001</v>
      </c>
      <c r="G60" s="24">
        <v>3.8300000000000001E-2</v>
      </c>
      <c r="H60" s="25"/>
      <c r="I60" s="26"/>
    </row>
    <row r="61" spans="1:9" ht="13" customHeight="1">
      <c r="A61" s="4"/>
      <c r="B61" s="31" t="s">
        <v>835</v>
      </c>
      <c r="C61" s="32"/>
      <c r="D61" s="32"/>
      <c r="E61" s="32"/>
      <c r="F61" s="33">
        <v>7123.12</v>
      </c>
      <c r="G61" s="34">
        <f>ROUND(SUM(G55,G59,G60),4)</f>
        <v>1</v>
      </c>
      <c r="H61" s="35"/>
      <c r="I61" s="36"/>
    </row>
    <row r="62" spans="1:9" ht="13" customHeight="1">
      <c r="A62" s="4"/>
      <c r="B62" s="6"/>
      <c r="C62" s="4"/>
      <c r="D62" s="4"/>
      <c r="E62" s="4"/>
      <c r="F62" s="4"/>
      <c r="G62" s="4"/>
      <c r="H62" s="4"/>
      <c r="I62" s="4"/>
    </row>
    <row r="63" spans="1:9" ht="13" customHeight="1">
      <c r="A63" s="4"/>
      <c r="B63" s="3" t="s">
        <v>838</v>
      </c>
      <c r="C63" s="4"/>
      <c r="D63" s="4"/>
      <c r="E63" s="4"/>
      <c r="F63" s="4"/>
      <c r="G63" s="4"/>
      <c r="H63" s="4"/>
      <c r="I63" s="4"/>
    </row>
    <row r="64" spans="1:9" ht="26" customHeight="1">
      <c r="A64" s="4"/>
      <c r="B64" s="108" t="s">
        <v>2032</v>
      </c>
      <c r="C64" s="108"/>
      <c r="D64" s="108"/>
      <c r="E64" s="108"/>
      <c r="F64" s="108"/>
      <c r="G64" s="108"/>
      <c r="H64" s="108"/>
      <c r="I64" s="108"/>
    </row>
    <row r="65" spans="1:9" ht="13" customHeight="1">
      <c r="A65" s="4"/>
      <c r="B65" s="108"/>
      <c r="C65" s="108"/>
      <c r="D65" s="108"/>
      <c r="E65" s="108"/>
      <c r="F65" s="108"/>
      <c r="G65" s="108"/>
      <c r="H65" s="108"/>
      <c r="I65" s="108"/>
    </row>
    <row r="66" spans="1:9" ht="13" customHeight="1">
      <c r="A66" s="4"/>
      <c r="B66" s="39" t="s">
        <v>1954</v>
      </c>
      <c r="C66" s="40"/>
      <c r="D66" s="40"/>
      <c r="E66" s="41"/>
      <c r="F66" s="41"/>
      <c r="G66" s="41"/>
      <c r="H66" s="41"/>
      <c r="I66" s="42"/>
    </row>
    <row r="67" spans="1:9" ht="13" customHeight="1">
      <c r="A67" s="4"/>
      <c r="B67" s="43" t="s">
        <v>1955</v>
      </c>
      <c r="C67" s="44"/>
      <c r="D67" s="44"/>
      <c r="E67" s="45"/>
      <c r="F67" s="45"/>
      <c r="G67" s="45"/>
      <c r="H67" s="45"/>
      <c r="I67" s="46"/>
    </row>
    <row r="68" spans="1:9" ht="13" customHeight="1">
      <c r="A68" s="4"/>
      <c r="B68" s="43" t="s">
        <v>1956</v>
      </c>
      <c r="C68" s="44"/>
      <c r="D68" s="44"/>
      <c r="E68" s="45"/>
      <c r="F68" s="45"/>
      <c r="G68" s="45"/>
      <c r="H68" s="45"/>
      <c r="I68" s="46"/>
    </row>
    <row r="69" spans="1:9" ht="13" customHeight="1">
      <c r="A69" s="4"/>
      <c r="B69" s="47" t="s">
        <v>1957</v>
      </c>
      <c r="C69" s="48" t="s">
        <v>1986</v>
      </c>
      <c r="D69" s="92" t="s">
        <v>2033</v>
      </c>
      <c r="E69" s="45"/>
      <c r="F69" s="45"/>
      <c r="G69" s="45"/>
      <c r="H69" s="45"/>
      <c r="I69" s="46"/>
    </row>
    <row r="70" spans="1:9" ht="13" customHeight="1">
      <c r="A70" s="4"/>
      <c r="B70" s="49" t="s">
        <v>1959</v>
      </c>
      <c r="C70" s="50">
        <v>9.9499999999999993</v>
      </c>
      <c r="D70" s="71">
        <v>11.175000000000001</v>
      </c>
      <c r="E70" s="45"/>
      <c r="F70" s="45"/>
      <c r="G70" s="45"/>
      <c r="H70" s="45"/>
      <c r="I70" s="46"/>
    </row>
    <row r="71" spans="1:9" ht="13" customHeight="1">
      <c r="A71" s="4"/>
      <c r="B71" s="49" t="s">
        <v>1960</v>
      </c>
      <c r="C71" s="50">
        <v>9.9499999999999993</v>
      </c>
      <c r="D71" s="71">
        <v>11.175000000000001</v>
      </c>
      <c r="E71" s="45"/>
      <c r="F71" s="45"/>
      <c r="G71" s="45"/>
      <c r="H71" s="45"/>
      <c r="I71" s="46"/>
    </row>
    <row r="72" spans="1:9" ht="13" customHeight="1">
      <c r="A72" s="4"/>
      <c r="B72" s="49" t="s">
        <v>1961</v>
      </c>
      <c r="C72" s="50">
        <v>10.157</v>
      </c>
      <c r="D72" s="71">
        <v>11.393000000000001</v>
      </c>
      <c r="E72" s="45"/>
      <c r="F72" s="45"/>
      <c r="G72" s="45"/>
      <c r="H72" s="45"/>
      <c r="I72" s="46"/>
    </row>
    <row r="73" spans="1:9" ht="13" customHeight="1">
      <c r="A73" s="4"/>
      <c r="B73" s="49" t="s">
        <v>1962</v>
      </c>
      <c r="C73" s="50">
        <v>10.157</v>
      </c>
      <c r="D73" s="71">
        <v>11.393000000000001</v>
      </c>
      <c r="E73" s="45"/>
      <c r="F73" s="45"/>
      <c r="G73" s="45"/>
      <c r="H73" s="45"/>
      <c r="I73" s="46"/>
    </row>
    <row r="74" spans="1:9" ht="13" customHeight="1">
      <c r="A74" s="4"/>
      <c r="B74" s="43" t="s">
        <v>1963</v>
      </c>
      <c r="C74" s="44"/>
      <c r="D74" s="44"/>
      <c r="E74" s="45"/>
      <c r="F74" s="45"/>
      <c r="G74" s="45"/>
      <c r="H74" s="45"/>
      <c r="I74" s="46"/>
    </row>
    <row r="75" spans="1:9" ht="13" customHeight="1">
      <c r="A75" s="4"/>
      <c r="B75" s="43" t="s">
        <v>2001</v>
      </c>
      <c r="C75" s="44"/>
      <c r="D75" s="44"/>
      <c r="E75" s="45"/>
      <c r="F75" s="45"/>
      <c r="G75" s="45"/>
      <c r="H75" s="45"/>
      <c r="I75" s="46"/>
    </row>
    <row r="76" spans="1:9" ht="13" customHeight="1">
      <c r="A76" s="4"/>
      <c r="B76" s="43" t="s">
        <v>1996</v>
      </c>
      <c r="C76" s="44"/>
      <c r="D76" s="44"/>
      <c r="E76" s="45"/>
      <c r="F76" s="45"/>
      <c r="G76" s="45"/>
      <c r="H76" s="45"/>
      <c r="I76" s="46"/>
    </row>
    <row r="77" spans="1:9" ht="13" customHeight="1">
      <c r="A77" s="4"/>
      <c r="B77" s="43" t="s">
        <v>1999</v>
      </c>
      <c r="C77" s="44"/>
      <c r="D77" s="44"/>
      <c r="E77" s="45"/>
      <c r="F77" s="45"/>
      <c r="G77" s="45"/>
      <c r="H77" s="45"/>
      <c r="I77" s="46"/>
    </row>
    <row r="78" spans="1:9" ht="13" customHeight="1">
      <c r="A78" s="4"/>
      <c r="B78" s="43" t="s">
        <v>1975</v>
      </c>
      <c r="C78" s="44"/>
      <c r="D78" s="44"/>
      <c r="E78" s="45"/>
      <c r="F78" s="45"/>
      <c r="G78" s="45"/>
      <c r="H78" s="45"/>
      <c r="I78" s="46"/>
    </row>
    <row r="79" spans="1:9" ht="13" customHeight="1">
      <c r="A79" s="4"/>
      <c r="B79" s="74" t="s">
        <v>2028</v>
      </c>
      <c r="C79" s="73"/>
      <c r="D79" s="73"/>
      <c r="E79" s="63"/>
      <c r="F79" s="63"/>
      <c r="G79" s="63"/>
      <c r="H79" s="63"/>
      <c r="I79" s="64"/>
    </row>
    <row r="80" spans="1:9" ht="13" customHeight="1">
      <c r="A80" s="4"/>
      <c r="B80" s="3"/>
      <c r="C80" s="3"/>
      <c r="D80" s="3"/>
      <c r="E80" s="3"/>
      <c r="F80" s="3"/>
      <c r="G80" s="3"/>
      <c r="H80" s="3"/>
      <c r="I80" s="3"/>
    </row>
    <row r="81" spans="1:9" ht="13" customHeight="1">
      <c r="A81" s="4"/>
      <c r="B81" s="3"/>
      <c r="C81" s="3"/>
      <c r="D81" s="3"/>
      <c r="E81" s="3"/>
      <c r="F81" s="3"/>
      <c r="G81" s="3"/>
      <c r="H81" s="3"/>
      <c r="I81" s="3"/>
    </row>
    <row r="82" spans="1:9" ht="13" customHeight="1">
      <c r="A82" s="4"/>
      <c r="B82" s="108"/>
      <c r="C82" s="108"/>
      <c r="D82" s="108"/>
      <c r="E82" s="108"/>
      <c r="F82" s="108"/>
      <c r="G82" s="108"/>
      <c r="H82" s="108"/>
      <c r="I82" s="108"/>
    </row>
    <row r="83" spans="1:9" ht="13" customHeight="1">
      <c r="A83" s="4"/>
      <c r="B83" s="4"/>
      <c r="C83" s="109" t="s">
        <v>1177</v>
      </c>
      <c r="D83" s="109"/>
      <c r="E83" s="109"/>
      <c r="F83" s="109"/>
      <c r="G83" s="4"/>
      <c r="H83" s="4"/>
      <c r="I83" s="4"/>
    </row>
    <row r="84" spans="1:9" ht="13" customHeight="1">
      <c r="A84" s="4"/>
      <c r="B84" s="37" t="s">
        <v>840</v>
      </c>
      <c r="C84" s="109" t="s">
        <v>841</v>
      </c>
      <c r="D84" s="109"/>
      <c r="E84" s="109"/>
      <c r="F84" s="109"/>
      <c r="G84" s="4"/>
      <c r="H84" s="4"/>
      <c r="I84" s="4"/>
    </row>
    <row r="85" spans="1:9" ht="135" customHeight="1">
      <c r="A85" s="4"/>
      <c r="B85" s="38"/>
      <c r="C85" s="107"/>
      <c r="D85" s="107"/>
      <c r="E85" s="4"/>
      <c r="F85" s="4"/>
      <c r="G85" s="4"/>
      <c r="H85" s="4"/>
      <c r="I85" s="4"/>
    </row>
  </sheetData>
  <mergeCells count="6">
    <mergeCell ref="C85:D85"/>
    <mergeCell ref="B64:I64"/>
    <mergeCell ref="B65:I65"/>
    <mergeCell ref="B82:I82"/>
    <mergeCell ref="C83:F83"/>
    <mergeCell ref="C84:F84"/>
  </mergeCells>
  <hyperlinks>
    <hyperlink ref="A1" location="BajajFinservELSSTaxSaverFund" display="BFELSS" xr:uid="{00000000-0004-0000-0600-000000000000}"/>
    <hyperlink ref="B1" location="BajajFinservELSSTaxSaverFund" display="Bajaj Finserv ELSS Tax Saver Fund" xr:uid="{00000000-0004-0000-06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I128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12</v>
      </c>
      <c r="B1" s="3" t="s">
        <v>13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142</v>
      </c>
      <c r="B7" s="17" t="s">
        <v>143</v>
      </c>
      <c r="C7" s="13" t="s">
        <v>144</v>
      </c>
      <c r="D7" s="13" t="s">
        <v>145</v>
      </c>
      <c r="E7" s="18">
        <v>20700</v>
      </c>
      <c r="F7" s="19">
        <v>135.5436</v>
      </c>
      <c r="G7" s="20">
        <v>4.3299999999999998E-2</v>
      </c>
      <c r="H7" s="21"/>
      <c r="I7" s="22"/>
    </row>
    <row r="8" spans="1:9" ht="13" customHeight="1">
      <c r="A8" s="16" t="s">
        <v>92</v>
      </c>
      <c r="B8" s="17" t="s">
        <v>93</v>
      </c>
      <c r="C8" s="13" t="s">
        <v>94</v>
      </c>
      <c r="D8" s="13" t="s">
        <v>95</v>
      </c>
      <c r="E8" s="18">
        <v>41695</v>
      </c>
      <c r="F8" s="19">
        <v>119.95650000000001</v>
      </c>
      <c r="G8" s="20">
        <v>3.8300000000000001E-2</v>
      </c>
      <c r="H8" s="21"/>
      <c r="I8" s="22"/>
    </row>
    <row r="9" spans="1:9" ht="13" customHeight="1">
      <c r="A9" s="16" t="s">
        <v>71</v>
      </c>
      <c r="B9" s="17" t="s">
        <v>72</v>
      </c>
      <c r="C9" s="13" t="s">
        <v>73</v>
      </c>
      <c r="D9" s="13" t="s">
        <v>63</v>
      </c>
      <c r="E9" s="18">
        <v>7847</v>
      </c>
      <c r="F9" s="19">
        <v>94.626999999999995</v>
      </c>
      <c r="G9" s="20">
        <v>3.0200000000000001E-2</v>
      </c>
      <c r="H9" s="21"/>
      <c r="I9" s="22"/>
    </row>
    <row r="10" spans="1:9" ht="13" customHeight="1">
      <c r="A10" s="16" t="s">
        <v>198</v>
      </c>
      <c r="B10" s="17" t="s">
        <v>199</v>
      </c>
      <c r="C10" s="13" t="s">
        <v>200</v>
      </c>
      <c r="D10" s="13" t="s">
        <v>63</v>
      </c>
      <c r="E10" s="18">
        <v>26745</v>
      </c>
      <c r="F10" s="19">
        <v>94.516800000000003</v>
      </c>
      <c r="G10" s="20">
        <v>3.0200000000000001E-2</v>
      </c>
      <c r="H10" s="21"/>
      <c r="I10" s="22"/>
    </row>
    <row r="11" spans="1:9" ht="13" customHeight="1">
      <c r="A11" s="16" t="s">
        <v>130</v>
      </c>
      <c r="B11" s="17" t="s">
        <v>131</v>
      </c>
      <c r="C11" s="13" t="s">
        <v>132</v>
      </c>
      <c r="D11" s="13" t="s">
        <v>133</v>
      </c>
      <c r="E11" s="18">
        <v>38800</v>
      </c>
      <c r="F11" s="19">
        <v>88.844200000000001</v>
      </c>
      <c r="G11" s="20">
        <v>2.8400000000000002E-2</v>
      </c>
      <c r="H11" s="21"/>
      <c r="I11" s="22"/>
    </row>
    <row r="12" spans="1:9" ht="13" customHeight="1">
      <c r="A12" s="16" t="s">
        <v>275</v>
      </c>
      <c r="B12" s="17" t="s">
        <v>276</v>
      </c>
      <c r="C12" s="13" t="s">
        <v>277</v>
      </c>
      <c r="D12" s="13" t="s">
        <v>77</v>
      </c>
      <c r="E12" s="18">
        <v>20246</v>
      </c>
      <c r="F12" s="19">
        <v>84.658600000000007</v>
      </c>
      <c r="G12" s="20">
        <v>2.7099999999999999E-2</v>
      </c>
      <c r="H12" s="21"/>
      <c r="I12" s="22"/>
    </row>
    <row r="13" spans="1:9" ht="13" customHeight="1">
      <c r="A13" s="16" t="s">
        <v>166</v>
      </c>
      <c r="B13" s="17" t="s">
        <v>167</v>
      </c>
      <c r="C13" s="13" t="s">
        <v>168</v>
      </c>
      <c r="D13" s="13" t="s">
        <v>81</v>
      </c>
      <c r="E13" s="18">
        <v>4900</v>
      </c>
      <c r="F13" s="19">
        <v>79.958200000000005</v>
      </c>
      <c r="G13" s="20">
        <v>2.5600000000000001E-2</v>
      </c>
      <c r="H13" s="21"/>
      <c r="I13" s="22"/>
    </row>
    <row r="14" spans="1:9" ht="13" customHeight="1">
      <c r="A14" s="16" t="s">
        <v>60</v>
      </c>
      <c r="B14" s="17" t="s">
        <v>61</v>
      </c>
      <c r="C14" s="13" t="s">
        <v>62</v>
      </c>
      <c r="D14" s="13" t="s">
        <v>63</v>
      </c>
      <c r="E14" s="18">
        <v>10700</v>
      </c>
      <c r="F14" s="19">
        <v>78.275899999999993</v>
      </c>
      <c r="G14" s="20">
        <v>2.5000000000000001E-2</v>
      </c>
      <c r="H14" s="21"/>
      <c r="I14" s="22"/>
    </row>
    <row r="15" spans="1:9" ht="13" customHeight="1">
      <c r="A15" s="16" t="s">
        <v>304</v>
      </c>
      <c r="B15" s="17" t="s">
        <v>305</v>
      </c>
      <c r="C15" s="13" t="s">
        <v>306</v>
      </c>
      <c r="D15" s="13" t="s">
        <v>228</v>
      </c>
      <c r="E15" s="18">
        <v>3259</v>
      </c>
      <c r="F15" s="19">
        <v>77.870500000000007</v>
      </c>
      <c r="G15" s="20">
        <v>2.4899999999999999E-2</v>
      </c>
      <c r="H15" s="21"/>
      <c r="I15" s="22"/>
    </row>
    <row r="16" spans="1:9" ht="13" customHeight="1">
      <c r="A16" s="16" t="s">
        <v>284</v>
      </c>
      <c r="B16" s="17" t="s">
        <v>285</v>
      </c>
      <c r="C16" s="13" t="s">
        <v>286</v>
      </c>
      <c r="D16" s="13" t="s">
        <v>245</v>
      </c>
      <c r="E16" s="18">
        <v>4297</v>
      </c>
      <c r="F16" s="19">
        <v>75.506900000000002</v>
      </c>
      <c r="G16" s="20">
        <v>2.41E-2</v>
      </c>
      <c r="H16" s="21"/>
      <c r="I16" s="22"/>
    </row>
    <row r="17" spans="1:9" ht="13" customHeight="1">
      <c r="A17" s="16" t="s">
        <v>175</v>
      </c>
      <c r="B17" s="17" t="s">
        <v>176</v>
      </c>
      <c r="C17" s="13" t="s">
        <v>177</v>
      </c>
      <c r="D17" s="13" t="s">
        <v>103</v>
      </c>
      <c r="E17" s="18">
        <v>8400</v>
      </c>
      <c r="F17" s="19">
        <v>74.293800000000005</v>
      </c>
      <c r="G17" s="20">
        <v>2.3699999999999999E-2</v>
      </c>
      <c r="H17" s="21"/>
      <c r="I17" s="22"/>
    </row>
    <row r="18" spans="1:9" ht="13" customHeight="1">
      <c r="A18" s="16" t="s">
        <v>134</v>
      </c>
      <c r="B18" s="17" t="s">
        <v>135</v>
      </c>
      <c r="C18" s="13" t="s">
        <v>136</v>
      </c>
      <c r="D18" s="13" t="s">
        <v>137</v>
      </c>
      <c r="E18" s="18">
        <v>17100</v>
      </c>
      <c r="F18" s="19">
        <v>68.511200000000002</v>
      </c>
      <c r="G18" s="20">
        <v>2.1899999999999999E-2</v>
      </c>
      <c r="H18" s="21"/>
      <c r="I18" s="22"/>
    </row>
    <row r="19" spans="1:9" ht="13" customHeight="1">
      <c r="A19" s="16" t="s">
        <v>219</v>
      </c>
      <c r="B19" s="17" t="s">
        <v>220</v>
      </c>
      <c r="C19" s="13" t="s">
        <v>221</v>
      </c>
      <c r="D19" s="13" t="s">
        <v>137</v>
      </c>
      <c r="E19" s="18">
        <v>1950</v>
      </c>
      <c r="F19" s="19">
        <v>68.000399999999999</v>
      </c>
      <c r="G19" s="20">
        <v>2.1700000000000001E-2</v>
      </c>
      <c r="H19" s="21"/>
      <c r="I19" s="22"/>
    </row>
    <row r="20" spans="1:9" ht="13" customHeight="1">
      <c r="A20" s="16" t="s">
        <v>229</v>
      </c>
      <c r="B20" s="17" t="s">
        <v>230</v>
      </c>
      <c r="C20" s="13" t="s">
        <v>231</v>
      </c>
      <c r="D20" s="13" t="s">
        <v>207</v>
      </c>
      <c r="E20" s="18">
        <v>831</v>
      </c>
      <c r="F20" s="19">
        <v>61.651899999999998</v>
      </c>
      <c r="G20" s="20">
        <v>1.9699999999999999E-2</v>
      </c>
      <c r="H20" s="21"/>
      <c r="I20" s="22"/>
    </row>
    <row r="21" spans="1:9" ht="13" customHeight="1">
      <c r="A21" s="16" t="s">
        <v>211</v>
      </c>
      <c r="B21" s="17" t="s">
        <v>212</v>
      </c>
      <c r="C21" s="13" t="s">
        <v>213</v>
      </c>
      <c r="D21" s="13" t="s">
        <v>214</v>
      </c>
      <c r="E21" s="18">
        <v>516</v>
      </c>
      <c r="F21" s="19">
        <v>55.444200000000002</v>
      </c>
      <c r="G21" s="20">
        <v>1.77E-2</v>
      </c>
      <c r="H21" s="21"/>
      <c r="I21" s="22"/>
    </row>
    <row r="22" spans="1:9" ht="13" customHeight="1">
      <c r="A22" s="16" t="s">
        <v>68</v>
      </c>
      <c r="B22" s="17" t="s">
        <v>69</v>
      </c>
      <c r="C22" s="13" t="s">
        <v>70</v>
      </c>
      <c r="D22" s="13" t="s">
        <v>63</v>
      </c>
      <c r="E22" s="18">
        <v>19050</v>
      </c>
      <c r="F22" s="19">
        <v>55.197400000000002</v>
      </c>
      <c r="G22" s="20">
        <v>1.7600000000000001E-2</v>
      </c>
      <c r="H22" s="21"/>
      <c r="I22" s="22"/>
    </row>
    <row r="23" spans="1:9" ht="13" customHeight="1">
      <c r="A23" s="16" t="s">
        <v>110</v>
      </c>
      <c r="B23" s="17" t="s">
        <v>111</v>
      </c>
      <c r="C23" s="13" t="s">
        <v>112</v>
      </c>
      <c r="D23" s="13" t="s">
        <v>81</v>
      </c>
      <c r="E23" s="18">
        <v>23500</v>
      </c>
      <c r="F23" s="19">
        <v>52.663499999999999</v>
      </c>
      <c r="G23" s="20">
        <v>1.6799999999999999E-2</v>
      </c>
      <c r="H23" s="21"/>
      <c r="I23" s="22"/>
    </row>
    <row r="24" spans="1:9" ht="13" customHeight="1">
      <c r="A24" s="16" t="s">
        <v>250</v>
      </c>
      <c r="B24" s="17" t="s">
        <v>251</v>
      </c>
      <c r="C24" s="13" t="s">
        <v>252</v>
      </c>
      <c r="D24" s="13" t="s">
        <v>253</v>
      </c>
      <c r="E24" s="18">
        <v>1455</v>
      </c>
      <c r="F24" s="19">
        <v>50.984699999999997</v>
      </c>
      <c r="G24" s="20">
        <v>1.6299999999999999E-2</v>
      </c>
      <c r="H24" s="21"/>
      <c r="I24" s="22"/>
    </row>
    <row r="25" spans="1:9" ht="13" customHeight="1">
      <c r="A25" s="16" t="s">
        <v>187</v>
      </c>
      <c r="B25" s="17" t="s">
        <v>188</v>
      </c>
      <c r="C25" s="13" t="s">
        <v>189</v>
      </c>
      <c r="D25" s="13" t="s">
        <v>63</v>
      </c>
      <c r="E25" s="18">
        <v>4375</v>
      </c>
      <c r="F25" s="19">
        <v>50.806899999999999</v>
      </c>
      <c r="G25" s="20">
        <v>1.6199999999999999E-2</v>
      </c>
      <c r="H25" s="21"/>
      <c r="I25" s="22"/>
    </row>
    <row r="26" spans="1:9" ht="13" customHeight="1">
      <c r="A26" s="16" t="s">
        <v>89</v>
      </c>
      <c r="B26" s="17" t="s">
        <v>90</v>
      </c>
      <c r="C26" s="13" t="s">
        <v>91</v>
      </c>
      <c r="D26" s="13" t="s">
        <v>63</v>
      </c>
      <c r="E26" s="18">
        <v>48000</v>
      </c>
      <c r="F26" s="19">
        <v>48.268799999999999</v>
      </c>
      <c r="G26" s="20">
        <v>1.54E-2</v>
      </c>
      <c r="H26" s="21"/>
      <c r="I26" s="22"/>
    </row>
    <row r="27" spans="1:9" ht="13" customHeight="1">
      <c r="A27" s="16" t="s">
        <v>254</v>
      </c>
      <c r="B27" s="17" t="s">
        <v>255</v>
      </c>
      <c r="C27" s="13" t="s">
        <v>256</v>
      </c>
      <c r="D27" s="13" t="s">
        <v>81</v>
      </c>
      <c r="E27" s="18">
        <v>11700</v>
      </c>
      <c r="F27" s="19">
        <v>44.401499999999999</v>
      </c>
      <c r="G27" s="20">
        <v>1.4200000000000001E-2</v>
      </c>
      <c r="H27" s="21"/>
      <c r="I27" s="22"/>
    </row>
    <row r="28" spans="1:9" ht="13" customHeight="1">
      <c r="A28" s="16" t="s">
        <v>877</v>
      </c>
      <c r="B28" s="17" t="s">
        <v>878</v>
      </c>
      <c r="C28" s="13" t="s">
        <v>879</v>
      </c>
      <c r="D28" s="13" t="s">
        <v>880</v>
      </c>
      <c r="E28" s="18">
        <v>13500</v>
      </c>
      <c r="F28" s="19">
        <v>38.427799999999998</v>
      </c>
      <c r="G28" s="20">
        <v>1.23E-2</v>
      </c>
      <c r="H28" s="21"/>
      <c r="I28" s="22"/>
    </row>
    <row r="29" spans="1:9" ht="13" customHeight="1">
      <c r="A29" s="16" t="s">
        <v>1138</v>
      </c>
      <c r="B29" s="17" t="s">
        <v>1139</v>
      </c>
      <c r="C29" s="13" t="s">
        <v>1140</v>
      </c>
      <c r="D29" s="13" t="s">
        <v>297</v>
      </c>
      <c r="E29" s="18">
        <v>276</v>
      </c>
      <c r="F29" s="19">
        <v>37.999699999999997</v>
      </c>
      <c r="G29" s="20">
        <v>1.21E-2</v>
      </c>
      <c r="H29" s="21"/>
      <c r="I29" s="22"/>
    </row>
    <row r="30" spans="1:9" ht="13" customHeight="1">
      <c r="A30" s="16" t="s">
        <v>351</v>
      </c>
      <c r="B30" s="17" t="s">
        <v>352</v>
      </c>
      <c r="C30" s="13" t="s">
        <v>353</v>
      </c>
      <c r="D30" s="13" t="s">
        <v>85</v>
      </c>
      <c r="E30" s="18">
        <v>3375</v>
      </c>
      <c r="F30" s="19">
        <v>37.884399999999999</v>
      </c>
      <c r="G30" s="20">
        <v>1.21E-2</v>
      </c>
      <c r="H30" s="21"/>
      <c r="I30" s="22"/>
    </row>
    <row r="31" spans="1:9" ht="13" customHeight="1">
      <c r="A31" s="16" t="s">
        <v>1126</v>
      </c>
      <c r="B31" s="17" t="s">
        <v>1127</v>
      </c>
      <c r="C31" s="13" t="s">
        <v>1128</v>
      </c>
      <c r="D31" s="13" t="s">
        <v>249</v>
      </c>
      <c r="E31" s="18">
        <v>1166</v>
      </c>
      <c r="F31" s="19">
        <v>37.606999999999999</v>
      </c>
      <c r="G31" s="20">
        <v>1.2E-2</v>
      </c>
      <c r="H31" s="21"/>
      <c r="I31" s="22"/>
    </row>
    <row r="32" spans="1:9" ht="13" customHeight="1">
      <c r="A32" s="16" t="s">
        <v>116</v>
      </c>
      <c r="B32" s="17" t="s">
        <v>117</v>
      </c>
      <c r="C32" s="13" t="s">
        <v>118</v>
      </c>
      <c r="D32" s="13" t="s">
        <v>119</v>
      </c>
      <c r="E32" s="18">
        <v>300</v>
      </c>
      <c r="F32" s="19">
        <v>36.228000000000002</v>
      </c>
      <c r="G32" s="20">
        <v>1.1599999999999999E-2</v>
      </c>
      <c r="H32" s="21"/>
      <c r="I32" s="22"/>
    </row>
    <row r="33" spans="1:9" ht="13" customHeight="1">
      <c r="A33" s="16" t="s">
        <v>1178</v>
      </c>
      <c r="B33" s="17" t="s">
        <v>1179</v>
      </c>
      <c r="C33" s="13" t="s">
        <v>1180</v>
      </c>
      <c r="D33" s="13" t="s">
        <v>249</v>
      </c>
      <c r="E33" s="18">
        <v>1017</v>
      </c>
      <c r="F33" s="19">
        <v>35.481099999999998</v>
      </c>
      <c r="G33" s="20">
        <v>1.1299999999999999E-2</v>
      </c>
      <c r="H33" s="21"/>
      <c r="I33" s="22"/>
    </row>
    <row r="34" spans="1:9" ht="13" customHeight="1">
      <c r="A34" s="16" t="s">
        <v>366</v>
      </c>
      <c r="B34" s="17" t="s">
        <v>367</v>
      </c>
      <c r="C34" s="13" t="s">
        <v>368</v>
      </c>
      <c r="D34" s="13" t="s">
        <v>141</v>
      </c>
      <c r="E34" s="18">
        <v>3009</v>
      </c>
      <c r="F34" s="19">
        <v>35.349699999999999</v>
      </c>
      <c r="G34" s="20">
        <v>1.1299999999999999E-2</v>
      </c>
      <c r="H34" s="21"/>
      <c r="I34" s="22"/>
    </row>
    <row r="35" spans="1:9" ht="13" customHeight="1">
      <c r="A35" s="16" t="s">
        <v>846</v>
      </c>
      <c r="B35" s="17" t="s">
        <v>847</v>
      </c>
      <c r="C35" s="13" t="s">
        <v>848</v>
      </c>
      <c r="D35" s="13" t="s">
        <v>297</v>
      </c>
      <c r="E35" s="18">
        <v>793</v>
      </c>
      <c r="F35" s="19">
        <v>30.4893</v>
      </c>
      <c r="G35" s="20">
        <v>9.7000000000000003E-3</v>
      </c>
      <c r="H35" s="21"/>
      <c r="I35" s="22"/>
    </row>
    <row r="36" spans="1:9" ht="13" customHeight="1">
      <c r="A36" s="16" t="s">
        <v>887</v>
      </c>
      <c r="B36" s="17" t="s">
        <v>888</v>
      </c>
      <c r="C36" s="13" t="s">
        <v>889</v>
      </c>
      <c r="D36" s="13" t="s">
        <v>245</v>
      </c>
      <c r="E36" s="18">
        <v>701</v>
      </c>
      <c r="F36" s="19">
        <v>29.583600000000001</v>
      </c>
      <c r="G36" s="20">
        <v>9.4999999999999998E-3</v>
      </c>
      <c r="H36" s="21"/>
      <c r="I36" s="22"/>
    </row>
    <row r="37" spans="1:9" ht="13" customHeight="1">
      <c r="A37" s="16" t="s">
        <v>127</v>
      </c>
      <c r="B37" s="17" t="s">
        <v>128</v>
      </c>
      <c r="C37" s="13" t="s">
        <v>129</v>
      </c>
      <c r="D37" s="13" t="s">
        <v>63</v>
      </c>
      <c r="E37" s="18">
        <v>18000</v>
      </c>
      <c r="F37" s="19">
        <v>25.443000000000001</v>
      </c>
      <c r="G37" s="20">
        <v>8.0999999999999996E-3</v>
      </c>
      <c r="H37" s="21"/>
      <c r="I37" s="22"/>
    </row>
    <row r="38" spans="1:9" ht="13" customHeight="1">
      <c r="A38" s="16" t="s">
        <v>1181</v>
      </c>
      <c r="B38" s="17" t="s">
        <v>1182</v>
      </c>
      <c r="C38" s="13" t="s">
        <v>1183</v>
      </c>
      <c r="D38" s="13" t="s">
        <v>1106</v>
      </c>
      <c r="E38" s="18">
        <v>2049</v>
      </c>
      <c r="F38" s="19">
        <v>24.973199999999999</v>
      </c>
      <c r="G38" s="20">
        <v>8.0000000000000002E-3</v>
      </c>
      <c r="H38" s="21"/>
      <c r="I38" s="22"/>
    </row>
    <row r="39" spans="1:9" ht="13" customHeight="1">
      <c r="A39" s="16" t="s">
        <v>64</v>
      </c>
      <c r="B39" s="17" t="s">
        <v>65</v>
      </c>
      <c r="C39" s="13" t="s">
        <v>66</v>
      </c>
      <c r="D39" s="13" t="s">
        <v>67</v>
      </c>
      <c r="E39" s="18">
        <v>1582</v>
      </c>
      <c r="F39" s="19">
        <v>21.2605</v>
      </c>
      <c r="G39" s="20">
        <v>6.7999999999999996E-3</v>
      </c>
      <c r="H39" s="21"/>
      <c r="I39" s="22"/>
    </row>
    <row r="40" spans="1:9" ht="13" customHeight="1">
      <c r="A40" s="16" t="s">
        <v>242</v>
      </c>
      <c r="B40" s="17" t="s">
        <v>243</v>
      </c>
      <c r="C40" s="13" t="s">
        <v>244</v>
      </c>
      <c r="D40" s="13" t="s">
        <v>245</v>
      </c>
      <c r="E40" s="18">
        <v>1700</v>
      </c>
      <c r="F40" s="19">
        <v>20.811399999999999</v>
      </c>
      <c r="G40" s="20">
        <v>6.7000000000000002E-3</v>
      </c>
      <c r="H40" s="21"/>
      <c r="I40" s="22"/>
    </row>
    <row r="41" spans="1:9" ht="13" customHeight="1">
      <c r="A41" s="16" t="s">
        <v>154</v>
      </c>
      <c r="B41" s="17" t="s">
        <v>155</v>
      </c>
      <c r="C41" s="13" t="s">
        <v>156</v>
      </c>
      <c r="D41" s="13" t="s">
        <v>157</v>
      </c>
      <c r="E41" s="18">
        <v>436</v>
      </c>
      <c r="F41" s="19">
        <v>17.228100000000001</v>
      </c>
      <c r="G41" s="20">
        <v>5.4999999999999997E-3</v>
      </c>
      <c r="H41" s="21"/>
      <c r="I41" s="22"/>
    </row>
    <row r="42" spans="1:9" ht="13" customHeight="1">
      <c r="A42" s="16" t="s">
        <v>864</v>
      </c>
      <c r="B42" s="17" t="s">
        <v>865</v>
      </c>
      <c r="C42" s="13" t="s">
        <v>866</v>
      </c>
      <c r="D42" s="13" t="s">
        <v>245</v>
      </c>
      <c r="E42" s="18">
        <v>753</v>
      </c>
      <c r="F42" s="19">
        <v>17.190999999999999</v>
      </c>
      <c r="G42" s="20">
        <v>5.4999999999999997E-3</v>
      </c>
      <c r="H42" s="21"/>
      <c r="I42" s="22"/>
    </row>
    <row r="43" spans="1:9" ht="13" customHeight="1">
      <c r="A43" s="16" t="s">
        <v>896</v>
      </c>
      <c r="B43" s="17" t="s">
        <v>897</v>
      </c>
      <c r="C43" s="13" t="s">
        <v>898</v>
      </c>
      <c r="D43" s="13" t="s">
        <v>238</v>
      </c>
      <c r="E43" s="18">
        <v>1256</v>
      </c>
      <c r="F43" s="19">
        <v>12.745900000000001</v>
      </c>
      <c r="G43" s="20">
        <v>4.1000000000000003E-3</v>
      </c>
      <c r="H43" s="21"/>
      <c r="I43" s="22"/>
    </row>
    <row r="44" spans="1:9" ht="13" customHeight="1">
      <c r="A44" s="16" t="s">
        <v>1184</v>
      </c>
      <c r="B44" s="17" t="s">
        <v>1185</v>
      </c>
      <c r="C44" s="13" t="s">
        <v>1186</v>
      </c>
      <c r="D44" s="13" t="s">
        <v>297</v>
      </c>
      <c r="E44" s="18">
        <v>41</v>
      </c>
      <c r="F44" s="19">
        <v>11.785500000000001</v>
      </c>
      <c r="G44" s="20">
        <v>3.8E-3</v>
      </c>
      <c r="H44" s="21"/>
      <c r="I44" s="22"/>
    </row>
    <row r="45" spans="1:9" ht="13" customHeight="1">
      <c r="A45" s="16" t="s">
        <v>849</v>
      </c>
      <c r="B45" s="17" t="s">
        <v>850</v>
      </c>
      <c r="C45" s="13" t="s">
        <v>851</v>
      </c>
      <c r="D45" s="13" t="s">
        <v>245</v>
      </c>
      <c r="E45" s="18">
        <v>271</v>
      </c>
      <c r="F45" s="19">
        <v>11.648099999999999</v>
      </c>
      <c r="G45" s="20">
        <v>3.7000000000000002E-3</v>
      </c>
      <c r="H45" s="21"/>
      <c r="I45" s="22"/>
    </row>
    <row r="46" spans="1:9" ht="13" customHeight="1">
      <c r="A46" s="16" t="s">
        <v>120</v>
      </c>
      <c r="B46" s="17" t="s">
        <v>121</v>
      </c>
      <c r="C46" s="13" t="s">
        <v>122</v>
      </c>
      <c r="D46" s="13" t="s">
        <v>77</v>
      </c>
      <c r="E46" s="18">
        <v>614</v>
      </c>
      <c r="F46" s="19">
        <v>10.943899999999999</v>
      </c>
      <c r="G46" s="20">
        <v>3.5000000000000001E-3</v>
      </c>
      <c r="H46" s="21"/>
      <c r="I46" s="22"/>
    </row>
    <row r="47" spans="1:9" ht="13" customHeight="1">
      <c r="A47" s="16" t="s">
        <v>932</v>
      </c>
      <c r="B47" s="17" t="s">
        <v>933</v>
      </c>
      <c r="C47" s="13" t="s">
        <v>934</v>
      </c>
      <c r="D47" s="13" t="s">
        <v>228</v>
      </c>
      <c r="E47" s="18">
        <v>196</v>
      </c>
      <c r="F47" s="19">
        <v>9.8058999999999994</v>
      </c>
      <c r="G47" s="20">
        <v>3.0999999999999999E-3</v>
      </c>
      <c r="H47" s="21"/>
      <c r="I47" s="22"/>
    </row>
    <row r="48" spans="1:9" ht="13" customHeight="1">
      <c r="A48" s="16" t="s">
        <v>208</v>
      </c>
      <c r="B48" s="17" t="s">
        <v>209</v>
      </c>
      <c r="C48" s="13" t="s">
        <v>210</v>
      </c>
      <c r="D48" s="13" t="s">
        <v>99</v>
      </c>
      <c r="E48" s="18">
        <v>79</v>
      </c>
      <c r="F48" s="19">
        <v>9.7217000000000002</v>
      </c>
      <c r="G48" s="20">
        <v>3.0999999999999999E-3</v>
      </c>
      <c r="H48" s="21"/>
      <c r="I48" s="22"/>
    </row>
    <row r="49" spans="1:9" ht="13" customHeight="1">
      <c r="A49" s="16" t="s">
        <v>138</v>
      </c>
      <c r="B49" s="17" t="s">
        <v>139</v>
      </c>
      <c r="C49" s="13" t="s">
        <v>140</v>
      </c>
      <c r="D49" s="13" t="s">
        <v>141</v>
      </c>
      <c r="E49" s="18">
        <v>173</v>
      </c>
      <c r="F49" s="19">
        <v>9.3818000000000001</v>
      </c>
      <c r="G49" s="20">
        <v>3.0000000000000001E-3</v>
      </c>
      <c r="H49" s="21"/>
      <c r="I49" s="22"/>
    </row>
    <row r="50" spans="1:9" ht="13" customHeight="1">
      <c r="A50" s="16" t="s">
        <v>298</v>
      </c>
      <c r="B50" s="17" t="s">
        <v>299</v>
      </c>
      <c r="C50" s="13" t="s">
        <v>300</v>
      </c>
      <c r="D50" s="13" t="s">
        <v>157</v>
      </c>
      <c r="E50" s="18">
        <v>422</v>
      </c>
      <c r="F50" s="19">
        <v>9.1371000000000002</v>
      </c>
      <c r="G50" s="20">
        <v>2.8999999999999998E-3</v>
      </c>
      <c r="H50" s="21"/>
      <c r="I50" s="22"/>
    </row>
    <row r="51" spans="1:9" ht="13" customHeight="1">
      <c r="A51" s="16" t="s">
        <v>843</v>
      </c>
      <c r="B51" s="17" t="s">
        <v>844</v>
      </c>
      <c r="C51" s="13" t="s">
        <v>845</v>
      </c>
      <c r="D51" s="13" t="s">
        <v>95</v>
      </c>
      <c r="E51" s="18">
        <v>432</v>
      </c>
      <c r="F51" s="19">
        <v>8.8785000000000007</v>
      </c>
      <c r="G51" s="20">
        <v>2.8E-3</v>
      </c>
      <c r="H51" s="21"/>
      <c r="I51" s="22"/>
    </row>
    <row r="52" spans="1:9" ht="13" customHeight="1">
      <c r="A52" s="16" t="s">
        <v>852</v>
      </c>
      <c r="B52" s="17" t="s">
        <v>853</v>
      </c>
      <c r="C52" s="13" t="s">
        <v>854</v>
      </c>
      <c r="D52" s="13" t="s">
        <v>99</v>
      </c>
      <c r="E52" s="18">
        <v>100</v>
      </c>
      <c r="F52" s="19">
        <v>8.7814999999999994</v>
      </c>
      <c r="G52" s="20">
        <v>2.8E-3</v>
      </c>
      <c r="H52" s="21"/>
      <c r="I52" s="22"/>
    </row>
    <row r="53" spans="1:9" ht="13" customHeight="1">
      <c r="A53" s="16" t="s">
        <v>858</v>
      </c>
      <c r="B53" s="17" t="s">
        <v>859</v>
      </c>
      <c r="C53" s="13" t="s">
        <v>860</v>
      </c>
      <c r="D53" s="13" t="s">
        <v>161</v>
      </c>
      <c r="E53" s="18">
        <v>636</v>
      </c>
      <c r="F53" s="19">
        <v>7.9538000000000002</v>
      </c>
      <c r="G53" s="20">
        <v>2.5000000000000001E-3</v>
      </c>
      <c r="H53" s="21"/>
      <c r="I53" s="22"/>
    </row>
    <row r="54" spans="1:9" ht="13" customHeight="1">
      <c r="A54" s="16" t="s">
        <v>890</v>
      </c>
      <c r="B54" s="17" t="s">
        <v>891</v>
      </c>
      <c r="C54" s="13" t="s">
        <v>892</v>
      </c>
      <c r="D54" s="13" t="s">
        <v>249</v>
      </c>
      <c r="E54" s="18">
        <v>150</v>
      </c>
      <c r="F54" s="19">
        <v>6.7502000000000004</v>
      </c>
      <c r="G54" s="20">
        <v>2.2000000000000001E-3</v>
      </c>
      <c r="H54" s="21"/>
      <c r="I54" s="22"/>
    </row>
    <row r="55" spans="1:9" ht="13" customHeight="1">
      <c r="A55" s="16" t="s">
        <v>158</v>
      </c>
      <c r="B55" s="17" t="s">
        <v>159</v>
      </c>
      <c r="C55" s="13" t="s">
        <v>160</v>
      </c>
      <c r="D55" s="13" t="s">
        <v>161</v>
      </c>
      <c r="E55" s="18">
        <v>280</v>
      </c>
      <c r="F55" s="19">
        <v>6.6048999999999998</v>
      </c>
      <c r="G55" s="20">
        <v>2.0999999999999999E-3</v>
      </c>
      <c r="H55" s="21"/>
      <c r="I55" s="22"/>
    </row>
    <row r="56" spans="1:9" ht="13" customHeight="1">
      <c r="A56" s="16" t="s">
        <v>881</v>
      </c>
      <c r="B56" s="17" t="s">
        <v>882</v>
      </c>
      <c r="C56" s="13" t="s">
        <v>883</v>
      </c>
      <c r="D56" s="13" t="s">
        <v>193</v>
      </c>
      <c r="E56" s="18">
        <v>6852</v>
      </c>
      <c r="F56" s="19">
        <v>6.4813000000000001</v>
      </c>
      <c r="G56" s="20">
        <v>2.0999999999999999E-3</v>
      </c>
      <c r="H56" s="21"/>
      <c r="I56" s="22"/>
    </row>
    <row r="57" spans="1:9" ht="13" customHeight="1">
      <c r="A57" s="16" t="s">
        <v>404</v>
      </c>
      <c r="B57" s="17" t="s">
        <v>405</v>
      </c>
      <c r="C57" s="13" t="s">
        <v>406</v>
      </c>
      <c r="D57" s="13" t="s">
        <v>407</v>
      </c>
      <c r="E57" s="18">
        <v>3150</v>
      </c>
      <c r="F57" s="19">
        <v>4.3379000000000003</v>
      </c>
      <c r="G57" s="20">
        <v>1.4E-3</v>
      </c>
      <c r="H57" s="21"/>
      <c r="I57" s="22"/>
    </row>
    <row r="58" spans="1:9" ht="13" customHeight="1">
      <c r="A58" s="4"/>
      <c r="B58" s="12" t="s">
        <v>427</v>
      </c>
      <c r="C58" s="13"/>
      <c r="D58" s="13"/>
      <c r="E58" s="13"/>
      <c r="F58" s="23">
        <v>2140.8980999999999</v>
      </c>
      <c r="G58" s="24">
        <f>ROUND(SUM(G1:G57),4)</f>
        <v>0.68389999999999995</v>
      </c>
      <c r="H58" s="25"/>
      <c r="I58" s="26"/>
    </row>
    <row r="59" spans="1:9" ht="13" customHeight="1">
      <c r="A59" s="4"/>
      <c r="B59" s="27" t="s">
        <v>428</v>
      </c>
      <c r="C59" s="1"/>
      <c r="D59" s="1"/>
      <c r="E59" s="1"/>
      <c r="F59" s="25" t="s">
        <v>429</v>
      </c>
      <c r="G59" s="25" t="s">
        <v>429</v>
      </c>
      <c r="H59" s="25"/>
      <c r="I59" s="26"/>
    </row>
    <row r="60" spans="1:9" ht="13" customHeight="1">
      <c r="A60" s="4"/>
      <c r="B60" s="27" t="s">
        <v>427</v>
      </c>
      <c r="C60" s="1"/>
      <c r="D60" s="1"/>
      <c r="E60" s="1"/>
      <c r="F60" s="25" t="s">
        <v>429</v>
      </c>
      <c r="G60" s="25" t="s">
        <v>429</v>
      </c>
      <c r="H60" s="25"/>
      <c r="I60" s="26"/>
    </row>
    <row r="61" spans="1:9" ht="13" customHeight="1">
      <c r="A61" s="4"/>
      <c r="B61" s="27" t="s">
        <v>430</v>
      </c>
      <c r="C61" s="28"/>
      <c r="D61" s="1"/>
      <c r="E61" s="28"/>
      <c r="F61" s="23">
        <v>2140.8980999999999</v>
      </c>
      <c r="G61" s="24">
        <f>ROUND(SUM(G58),4)</f>
        <v>0.68389999999999995</v>
      </c>
      <c r="H61" s="25"/>
      <c r="I61" s="26"/>
    </row>
    <row r="62" spans="1:9" ht="13" customHeight="1">
      <c r="A62" s="4"/>
      <c r="B62" s="12" t="s">
        <v>431</v>
      </c>
      <c r="C62" s="13"/>
      <c r="D62" s="13"/>
      <c r="E62" s="13"/>
      <c r="F62" s="13"/>
      <c r="G62" s="13"/>
      <c r="H62" s="14"/>
      <c r="I62" s="15"/>
    </row>
    <row r="63" spans="1:9" ht="13" customHeight="1">
      <c r="A63" s="4"/>
      <c r="B63" s="12" t="s">
        <v>432</v>
      </c>
      <c r="C63" s="13"/>
      <c r="D63" s="13"/>
      <c r="E63" s="13"/>
      <c r="F63" s="4"/>
      <c r="G63" s="14"/>
      <c r="H63" s="14"/>
      <c r="I63" s="15"/>
    </row>
    <row r="64" spans="1:9" ht="13" customHeight="1">
      <c r="A64" s="16" t="s">
        <v>473</v>
      </c>
      <c r="B64" s="17" t="s">
        <v>474</v>
      </c>
      <c r="C64" s="13"/>
      <c r="D64" s="13"/>
      <c r="E64" s="18">
        <v>-3150</v>
      </c>
      <c r="F64" s="19">
        <v>-4.3524000000000003</v>
      </c>
      <c r="G64" s="20">
        <v>-1.4E-3</v>
      </c>
      <c r="H64" s="21"/>
      <c r="I64" s="22"/>
    </row>
    <row r="65" spans="1:9" ht="13" customHeight="1">
      <c r="A65" s="16" t="s">
        <v>683</v>
      </c>
      <c r="B65" s="17" t="s">
        <v>684</v>
      </c>
      <c r="C65" s="13"/>
      <c r="D65" s="13"/>
      <c r="E65" s="18">
        <v>-1125</v>
      </c>
      <c r="F65" s="19">
        <v>-13.805999999999999</v>
      </c>
      <c r="G65" s="20">
        <v>-4.4000000000000003E-3</v>
      </c>
      <c r="H65" s="21"/>
      <c r="I65" s="22"/>
    </row>
    <row r="66" spans="1:9" ht="13" customHeight="1">
      <c r="A66" s="16" t="s">
        <v>511</v>
      </c>
      <c r="B66" s="17" t="s">
        <v>512</v>
      </c>
      <c r="C66" s="13"/>
      <c r="D66" s="13"/>
      <c r="E66" s="18">
        <v>-2000</v>
      </c>
      <c r="F66" s="19">
        <v>-23.622</v>
      </c>
      <c r="G66" s="20">
        <v>-7.4999999999999997E-3</v>
      </c>
      <c r="H66" s="21"/>
      <c r="I66" s="22"/>
    </row>
    <row r="67" spans="1:9" ht="13" customHeight="1">
      <c r="A67" s="16" t="s">
        <v>711</v>
      </c>
      <c r="B67" s="17" t="s">
        <v>712</v>
      </c>
      <c r="C67" s="13"/>
      <c r="D67" s="13"/>
      <c r="E67" s="18">
        <v>-18000</v>
      </c>
      <c r="F67" s="19">
        <v>-25.577999999999999</v>
      </c>
      <c r="G67" s="20">
        <v>-8.2000000000000007E-3</v>
      </c>
      <c r="H67" s="21"/>
      <c r="I67" s="22"/>
    </row>
    <row r="68" spans="1:9" ht="13" customHeight="1">
      <c r="A68" s="16" t="s">
        <v>647</v>
      </c>
      <c r="B68" s="17" t="s">
        <v>648</v>
      </c>
      <c r="C68" s="13"/>
      <c r="D68" s="13"/>
      <c r="E68" s="18">
        <v>-300</v>
      </c>
      <c r="F68" s="19">
        <v>-36.369</v>
      </c>
      <c r="G68" s="20">
        <v>-1.1599999999999999E-2</v>
      </c>
      <c r="H68" s="21"/>
      <c r="I68" s="22"/>
    </row>
    <row r="69" spans="1:9" ht="13" customHeight="1">
      <c r="A69" s="16" t="s">
        <v>719</v>
      </c>
      <c r="B69" s="17" t="s">
        <v>720</v>
      </c>
      <c r="C69" s="13"/>
      <c r="D69" s="13"/>
      <c r="E69" s="18">
        <v>-500</v>
      </c>
      <c r="F69" s="19">
        <v>-37.207500000000003</v>
      </c>
      <c r="G69" s="20">
        <v>-1.1900000000000001E-2</v>
      </c>
      <c r="H69" s="21"/>
      <c r="I69" s="22"/>
    </row>
    <row r="70" spans="1:9" ht="13" customHeight="1">
      <c r="A70" s="16" t="s">
        <v>467</v>
      </c>
      <c r="B70" s="17" t="s">
        <v>468</v>
      </c>
      <c r="C70" s="13"/>
      <c r="D70" s="13"/>
      <c r="E70" s="18">
        <v>-3375</v>
      </c>
      <c r="F70" s="19">
        <v>-37.975499999999997</v>
      </c>
      <c r="G70" s="20">
        <v>-1.21E-2</v>
      </c>
      <c r="H70" s="21"/>
      <c r="I70" s="22"/>
    </row>
    <row r="71" spans="1:9" ht="13" customHeight="1">
      <c r="A71" s="16" t="s">
        <v>1187</v>
      </c>
      <c r="B71" s="17" t="s">
        <v>1188</v>
      </c>
      <c r="C71" s="13"/>
      <c r="D71" s="13"/>
      <c r="E71" s="18">
        <v>-13500</v>
      </c>
      <c r="F71" s="19">
        <v>-38.441299999999998</v>
      </c>
      <c r="G71" s="20">
        <v>-1.23E-2</v>
      </c>
      <c r="H71" s="21"/>
      <c r="I71" s="22"/>
    </row>
    <row r="72" spans="1:9" ht="13" customHeight="1">
      <c r="A72" s="16" t="s">
        <v>703</v>
      </c>
      <c r="B72" s="17" t="s">
        <v>704</v>
      </c>
      <c r="C72" s="13"/>
      <c r="D72" s="13"/>
      <c r="E72" s="18">
        <v>-1225</v>
      </c>
      <c r="F72" s="19">
        <v>-43.058799999999998</v>
      </c>
      <c r="G72" s="20">
        <v>-1.38E-2</v>
      </c>
      <c r="H72" s="21"/>
      <c r="I72" s="22"/>
    </row>
    <row r="73" spans="1:9" ht="13" customHeight="1">
      <c r="A73" s="16" t="s">
        <v>723</v>
      </c>
      <c r="B73" s="17" t="s">
        <v>724</v>
      </c>
      <c r="C73" s="13"/>
      <c r="D73" s="13"/>
      <c r="E73" s="18">
        <v>-400</v>
      </c>
      <c r="F73" s="19">
        <v>-43.088000000000001</v>
      </c>
      <c r="G73" s="20">
        <v>-1.38E-2</v>
      </c>
      <c r="H73" s="21"/>
      <c r="I73" s="22"/>
    </row>
    <row r="74" spans="1:9" ht="13" customHeight="1">
      <c r="A74" s="16" t="s">
        <v>521</v>
      </c>
      <c r="B74" s="17" t="s">
        <v>522</v>
      </c>
      <c r="C74" s="13"/>
      <c r="D74" s="13"/>
      <c r="E74" s="18">
        <v>-11700</v>
      </c>
      <c r="F74" s="19">
        <v>-44.5244</v>
      </c>
      <c r="G74" s="20">
        <v>-1.4200000000000001E-2</v>
      </c>
      <c r="H74" s="21"/>
      <c r="I74" s="22"/>
    </row>
    <row r="75" spans="1:9" ht="13" customHeight="1">
      <c r="A75" s="16" t="s">
        <v>789</v>
      </c>
      <c r="B75" s="17" t="s">
        <v>790</v>
      </c>
      <c r="C75" s="13"/>
      <c r="D75" s="13"/>
      <c r="E75" s="18">
        <v>-48000</v>
      </c>
      <c r="F75" s="19">
        <v>-48.470399999999998</v>
      </c>
      <c r="G75" s="20">
        <v>-1.55E-2</v>
      </c>
      <c r="H75" s="21"/>
      <c r="I75" s="22"/>
    </row>
    <row r="76" spans="1:9" ht="13" customHeight="1">
      <c r="A76" s="16" t="s">
        <v>669</v>
      </c>
      <c r="B76" s="17" t="s">
        <v>670</v>
      </c>
      <c r="C76" s="13"/>
      <c r="D76" s="13"/>
      <c r="E76" s="18">
        <v>-2800</v>
      </c>
      <c r="F76" s="19">
        <v>-49.433999999999997</v>
      </c>
      <c r="G76" s="20">
        <v>-1.5800000000000002E-2</v>
      </c>
      <c r="H76" s="21"/>
      <c r="I76" s="22"/>
    </row>
    <row r="77" spans="1:9" ht="13" customHeight="1">
      <c r="A77" s="16" t="s">
        <v>715</v>
      </c>
      <c r="B77" s="17" t="s">
        <v>716</v>
      </c>
      <c r="C77" s="13"/>
      <c r="D77" s="13"/>
      <c r="E77" s="18">
        <v>-4375</v>
      </c>
      <c r="F77" s="19">
        <v>-51.078099999999999</v>
      </c>
      <c r="G77" s="20">
        <v>-1.6299999999999999E-2</v>
      </c>
      <c r="H77" s="21"/>
      <c r="I77" s="22"/>
    </row>
    <row r="78" spans="1:9" ht="13" customHeight="1">
      <c r="A78" s="16" t="s">
        <v>769</v>
      </c>
      <c r="B78" s="17" t="s">
        <v>770</v>
      </c>
      <c r="C78" s="13"/>
      <c r="D78" s="13"/>
      <c r="E78" s="18">
        <v>-23500</v>
      </c>
      <c r="F78" s="19">
        <v>-52.7928</v>
      </c>
      <c r="G78" s="20">
        <v>-1.6899999999999998E-2</v>
      </c>
      <c r="H78" s="21"/>
      <c r="I78" s="22"/>
    </row>
    <row r="79" spans="1:9" ht="13" customHeight="1">
      <c r="A79" s="16" t="s">
        <v>805</v>
      </c>
      <c r="B79" s="17" t="s">
        <v>806</v>
      </c>
      <c r="C79" s="13"/>
      <c r="D79" s="13"/>
      <c r="E79" s="18">
        <v>-19050</v>
      </c>
      <c r="F79" s="19">
        <v>-55.492699999999999</v>
      </c>
      <c r="G79" s="20">
        <v>-1.77E-2</v>
      </c>
      <c r="H79" s="21"/>
      <c r="I79" s="22"/>
    </row>
    <row r="80" spans="1:9" ht="13" customHeight="1">
      <c r="A80" s="16" t="s">
        <v>637</v>
      </c>
      <c r="B80" s="17" t="s">
        <v>638</v>
      </c>
      <c r="C80" s="13"/>
      <c r="D80" s="13"/>
      <c r="E80" s="18">
        <v>-15300</v>
      </c>
      <c r="F80" s="19">
        <v>-64.152900000000002</v>
      </c>
      <c r="G80" s="20">
        <v>-2.0500000000000001E-2</v>
      </c>
      <c r="H80" s="21"/>
      <c r="I80" s="22"/>
    </row>
    <row r="81" spans="1:9" ht="13" customHeight="1">
      <c r="A81" s="16" t="s">
        <v>729</v>
      </c>
      <c r="B81" s="17" t="s">
        <v>730</v>
      </c>
      <c r="C81" s="13"/>
      <c r="D81" s="13"/>
      <c r="E81" s="18">
        <v>-1950</v>
      </c>
      <c r="F81" s="19">
        <v>-68.259799999999998</v>
      </c>
      <c r="G81" s="20">
        <v>-2.18E-2</v>
      </c>
      <c r="H81" s="21"/>
      <c r="I81" s="22"/>
    </row>
    <row r="82" spans="1:9" ht="13" customHeight="1">
      <c r="A82" s="16" t="s">
        <v>771</v>
      </c>
      <c r="B82" s="17" t="s">
        <v>772</v>
      </c>
      <c r="C82" s="13"/>
      <c r="D82" s="13"/>
      <c r="E82" s="18">
        <v>-17100</v>
      </c>
      <c r="F82" s="19">
        <v>-68.8446</v>
      </c>
      <c r="G82" s="20">
        <v>-2.1999999999999999E-2</v>
      </c>
      <c r="H82" s="21"/>
      <c r="I82" s="22"/>
    </row>
    <row r="83" spans="1:9" ht="13" customHeight="1">
      <c r="A83" s="16" t="s">
        <v>807</v>
      </c>
      <c r="B83" s="17" t="s">
        <v>808</v>
      </c>
      <c r="C83" s="13"/>
      <c r="D83" s="13"/>
      <c r="E83" s="18">
        <v>-9900</v>
      </c>
      <c r="F83" s="19">
        <v>-72.854100000000003</v>
      </c>
      <c r="G83" s="20">
        <v>-2.3300000000000001E-2</v>
      </c>
      <c r="H83" s="21"/>
      <c r="I83" s="22"/>
    </row>
    <row r="84" spans="1:9" ht="13" customHeight="1">
      <c r="A84" s="16" t="s">
        <v>717</v>
      </c>
      <c r="B84" s="17" t="s">
        <v>718</v>
      </c>
      <c r="C84" s="13"/>
      <c r="D84" s="13"/>
      <c r="E84" s="18">
        <v>-4500</v>
      </c>
      <c r="F84" s="19">
        <v>-73.669499999999999</v>
      </c>
      <c r="G84" s="20">
        <v>-2.35E-2</v>
      </c>
      <c r="H84" s="21"/>
      <c r="I84" s="22"/>
    </row>
    <row r="85" spans="1:9" ht="13" customHeight="1">
      <c r="A85" s="16" t="s">
        <v>735</v>
      </c>
      <c r="B85" s="17" t="s">
        <v>736</v>
      </c>
      <c r="C85" s="13"/>
      <c r="D85" s="13"/>
      <c r="E85" s="18">
        <v>-8400</v>
      </c>
      <c r="F85" s="19">
        <v>-74.583600000000004</v>
      </c>
      <c r="G85" s="20">
        <v>-2.3800000000000002E-2</v>
      </c>
      <c r="H85" s="21"/>
      <c r="I85" s="22"/>
    </row>
    <row r="86" spans="1:9" ht="13" customHeight="1">
      <c r="A86" s="16" t="s">
        <v>651</v>
      </c>
      <c r="B86" s="17" t="s">
        <v>652</v>
      </c>
      <c r="C86" s="13"/>
      <c r="D86" s="13"/>
      <c r="E86" s="18">
        <v>-3125</v>
      </c>
      <c r="F86" s="19">
        <v>-74.815600000000003</v>
      </c>
      <c r="G86" s="20">
        <v>-2.3900000000000001E-2</v>
      </c>
      <c r="H86" s="21"/>
      <c r="I86" s="22"/>
    </row>
    <row r="87" spans="1:9" ht="13" customHeight="1">
      <c r="A87" s="16" t="s">
        <v>801</v>
      </c>
      <c r="B87" s="17" t="s">
        <v>802</v>
      </c>
      <c r="C87" s="13"/>
      <c r="D87" s="13"/>
      <c r="E87" s="18">
        <v>-6300</v>
      </c>
      <c r="F87" s="19">
        <v>-76.343400000000003</v>
      </c>
      <c r="G87" s="20">
        <v>-2.4400000000000002E-2</v>
      </c>
      <c r="H87" s="21"/>
      <c r="I87" s="22"/>
    </row>
    <row r="88" spans="1:9" ht="13" customHeight="1">
      <c r="A88" s="16" t="s">
        <v>695</v>
      </c>
      <c r="B88" s="17" t="s">
        <v>696</v>
      </c>
      <c r="C88" s="13"/>
      <c r="D88" s="13"/>
      <c r="E88" s="18">
        <v>-24000</v>
      </c>
      <c r="F88" s="19">
        <v>-85.091999999999999</v>
      </c>
      <c r="G88" s="20">
        <v>-2.7199999999999998E-2</v>
      </c>
      <c r="H88" s="21"/>
      <c r="I88" s="22"/>
    </row>
    <row r="89" spans="1:9" ht="13" customHeight="1">
      <c r="A89" s="16" t="s">
        <v>763</v>
      </c>
      <c r="B89" s="17" t="s">
        <v>764</v>
      </c>
      <c r="C89" s="13"/>
      <c r="D89" s="13"/>
      <c r="E89" s="18">
        <v>-38800</v>
      </c>
      <c r="F89" s="19">
        <v>-89.100300000000004</v>
      </c>
      <c r="G89" s="20">
        <v>-2.8500000000000001E-2</v>
      </c>
      <c r="H89" s="21"/>
      <c r="I89" s="22"/>
    </row>
    <row r="90" spans="1:9" ht="13" customHeight="1">
      <c r="A90" s="16" t="s">
        <v>781</v>
      </c>
      <c r="B90" s="17" t="s">
        <v>782</v>
      </c>
      <c r="C90" s="13"/>
      <c r="D90" s="13"/>
      <c r="E90" s="18">
        <v>-32000</v>
      </c>
      <c r="F90" s="19">
        <v>-92.528000000000006</v>
      </c>
      <c r="G90" s="20">
        <v>-2.9600000000000001E-2</v>
      </c>
      <c r="H90" s="21"/>
      <c r="I90" s="22"/>
    </row>
    <row r="91" spans="1:9" ht="13" customHeight="1">
      <c r="A91" s="16" t="s">
        <v>761</v>
      </c>
      <c r="B91" s="17" t="s">
        <v>762</v>
      </c>
      <c r="C91" s="13"/>
      <c r="D91" s="13"/>
      <c r="E91" s="18">
        <v>-20700</v>
      </c>
      <c r="F91" s="19">
        <v>-136.08179999999999</v>
      </c>
      <c r="G91" s="20">
        <v>-4.3499999999999997E-2</v>
      </c>
      <c r="H91" s="21"/>
      <c r="I91" s="22"/>
    </row>
    <row r="92" spans="1:9" ht="13" customHeight="1">
      <c r="A92" s="4"/>
      <c r="B92" s="12" t="s">
        <v>427</v>
      </c>
      <c r="C92" s="13"/>
      <c r="D92" s="13"/>
      <c r="E92" s="13"/>
      <c r="F92" s="23">
        <v>-1581.6161999999999</v>
      </c>
      <c r="G92" s="24">
        <f>ROUND(SUM(G62:G91),4)</f>
        <v>-0.50539999999999996</v>
      </c>
      <c r="H92" s="25"/>
      <c r="I92" s="26"/>
    </row>
    <row r="93" spans="1:9" ht="13" customHeight="1">
      <c r="A93" s="4"/>
      <c r="B93" s="27" t="s">
        <v>430</v>
      </c>
      <c r="C93" s="28"/>
      <c r="D93" s="1"/>
      <c r="E93" s="28"/>
      <c r="F93" s="23">
        <v>-1581.6161999999999</v>
      </c>
      <c r="G93" s="24">
        <f>ROUND(SUM(G92),4)</f>
        <v>-0.50539999999999996</v>
      </c>
      <c r="H93" s="25"/>
      <c r="I93" s="26"/>
    </row>
    <row r="94" spans="1:9" ht="13" customHeight="1">
      <c r="A94" s="4"/>
      <c r="B94" s="12" t="s">
        <v>823</v>
      </c>
      <c r="C94" s="13"/>
      <c r="D94" s="13"/>
      <c r="E94" s="13"/>
      <c r="F94" s="13"/>
      <c r="G94" s="13"/>
      <c r="H94" s="14"/>
      <c r="I94" s="15"/>
    </row>
    <row r="95" spans="1:9" ht="13" customHeight="1">
      <c r="A95" s="4"/>
      <c r="B95" s="12" t="s">
        <v>824</v>
      </c>
      <c r="C95" s="13"/>
      <c r="D95" s="13"/>
      <c r="E95" s="13"/>
      <c r="F95" s="4"/>
      <c r="G95" s="14"/>
      <c r="H95" s="14"/>
      <c r="I95" s="15"/>
    </row>
    <row r="96" spans="1:9" ht="13" customHeight="1">
      <c r="A96" s="16" t="s">
        <v>825</v>
      </c>
      <c r="B96" s="17" t="s">
        <v>826</v>
      </c>
      <c r="C96" s="13" t="s">
        <v>827</v>
      </c>
      <c r="D96" s="13"/>
      <c r="E96" s="18">
        <v>59475.366999999998</v>
      </c>
      <c r="F96" s="19">
        <v>722.505</v>
      </c>
      <c r="G96" s="20">
        <v>0.23089999999999999</v>
      </c>
      <c r="H96" s="21"/>
      <c r="I96" s="22"/>
    </row>
    <row r="97" spans="1:9" ht="13" customHeight="1">
      <c r="A97" s="4"/>
      <c r="B97" s="12" t="s">
        <v>427</v>
      </c>
      <c r="C97" s="13"/>
      <c r="D97" s="13"/>
      <c r="E97" s="13"/>
      <c r="F97" s="23">
        <v>722.505</v>
      </c>
      <c r="G97" s="24">
        <f>ROUND(SUM(G94:G96),4)</f>
        <v>0.23089999999999999</v>
      </c>
      <c r="H97" s="25"/>
      <c r="I97" s="26"/>
    </row>
    <row r="98" spans="1:9" ht="13" customHeight="1">
      <c r="A98" s="4"/>
      <c r="B98" s="27" t="s">
        <v>430</v>
      </c>
      <c r="C98" s="28"/>
      <c r="D98" s="1"/>
      <c r="E98" s="28"/>
      <c r="F98" s="23">
        <v>722.505</v>
      </c>
      <c r="G98" s="24">
        <f>ROUND(SUM(G97),4)</f>
        <v>0.23089999999999999</v>
      </c>
      <c r="H98" s="25"/>
      <c r="I98" s="26"/>
    </row>
    <row r="99" spans="1:9" ht="13" customHeight="1">
      <c r="A99" s="4"/>
      <c r="B99" s="12" t="s">
        <v>831</v>
      </c>
      <c r="C99" s="13"/>
      <c r="D99" s="13"/>
      <c r="E99" s="13"/>
      <c r="F99" s="13"/>
      <c r="G99" s="13"/>
      <c r="H99" s="14"/>
      <c r="I99" s="15"/>
    </row>
    <row r="100" spans="1:9" ht="13" customHeight="1">
      <c r="A100" s="16" t="s">
        <v>832</v>
      </c>
      <c r="B100" s="17" t="s">
        <v>833</v>
      </c>
      <c r="C100" s="13"/>
      <c r="D100" s="13"/>
      <c r="E100" s="18"/>
      <c r="F100" s="19">
        <v>185.19749999999999</v>
      </c>
      <c r="G100" s="20">
        <v>5.9200000000000003E-2</v>
      </c>
      <c r="H100" s="29">
        <v>6.1695426527083076E-2</v>
      </c>
      <c r="I100" s="22"/>
    </row>
    <row r="101" spans="1:9" ht="13" customHeight="1">
      <c r="A101" s="4"/>
      <c r="B101" s="12" t="s">
        <v>427</v>
      </c>
      <c r="C101" s="13"/>
      <c r="D101" s="13"/>
      <c r="E101" s="13"/>
      <c r="F101" s="23">
        <v>185.19749999999999</v>
      </c>
      <c r="G101" s="24">
        <f>ROUND(SUM(G99:G100),4)</f>
        <v>5.9200000000000003E-2</v>
      </c>
      <c r="H101" s="25"/>
      <c r="I101" s="26"/>
    </row>
    <row r="102" spans="1:9" ht="13" customHeight="1">
      <c r="A102" s="4"/>
      <c r="B102" s="27" t="s">
        <v>430</v>
      </c>
      <c r="C102" s="28"/>
      <c r="D102" s="1"/>
      <c r="E102" s="28"/>
      <c r="F102" s="23">
        <v>185.19749999999999</v>
      </c>
      <c r="G102" s="24">
        <f>ROUND(SUM(G101),4)</f>
        <v>5.9200000000000003E-2</v>
      </c>
      <c r="H102" s="25"/>
      <c r="I102" s="26"/>
    </row>
    <row r="103" spans="1:9" ht="13" customHeight="1">
      <c r="A103" s="4"/>
      <c r="B103" s="27" t="s">
        <v>834</v>
      </c>
      <c r="C103" s="13"/>
      <c r="D103" s="1"/>
      <c r="E103" s="13"/>
      <c r="F103" s="30">
        <v>1661.9856</v>
      </c>
      <c r="G103" s="24">
        <v>0.53139999999999998</v>
      </c>
      <c r="H103" s="25"/>
      <c r="I103" s="26"/>
    </row>
    <row r="104" spans="1:9" ht="13" customHeight="1">
      <c r="A104" s="4"/>
      <c r="B104" s="31" t="s">
        <v>835</v>
      </c>
      <c r="C104" s="32"/>
      <c r="D104" s="32"/>
      <c r="E104" s="32"/>
      <c r="F104" s="33">
        <v>3128.97</v>
      </c>
      <c r="G104" s="34">
        <f>ROUND(SUM(G61,G93,G98,G102,G103),4)</f>
        <v>1</v>
      </c>
      <c r="H104" s="35"/>
      <c r="I104" s="36"/>
    </row>
    <row r="105" spans="1:9" ht="13" customHeight="1">
      <c r="A105" s="4"/>
      <c r="B105" s="6"/>
      <c r="C105" s="4"/>
      <c r="D105" s="4"/>
      <c r="E105" s="4"/>
      <c r="F105" s="4"/>
      <c r="G105" s="4"/>
      <c r="H105" s="4"/>
      <c r="I105" s="4"/>
    </row>
    <row r="106" spans="1:9" ht="13" customHeight="1">
      <c r="A106" s="4"/>
      <c r="B106" s="3" t="s">
        <v>838</v>
      </c>
      <c r="C106" s="4"/>
      <c r="D106" s="4"/>
      <c r="E106" s="4"/>
      <c r="F106" s="4"/>
      <c r="G106" s="4"/>
      <c r="H106" s="4"/>
      <c r="I106" s="4"/>
    </row>
    <row r="107" spans="1:9" ht="26" customHeight="1">
      <c r="A107" s="4"/>
      <c r="B107" s="108" t="s">
        <v>2032</v>
      </c>
      <c r="C107" s="108"/>
      <c r="D107" s="108"/>
      <c r="E107" s="108"/>
      <c r="F107" s="108"/>
      <c r="G107" s="108"/>
      <c r="H107" s="108"/>
      <c r="I107" s="108"/>
    </row>
    <row r="108" spans="1:9" ht="13" customHeight="1">
      <c r="A108" s="4"/>
      <c r="B108" s="108"/>
      <c r="C108" s="108"/>
      <c r="D108" s="108"/>
      <c r="E108" s="108"/>
      <c r="F108" s="108"/>
      <c r="G108" s="108"/>
      <c r="H108" s="108"/>
      <c r="I108" s="108"/>
    </row>
    <row r="109" spans="1:9" ht="13" customHeight="1">
      <c r="A109" s="4"/>
      <c r="B109" s="39" t="s">
        <v>1954</v>
      </c>
      <c r="C109" s="40"/>
      <c r="D109" s="40"/>
      <c r="E109" s="40"/>
      <c r="F109" s="40"/>
      <c r="G109" s="40"/>
      <c r="H109" s="40"/>
      <c r="I109" s="75"/>
    </row>
    <row r="110" spans="1:9" ht="13" customHeight="1">
      <c r="A110" s="4"/>
      <c r="B110" s="43" t="s">
        <v>1955</v>
      </c>
      <c r="C110" s="76"/>
      <c r="D110" s="76"/>
      <c r="E110" s="76"/>
      <c r="F110" s="76"/>
      <c r="G110" s="76"/>
      <c r="H110" s="76"/>
      <c r="I110" s="77"/>
    </row>
    <row r="111" spans="1:9" ht="13" customHeight="1">
      <c r="A111" s="4"/>
      <c r="B111" s="43" t="s">
        <v>1956</v>
      </c>
      <c r="C111" s="76"/>
      <c r="D111" s="76"/>
      <c r="E111" s="76"/>
      <c r="F111" s="76"/>
      <c r="G111" s="76"/>
      <c r="H111" s="76"/>
      <c r="I111" s="77"/>
    </row>
    <row r="112" spans="1:9" ht="13" customHeight="1">
      <c r="A112" s="4"/>
      <c r="B112" s="47" t="s">
        <v>1957</v>
      </c>
      <c r="C112" s="48" t="s">
        <v>1986</v>
      </c>
      <c r="D112" s="92" t="s">
        <v>2033</v>
      </c>
      <c r="E112" s="76"/>
      <c r="F112" s="76"/>
      <c r="G112" s="76"/>
      <c r="H112" s="76"/>
      <c r="I112" s="77"/>
    </row>
    <row r="113" spans="1:9" ht="13" customHeight="1">
      <c r="A113" s="4"/>
      <c r="B113" s="49" t="s">
        <v>1959</v>
      </c>
      <c r="C113" s="50">
        <v>10.117000000000001</v>
      </c>
      <c r="D113" s="71">
        <v>10.236000000000001</v>
      </c>
      <c r="E113" s="76"/>
      <c r="F113" s="78"/>
      <c r="G113" s="76"/>
      <c r="H113" s="76"/>
      <c r="I113" s="77"/>
    </row>
    <row r="114" spans="1:9" ht="13" customHeight="1">
      <c r="A114" s="4"/>
      <c r="B114" s="49" t="s">
        <v>1960</v>
      </c>
      <c r="C114" s="50">
        <v>10.117000000000001</v>
      </c>
      <c r="D114" s="71">
        <v>10.236000000000001</v>
      </c>
      <c r="E114" s="76"/>
      <c r="F114" s="78"/>
      <c r="G114" s="76"/>
      <c r="H114" s="76"/>
      <c r="I114" s="77"/>
    </row>
    <row r="115" spans="1:9" ht="13" customHeight="1">
      <c r="A115" s="4"/>
      <c r="B115" s="49" t="s">
        <v>1961</v>
      </c>
      <c r="C115" s="50">
        <v>10.179</v>
      </c>
      <c r="D115" s="71">
        <v>10.29</v>
      </c>
      <c r="E115" s="76"/>
      <c r="F115" s="78"/>
      <c r="G115" s="76"/>
      <c r="H115" s="76"/>
      <c r="I115" s="77"/>
    </row>
    <row r="116" spans="1:9" ht="13" customHeight="1">
      <c r="A116" s="4"/>
      <c r="B116" s="49" t="s">
        <v>1962</v>
      </c>
      <c r="C116" s="50">
        <v>10.179</v>
      </c>
      <c r="D116" s="71">
        <v>10.29</v>
      </c>
      <c r="E116" s="76"/>
      <c r="F116" s="78"/>
      <c r="G116" s="76"/>
      <c r="H116" s="76"/>
      <c r="I116" s="77"/>
    </row>
    <row r="117" spans="1:9" ht="13" customHeight="1">
      <c r="A117" s="4"/>
      <c r="B117" s="43" t="s">
        <v>1963</v>
      </c>
      <c r="C117" s="76"/>
      <c r="D117" s="76"/>
      <c r="E117" s="76"/>
      <c r="F117" s="76"/>
      <c r="G117" s="76"/>
      <c r="H117" s="76"/>
      <c r="I117" s="77"/>
    </row>
    <row r="118" spans="1:9" ht="13" customHeight="1">
      <c r="A118" s="4"/>
      <c r="B118" s="53" t="s">
        <v>2021</v>
      </c>
      <c r="C118" s="76"/>
      <c r="D118" s="76"/>
      <c r="E118" s="76"/>
      <c r="F118" s="76"/>
      <c r="G118" s="76"/>
      <c r="H118" s="76"/>
      <c r="I118" s="77"/>
    </row>
    <row r="119" spans="1:9" ht="13" customHeight="1">
      <c r="A119" s="4"/>
      <c r="B119" s="60" t="s">
        <v>2002</v>
      </c>
      <c r="C119" s="76"/>
      <c r="D119" s="76"/>
      <c r="E119" s="76"/>
      <c r="F119" s="76"/>
      <c r="G119" s="76"/>
      <c r="H119" s="76"/>
      <c r="I119" s="77"/>
    </row>
    <row r="120" spans="1:9" ht="13" customHeight="1">
      <c r="A120" s="4"/>
      <c r="B120" s="43" t="s">
        <v>1987</v>
      </c>
      <c r="C120" s="76"/>
      <c r="D120" s="76"/>
      <c r="E120" s="76"/>
      <c r="F120" s="76"/>
      <c r="G120" s="76"/>
      <c r="H120" s="76"/>
      <c r="I120" s="77"/>
    </row>
    <row r="121" spans="1:9" ht="13" customHeight="1">
      <c r="A121" s="4"/>
      <c r="B121" s="43" t="s">
        <v>1988</v>
      </c>
      <c r="C121" s="76"/>
      <c r="D121" s="76"/>
      <c r="E121" s="76"/>
      <c r="F121" s="76"/>
      <c r="G121" s="76"/>
      <c r="H121" s="76"/>
      <c r="I121" s="77"/>
    </row>
    <row r="122" spans="1:9" ht="13" customHeight="1">
      <c r="A122" s="4"/>
      <c r="B122" s="43" t="s">
        <v>1965</v>
      </c>
      <c r="C122" s="76"/>
      <c r="D122" s="76"/>
      <c r="E122" s="76"/>
      <c r="F122" s="76"/>
      <c r="G122" s="76"/>
      <c r="H122" s="76"/>
      <c r="I122" s="77"/>
    </row>
    <row r="123" spans="1:9" ht="13" customHeight="1">
      <c r="A123" s="4"/>
      <c r="B123" s="72"/>
      <c r="C123" s="73"/>
      <c r="D123" s="73"/>
      <c r="E123" s="73"/>
      <c r="F123" s="73"/>
      <c r="G123" s="73"/>
      <c r="H123" s="73"/>
      <c r="I123" s="79"/>
    </row>
    <row r="124" spans="1:9" ht="13" customHeight="1">
      <c r="A124" s="4"/>
      <c r="B124" s="3"/>
      <c r="C124" s="3"/>
      <c r="D124" s="3"/>
      <c r="E124" s="3"/>
      <c r="F124" s="3"/>
      <c r="G124" s="3"/>
      <c r="H124" s="3"/>
      <c r="I124" s="3"/>
    </row>
    <row r="125" spans="1:9" ht="13" customHeight="1">
      <c r="A125" s="4"/>
      <c r="B125" s="108"/>
      <c r="C125" s="108"/>
      <c r="D125" s="108"/>
      <c r="E125" s="108"/>
      <c r="F125" s="108"/>
      <c r="G125" s="108"/>
      <c r="H125" s="108"/>
      <c r="I125" s="108"/>
    </row>
    <row r="126" spans="1:9" ht="13" customHeight="1">
      <c r="A126" s="4"/>
      <c r="B126" s="4"/>
      <c r="C126" s="109" t="s">
        <v>1189</v>
      </c>
      <c r="D126" s="109"/>
      <c r="E126" s="109"/>
      <c r="F126" s="109"/>
      <c r="G126" s="4"/>
      <c r="H126" s="4"/>
      <c r="I126" s="4"/>
    </row>
    <row r="127" spans="1:9" ht="13" customHeight="1">
      <c r="A127" s="4"/>
      <c r="B127" s="37" t="s">
        <v>840</v>
      </c>
      <c r="C127" s="109" t="s">
        <v>841</v>
      </c>
      <c r="D127" s="109"/>
      <c r="E127" s="109"/>
      <c r="F127" s="109"/>
      <c r="G127" s="4"/>
      <c r="H127" s="4"/>
      <c r="I127" s="4"/>
    </row>
    <row r="128" spans="1:9" ht="135" customHeight="1">
      <c r="A128" s="4"/>
      <c r="B128" s="38"/>
      <c r="C128" s="107"/>
      <c r="D128" s="107"/>
      <c r="E128" s="4"/>
      <c r="F128" s="4"/>
      <c r="G128" s="4"/>
      <c r="H128" s="4"/>
      <c r="I128" s="4"/>
    </row>
  </sheetData>
  <mergeCells count="6">
    <mergeCell ref="C128:D128"/>
    <mergeCell ref="B107:I107"/>
    <mergeCell ref="B108:I108"/>
    <mergeCell ref="B125:I125"/>
    <mergeCell ref="C126:F126"/>
    <mergeCell ref="C127:F127"/>
  </mergeCells>
  <hyperlinks>
    <hyperlink ref="A1" location="BajajFinservEquitySavingsFund" display="BFEQSF" xr:uid="{00000000-0004-0000-0700-000000000000}"/>
    <hyperlink ref="B1" location="BajajFinservEquitySavingsFund" display="Bajaj Finserv Equity Savings Fund" xr:uid="{00000000-0004-0000-07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I106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14</v>
      </c>
      <c r="B1" s="3" t="s">
        <v>15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842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58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59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71</v>
      </c>
      <c r="B7" s="17" t="s">
        <v>72</v>
      </c>
      <c r="C7" s="13" t="s">
        <v>73</v>
      </c>
      <c r="D7" s="13" t="s">
        <v>63</v>
      </c>
      <c r="E7" s="18">
        <v>2743683</v>
      </c>
      <c r="F7" s="19">
        <v>33086.073299999996</v>
      </c>
      <c r="G7" s="20">
        <v>5.4899999999999997E-2</v>
      </c>
      <c r="H7" s="21"/>
      <c r="I7" s="22"/>
    </row>
    <row r="8" spans="1:9" ht="13" customHeight="1">
      <c r="A8" s="16" t="s">
        <v>60</v>
      </c>
      <c r="B8" s="17" t="s">
        <v>61</v>
      </c>
      <c r="C8" s="13" t="s">
        <v>62</v>
      </c>
      <c r="D8" s="13" t="s">
        <v>63</v>
      </c>
      <c r="E8" s="18">
        <v>3781161</v>
      </c>
      <c r="F8" s="19">
        <v>27661.083299999998</v>
      </c>
      <c r="G8" s="20">
        <v>4.5900000000000003E-2</v>
      </c>
      <c r="H8" s="21"/>
      <c r="I8" s="22"/>
    </row>
    <row r="9" spans="1:9" ht="13" customHeight="1">
      <c r="A9" s="16" t="s">
        <v>229</v>
      </c>
      <c r="B9" s="17" t="s">
        <v>230</v>
      </c>
      <c r="C9" s="13" t="s">
        <v>231</v>
      </c>
      <c r="D9" s="13" t="s">
        <v>207</v>
      </c>
      <c r="E9" s="18">
        <v>276278</v>
      </c>
      <c r="F9" s="19">
        <v>20497.0648</v>
      </c>
      <c r="G9" s="20">
        <v>3.4000000000000002E-2</v>
      </c>
      <c r="H9" s="21"/>
      <c r="I9" s="22"/>
    </row>
    <row r="10" spans="1:9" ht="13" customHeight="1">
      <c r="A10" s="16" t="s">
        <v>275</v>
      </c>
      <c r="B10" s="17" t="s">
        <v>276</v>
      </c>
      <c r="C10" s="13" t="s">
        <v>277</v>
      </c>
      <c r="D10" s="13" t="s">
        <v>77</v>
      </c>
      <c r="E10" s="18">
        <v>4832684</v>
      </c>
      <c r="F10" s="19">
        <v>20207.8681</v>
      </c>
      <c r="G10" s="20">
        <v>3.3599999999999998E-2</v>
      </c>
      <c r="H10" s="21"/>
      <c r="I10" s="22"/>
    </row>
    <row r="11" spans="1:9" ht="13" customHeight="1">
      <c r="A11" s="16" t="s">
        <v>64</v>
      </c>
      <c r="B11" s="17" t="s">
        <v>65</v>
      </c>
      <c r="C11" s="13" t="s">
        <v>66</v>
      </c>
      <c r="D11" s="13" t="s">
        <v>67</v>
      </c>
      <c r="E11" s="18">
        <v>1481404</v>
      </c>
      <c r="F11" s="19">
        <v>19908.588400000001</v>
      </c>
      <c r="G11" s="20">
        <v>3.3099999999999997E-2</v>
      </c>
      <c r="H11" s="21"/>
      <c r="I11" s="22"/>
    </row>
    <row r="12" spans="1:9" ht="13" customHeight="1">
      <c r="A12" s="16" t="s">
        <v>379</v>
      </c>
      <c r="B12" s="17" t="s">
        <v>380</v>
      </c>
      <c r="C12" s="13" t="s">
        <v>381</v>
      </c>
      <c r="D12" s="13" t="s">
        <v>245</v>
      </c>
      <c r="E12" s="18">
        <v>325621</v>
      </c>
      <c r="F12" s="19">
        <v>19364.680899999999</v>
      </c>
      <c r="G12" s="20">
        <v>3.2199999999999999E-2</v>
      </c>
      <c r="H12" s="21"/>
      <c r="I12" s="22"/>
    </row>
    <row r="13" spans="1:9" ht="13" customHeight="1">
      <c r="A13" s="16" t="s">
        <v>154</v>
      </c>
      <c r="B13" s="17" t="s">
        <v>155</v>
      </c>
      <c r="C13" s="13" t="s">
        <v>156</v>
      </c>
      <c r="D13" s="13" t="s">
        <v>157</v>
      </c>
      <c r="E13" s="18">
        <v>479677</v>
      </c>
      <c r="F13" s="19">
        <v>18953.956999999999</v>
      </c>
      <c r="G13" s="20">
        <v>3.15E-2</v>
      </c>
      <c r="H13" s="21"/>
      <c r="I13" s="22"/>
    </row>
    <row r="14" spans="1:9" ht="13" customHeight="1">
      <c r="A14" s="16" t="s">
        <v>861</v>
      </c>
      <c r="B14" s="17" t="s">
        <v>862</v>
      </c>
      <c r="C14" s="13" t="s">
        <v>863</v>
      </c>
      <c r="D14" s="13" t="s">
        <v>63</v>
      </c>
      <c r="E14" s="18">
        <v>7273208</v>
      </c>
      <c r="F14" s="19">
        <v>18866.7016</v>
      </c>
      <c r="G14" s="20">
        <v>3.1300000000000001E-2</v>
      </c>
      <c r="H14" s="21"/>
      <c r="I14" s="22"/>
    </row>
    <row r="15" spans="1:9" ht="13" customHeight="1">
      <c r="A15" s="16" t="s">
        <v>211</v>
      </c>
      <c r="B15" s="17" t="s">
        <v>212</v>
      </c>
      <c r="C15" s="13" t="s">
        <v>213</v>
      </c>
      <c r="D15" s="13" t="s">
        <v>214</v>
      </c>
      <c r="E15" s="18">
        <v>173170</v>
      </c>
      <c r="F15" s="19">
        <v>18607.1165</v>
      </c>
      <c r="G15" s="20">
        <v>3.09E-2</v>
      </c>
      <c r="H15" s="21"/>
      <c r="I15" s="22"/>
    </row>
    <row r="16" spans="1:9" ht="13" customHeight="1">
      <c r="A16" s="16" t="s">
        <v>187</v>
      </c>
      <c r="B16" s="17" t="s">
        <v>188</v>
      </c>
      <c r="C16" s="13" t="s">
        <v>189</v>
      </c>
      <c r="D16" s="13" t="s">
        <v>63</v>
      </c>
      <c r="E16" s="18">
        <v>1452087</v>
      </c>
      <c r="F16" s="19">
        <v>16863.086299999999</v>
      </c>
      <c r="G16" s="20">
        <v>2.8000000000000001E-2</v>
      </c>
      <c r="H16" s="21"/>
      <c r="I16" s="22"/>
    </row>
    <row r="17" spans="1:9" ht="13" customHeight="1">
      <c r="A17" s="16" t="s">
        <v>1135</v>
      </c>
      <c r="B17" s="17" t="s">
        <v>1136</v>
      </c>
      <c r="C17" s="13" t="s">
        <v>1137</v>
      </c>
      <c r="D17" s="13" t="s">
        <v>126</v>
      </c>
      <c r="E17" s="18">
        <v>467870</v>
      </c>
      <c r="F17" s="19">
        <v>16224.328</v>
      </c>
      <c r="G17" s="20">
        <v>2.69E-2</v>
      </c>
      <c r="H17" s="21"/>
      <c r="I17" s="22"/>
    </row>
    <row r="18" spans="1:9" ht="13" customHeight="1">
      <c r="A18" s="16" t="s">
        <v>1190</v>
      </c>
      <c r="B18" s="17" t="s">
        <v>1191</v>
      </c>
      <c r="C18" s="13" t="s">
        <v>1192</v>
      </c>
      <c r="D18" s="13" t="s">
        <v>297</v>
      </c>
      <c r="E18" s="18">
        <v>1410185</v>
      </c>
      <c r="F18" s="19">
        <v>14547.468500000001</v>
      </c>
      <c r="G18" s="20">
        <v>2.4199999999999999E-2</v>
      </c>
      <c r="H18" s="21"/>
      <c r="I18" s="22"/>
    </row>
    <row r="19" spans="1:9" ht="13" customHeight="1">
      <c r="A19" s="16" t="s">
        <v>1193</v>
      </c>
      <c r="B19" s="17" t="s">
        <v>1194</v>
      </c>
      <c r="C19" s="13" t="s">
        <v>1195</v>
      </c>
      <c r="D19" s="13" t="s">
        <v>99</v>
      </c>
      <c r="E19" s="18">
        <v>1911671</v>
      </c>
      <c r="F19" s="19">
        <v>14413.999299999999</v>
      </c>
      <c r="G19" s="20">
        <v>2.3900000000000001E-2</v>
      </c>
      <c r="H19" s="21"/>
      <c r="I19" s="22"/>
    </row>
    <row r="20" spans="1:9" ht="13" customHeight="1">
      <c r="A20" s="16" t="s">
        <v>281</v>
      </c>
      <c r="B20" s="17" t="s">
        <v>282</v>
      </c>
      <c r="C20" s="13" t="s">
        <v>283</v>
      </c>
      <c r="D20" s="13" t="s">
        <v>63</v>
      </c>
      <c r="E20" s="18">
        <v>1465375</v>
      </c>
      <c r="F20" s="19">
        <v>14351.882799999999</v>
      </c>
      <c r="G20" s="20">
        <v>2.3800000000000002E-2</v>
      </c>
      <c r="H20" s="21"/>
      <c r="I20" s="22"/>
    </row>
    <row r="21" spans="1:9" ht="13" customHeight="1">
      <c r="A21" s="16" t="s">
        <v>130</v>
      </c>
      <c r="B21" s="17" t="s">
        <v>131</v>
      </c>
      <c r="C21" s="13" t="s">
        <v>132</v>
      </c>
      <c r="D21" s="13" t="s">
        <v>133</v>
      </c>
      <c r="E21" s="18">
        <v>6215498</v>
      </c>
      <c r="F21" s="19">
        <v>14232.247300000001</v>
      </c>
      <c r="G21" s="20">
        <v>2.3599999999999999E-2</v>
      </c>
      <c r="H21" s="21"/>
      <c r="I21" s="22"/>
    </row>
    <row r="22" spans="1:9" ht="13" customHeight="1">
      <c r="A22" s="16" t="s">
        <v>284</v>
      </c>
      <c r="B22" s="17" t="s">
        <v>285</v>
      </c>
      <c r="C22" s="13" t="s">
        <v>286</v>
      </c>
      <c r="D22" s="13" t="s">
        <v>245</v>
      </c>
      <c r="E22" s="18">
        <v>767792</v>
      </c>
      <c r="F22" s="19">
        <v>13491.641</v>
      </c>
      <c r="G22" s="20">
        <v>2.24E-2</v>
      </c>
      <c r="H22" s="21"/>
      <c r="I22" s="22"/>
    </row>
    <row r="23" spans="1:9" ht="13" customHeight="1">
      <c r="A23" s="16" t="s">
        <v>858</v>
      </c>
      <c r="B23" s="17" t="s">
        <v>859</v>
      </c>
      <c r="C23" s="13" t="s">
        <v>860</v>
      </c>
      <c r="D23" s="13" t="s">
        <v>161</v>
      </c>
      <c r="E23" s="18">
        <v>1077281</v>
      </c>
      <c r="F23" s="19">
        <v>13472.476199999999</v>
      </c>
      <c r="G23" s="20">
        <v>2.24E-2</v>
      </c>
      <c r="H23" s="21"/>
      <c r="I23" s="22"/>
    </row>
    <row r="24" spans="1:9" ht="13" customHeight="1">
      <c r="A24" s="16" t="s">
        <v>1196</v>
      </c>
      <c r="B24" s="17" t="s">
        <v>1197</v>
      </c>
      <c r="C24" s="13" t="s">
        <v>1198</v>
      </c>
      <c r="D24" s="13" t="s">
        <v>249</v>
      </c>
      <c r="E24" s="18">
        <v>2349207</v>
      </c>
      <c r="F24" s="19">
        <v>12742.0988</v>
      </c>
      <c r="G24" s="20">
        <v>2.12E-2</v>
      </c>
      <c r="H24" s="21"/>
      <c r="I24" s="22"/>
    </row>
    <row r="25" spans="1:9" ht="13" customHeight="1">
      <c r="A25" s="16" t="s">
        <v>899</v>
      </c>
      <c r="B25" s="17" t="s">
        <v>900</v>
      </c>
      <c r="C25" s="13" t="s">
        <v>901</v>
      </c>
      <c r="D25" s="13" t="s">
        <v>407</v>
      </c>
      <c r="E25" s="18">
        <v>5001294</v>
      </c>
      <c r="F25" s="19">
        <v>12425.714900000001</v>
      </c>
      <c r="G25" s="20">
        <v>2.06E-2</v>
      </c>
      <c r="H25" s="21"/>
      <c r="I25" s="22"/>
    </row>
    <row r="26" spans="1:9" ht="13" customHeight="1">
      <c r="A26" s="16" t="s">
        <v>142</v>
      </c>
      <c r="B26" s="17" t="s">
        <v>143</v>
      </c>
      <c r="C26" s="13" t="s">
        <v>144</v>
      </c>
      <c r="D26" s="13" t="s">
        <v>145</v>
      </c>
      <c r="E26" s="18">
        <v>1882283</v>
      </c>
      <c r="F26" s="19">
        <v>12325.1891</v>
      </c>
      <c r="G26" s="20">
        <v>2.0500000000000001E-2</v>
      </c>
      <c r="H26" s="21"/>
      <c r="I26" s="22"/>
    </row>
    <row r="27" spans="1:9" ht="13" customHeight="1">
      <c r="A27" s="16" t="s">
        <v>941</v>
      </c>
      <c r="B27" s="17" t="s">
        <v>942</v>
      </c>
      <c r="C27" s="13" t="s">
        <v>943</v>
      </c>
      <c r="D27" s="13" t="s">
        <v>63</v>
      </c>
      <c r="E27" s="18">
        <v>24096458</v>
      </c>
      <c r="F27" s="19">
        <v>12171.1209</v>
      </c>
      <c r="G27" s="20">
        <v>2.0199999999999999E-2</v>
      </c>
      <c r="H27" s="21"/>
      <c r="I27" s="22"/>
    </row>
    <row r="28" spans="1:9" ht="13" customHeight="1">
      <c r="A28" s="16" t="s">
        <v>322</v>
      </c>
      <c r="B28" s="17" t="s">
        <v>323</v>
      </c>
      <c r="C28" s="13" t="s">
        <v>324</v>
      </c>
      <c r="D28" s="13" t="s">
        <v>325</v>
      </c>
      <c r="E28" s="18">
        <v>1154829</v>
      </c>
      <c r="F28" s="19">
        <v>11372.755999999999</v>
      </c>
      <c r="G28" s="20">
        <v>1.89E-2</v>
      </c>
      <c r="H28" s="21"/>
      <c r="I28" s="22"/>
    </row>
    <row r="29" spans="1:9" ht="13" customHeight="1">
      <c r="A29" s="16" t="s">
        <v>1156</v>
      </c>
      <c r="B29" s="17" t="s">
        <v>1157</v>
      </c>
      <c r="C29" s="13" t="s">
        <v>1158</v>
      </c>
      <c r="D29" s="13" t="s">
        <v>1102</v>
      </c>
      <c r="E29" s="18">
        <v>1349289</v>
      </c>
      <c r="F29" s="19">
        <v>11191.677600000001</v>
      </c>
      <c r="G29" s="20">
        <v>1.8599999999999998E-2</v>
      </c>
      <c r="H29" s="21"/>
      <c r="I29" s="22"/>
    </row>
    <row r="30" spans="1:9" ht="13" customHeight="1">
      <c r="A30" s="16" t="s">
        <v>890</v>
      </c>
      <c r="B30" s="17" t="s">
        <v>891</v>
      </c>
      <c r="C30" s="13" t="s">
        <v>892</v>
      </c>
      <c r="D30" s="13" t="s">
        <v>249</v>
      </c>
      <c r="E30" s="18">
        <v>246281</v>
      </c>
      <c r="F30" s="19">
        <v>11082.891299999999</v>
      </c>
      <c r="G30" s="20">
        <v>1.84E-2</v>
      </c>
      <c r="H30" s="21"/>
      <c r="I30" s="22"/>
    </row>
    <row r="31" spans="1:9" ht="13" customHeight="1">
      <c r="A31" s="16" t="s">
        <v>893</v>
      </c>
      <c r="B31" s="17" t="s">
        <v>894</v>
      </c>
      <c r="C31" s="13" t="s">
        <v>895</v>
      </c>
      <c r="D31" s="13" t="s">
        <v>99</v>
      </c>
      <c r="E31" s="18">
        <v>166632</v>
      </c>
      <c r="F31" s="19">
        <v>10974.3835</v>
      </c>
      <c r="G31" s="20">
        <v>1.8200000000000001E-2</v>
      </c>
      <c r="H31" s="21"/>
      <c r="I31" s="22"/>
    </row>
    <row r="32" spans="1:9" ht="13" customHeight="1">
      <c r="A32" s="16" t="s">
        <v>1069</v>
      </c>
      <c r="B32" s="17" t="s">
        <v>1070</v>
      </c>
      <c r="C32" s="13" t="s">
        <v>1071</v>
      </c>
      <c r="D32" s="13" t="s">
        <v>157</v>
      </c>
      <c r="E32" s="18">
        <v>633569</v>
      </c>
      <c r="F32" s="19">
        <v>10204.8959</v>
      </c>
      <c r="G32" s="20">
        <v>1.6899999999999998E-2</v>
      </c>
      <c r="H32" s="21"/>
      <c r="I32" s="22"/>
    </row>
    <row r="33" spans="1:9" ht="13" customHeight="1">
      <c r="A33" s="16" t="s">
        <v>1199</v>
      </c>
      <c r="B33" s="17" t="s">
        <v>1200</v>
      </c>
      <c r="C33" s="13" t="s">
        <v>1201</v>
      </c>
      <c r="D33" s="13" t="s">
        <v>245</v>
      </c>
      <c r="E33" s="18">
        <v>82359</v>
      </c>
      <c r="F33" s="19">
        <v>9905.3168999999998</v>
      </c>
      <c r="G33" s="20">
        <v>1.6500000000000001E-2</v>
      </c>
      <c r="H33" s="21"/>
      <c r="I33" s="22"/>
    </row>
    <row r="34" spans="1:9" ht="13" customHeight="1">
      <c r="A34" s="16" t="s">
        <v>250</v>
      </c>
      <c r="B34" s="17" t="s">
        <v>251</v>
      </c>
      <c r="C34" s="13" t="s">
        <v>252</v>
      </c>
      <c r="D34" s="13" t="s">
        <v>253</v>
      </c>
      <c r="E34" s="18">
        <v>265969</v>
      </c>
      <c r="F34" s="19">
        <v>9319.8197</v>
      </c>
      <c r="G34" s="20">
        <v>1.55E-2</v>
      </c>
      <c r="H34" s="21"/>
      <c r="I34" s="22"/>
    </row>
    <row r="35" spans="1:9" ht="13" customHeight="1">
      <c r="A35" s="16" t="s">
        <v>1057</v>
      </c>
      <c r="B35" s="17" t="s">
        <v>1058</v>
      </c>
      <c r="C35" s="13" t="s">
        <v>1059</v>
      </c>
      <c r="D35" s="13" t="s">
        <v>157</v>
      </c>
      <c r="E35" s="18">
        <v>985031</v>
      </c>
      <c r="F35" s="19">
        <v>9063.2702000000008</v>
      </c>
      <c r="G35" s="20">
        <v>1.5100000000000001E-2</v>
      </c>
      <c r="H35" s="21"/>
      <c r="I35" s="22"/>
    </row>
    <row r="36" spans="1:9" ht="13" customHeight="1">
      <c r="A36" s="16" t="s">
        <v>1202</v>
      </c>
      <c r="B36" s="17" t="s">
        <v>1203</v>
      </c>
      <c r="C36" s="13" t="s">
        <v>1204</v>
      </c>
      <c r="D36" s="13" t="s">
        <v>249</v>
      </c>
      <c r="E36" s="18">
        <v>237146</v>
      </c>
      <c r="F36" s="19">
        <v>8624.0514000000003</v>
      </c>
      <c r="G36" s="20">
        <v>1.43E-2</v>
      </c>
      <c r="H36" s="21"/>
      <c r="I36" s="22"/>
    </row>
    <row r="37" spans="1:9" ht="13" customHeight="1">
      <c r="A37" s="16" t="s">
        <v>304</v>
      </c>
      <c r="B37" s="17" t="s">
        <v>305</v>
      </c>
      <c r="C37" s="13" t="s">
        <v>306</v>
      </c>
      <c r="D37" s="13" t="s">
        <v>228</v>
      </c>
      <c r="E37" s="18">
        <v>353632</v>
      </c>
      <c r="F37" s="19">
        <v>8449.6830000000009</v>
      </c>
      <c r="G37" s="20">
        <v>1.4E-2</v>
      </c>
      <c r="H37" s="21"/>
      <c r="I37" s="22"/>
    </row>
    <row r="38" spans="1:9" ht="13" customHeight="1">
      <c r="A38" s="16" t="s">
        <v>864</v>
      </c>
      <c r="B38" s="17" t="s">
        <v>865</v>
      </c>
      <c r="C38" s="13" t="s">
        <v>866</v>
      </c>
      <c r="D38" s="13" t="s">
        <v>245</v>
      </c>
      <c r="E38" s="18">
        <v>335705</v>
      </c>
      <c r="F38" s="19">
        <v>7664.1451999999999</v>
      </c>
      <c r="G38" s="20">
        <v>1.2699999999999999E-2</v>
      </c>
      <c r="H38" s="21"/>
      <c r="I38" s="22"/>
    </row>
    <row r="39" spans="1:9" ht="13" customHeight="1">
      <c r="A39" s="16" t="s">
        <v>926</v>
      </c>
      <c r="B39" s="17" t="s">
        <v>927</v>
      </c>
      <c r="C39" s="13" t="s">
        <v>928</v>
      </c>
      <c r="D39" s="13" t="s">
        <v>197</v>
      </c>
      <c r="E39" s="18">
        <v>2291870</v>
      </c>
      <c r="F39" s="19">
        <v>7463.4746999999998</v>
      </c>
      <c r="G39" s="20">
        <v>1.24E-2</v>
      </c>
      <c r="H39" s="21"/>
      <c r="I39" s="22"/>
    </row>
    <row r="40" spans="1:9" ht="13" customHeight="1">
      <c r="A40" s="16" t="s">
        <v>867</v>
      </c>
      <c r="B40" s="17" t="s">
        <v>868</v>
      </c>
      <c r="C40" s="13" t="s">
        <v>869</v>
      </c>
      <c r="D40" s="13" t="s">
        <v>245</v>
      </c>
      <c r="E40" s="18">
        <v>959870</v>
      </c>
      <c r="F40" s="19">
        <v>7417.8753999999999</v>
      </c>
      <c r="G40" s="20">
        <v>1.23E-2</v>
      </c>
      <c r="H40" s="21"/>
      <c r="I40" s="22"/>
    </row>
    <row r="41" spans="1:9" ht="13" customHeight="1">
      <c r="A41" s="16" t="s">
        <v>1205</v>
      </c>
      <c r="B41" s="17" t="s">
        <v>1206</v>
      </c>
      <c r="C41" s="13" t="s">
        <v>1207</v>
      </c>
      <c r="D41" s="13" t="s">
        <v>297</v>
      </c>
      <c r="E41" s="18">
        <v>1611829</v>
      </c>
      <c r="F41" s="19">
        <v>6139.4566999999997</v>
      </c>
      <c r="G41" s="20">
        <v>1.0200000000000001E-2</v>
      </c>
      <c r="H41" s="21"/>
      <c r="I41" s="22"/>
    </row>
    <row r="42" spans="1:9" ht="13" customHeight="1">
      <c r="A42" s="16" t="s">
        <v>96</v>
      </c>
      <c r="B42" s="17" t="s">
        <v>97</v>
      </c>
      <c r="C42" s="13" t="s">
        <v>98</v>
      </c>
      <c r="D42" s="13" t="s">
        <v>99</v>
      </c>
      <c r="E42" s="18">
        <v>207455</v>
      </c>
      <c r="F42" s="19">
        <v>6129.6728999999996</v>
      </c>
      <c r="G42" s="20">
        <v>1.0200000000000001E-2</v>
      </c>
      <c r="H42" s="21"/>
      <c r="I42" s="22"/>
    </row>
    <row r="43" spans="1:9" ht="13" customHeight="1">
      <c r="A43" s="16" t="s">
        <v>298</v>
      </c>
      <c r="B43" s="17" t="s">
        <v>299</v>
      </c>
      <c r="C43" s="13" t="s">
        <v>300</v>
      </c>
      <c r="D43" s="13" t="s">
        <v>157</v>
      </c>
      <c r="E43" s="18">
        <v>268573</v>
      </c>
      <c r="F43" s="19">
        <v>5815.1426000000001</v>
      </c>
      <c r="G43" s="20">
        <v>9.7000000000000003E-3</v>
      </c>
      <c r="H43" s="21"/>
      <c r="I43" s="22"/>
    </row>
    <row r="44" spans="1:9" ht="13" customHeight="1">
      <c r="A44" s="16" t="s">
        <v>843</v>
      </c>
      <c r="B44" s="17" t="s">
        <v>844</v>
      </c>
      <c r="C44" s="13" t="s">
        <v>845</v>
      </c>
      <c r="D44" s="13" t="s">
        <v>95</v>
      </c>
      <c r="E44" s="18">
        <v>265300</v>
      </c>
      <c r="F44" s="19">
        <v>5452.4456</v>
      </c>
      <c r="G44" s="20">
        <v>9.1000000000000004E-3</v>
      </c>
      <c r="H44" s="21"/>
      <c r="I44" s="22"/>
    </row>
    <row r="45" spans="1:9" ht="13" customHeight="1">
      <c r="A45" s="16" t="s">
        <v>1208</v>
      </c>
      <c r="B45" s="17" t="s">
        <v>1209</v>
      </c>
      <c r="C45" s="13" t="s">
        <v>1210</v>
      </c>
      <c r="D45" s="13" t="s">
        <v>126</v>
      </c>
      <c r="E45" s="18">
        <v>627551</v>
      </c>
      <c r="F45" s="19">
        <v>5307.8263999999999</v>
      </c>
      <c r="G45" s="20">
        <v>8.8000000000000005E-3</v>
      </c>
      <c r="H45" s="21"/>
      <c r="I45" s="22"/>
    </row>
    <row r="46" spans="1:9" ht="13" customHeight="1">
      <c r="A46" s="16" t="s">
        <v>849</v>
      </c>
      <c r="B46" s="17" t="s">
        <v>850</v>
      </c>
      <c r="C46" s="13" t="s">
        <v>851</v>
      </c>
      <c r="D46" s="13" t="s">
        <v>245</v>
      </c>
      <c r="E46" s="18">
        <v>122369</v>
      </c>
      <c r="F46" s="19">
        <v>5259.6643999999997</v>
      </c>
      <c r="G46" s="20">
        <v>8.6999999999999994E-3</v>
      </c>
      <c r="H46" s="21"/>
      <c r="I46" s="22"/>
    </row>
    <row r="47" spans="1:9" ht="13" customHeight="1">
      <c r="A47" s="16" t="s">
        <v>935</v>
      </c>
      <c r="B47" s="17" t="s">
        <v>936</v>
      </c>
      <c r="C47" s="13" t="s">
        <v>937</v>
      </c>
      <c r="D47" s="13" t="s">
        <v>228</v>
      </c>
      <c r="E47" s="18">
        <v>2304314</v>
      </c>
      <c r="F47" s="19">
        <v>5243.0056000000004</v>
      </c>
      <c r="G47" s="20">
        <v>8.6999999999999994E-3</v>
      </c>
      <c r="H47" s="21"/>
      <c r="I47" s="22"/>
    </row>
    <row r="48" spans="1:9" ht="13" customHeight="1">
      <c r="A48" s="16" t="s">
        <v>947</v>
      </c>
      <c r="B48" s="17" t="s">
        <v>948</v>
      </c>
      <c r="C48" s="13" t="s">
        <v>949</v>
      </c>
      <c r="D48" s="13" t="s">
        <v>197</v>
      </c>
      <c r="E48" s="18">
        <v>344053</v>
      </c>
      <c r="F48" s="19">
        <v>5128.7981</v>
      </c>
      <c r="G48" s="20">
        <v>8.5000000000000006E-3</v>
      </c>
      <c r="H48" s="21"/>
      <c r="I48" s="22"/>
    </row>
    <row r="49" spans="1:9" ht="13" customHeight="1">
      <c r="A49" s="16" t="s">
        <v>1171</v>
      </c>
      <c r="B49" s="17" t="s">
        <v>1172</v>
      </c>
      <c r="C49" s="13" t="s">
        <v>1173</v>
      </c>
      <c r="D49" s="13" t="s">
        <v>249</v>
      </c>
      <c r="E49" s="18">
        <v>1492801</v>
      </c>
      <c r="F49" s="19">
        <v>5043.4282000000003</v>
      </c>
      <c r="G49" s="20">
        <v>8.3999999999999995E-3</v>
      </c>
      <c r="H49" s="21"/>
      <c r="I49" s="22"/>
    </row>
    <row r="50" spans="1:9" ht="13" customHeight="1">
      <c r="A50" s="16" t="s">
        <v>1060</v>
      </c>
      <c r="B50" s="17" t="s">
        <v>1061</v>
      </c>
      <c r="C50" s="13" t="s">
        <v>1062</v>
      </c>
      <c r="D50" s="13" t="s">
        <v>157</v>
      </c>
      <c r="E50" s="18">
        <v>72579</v>
      </c>
      <c r="F50" s="19">
        <v>4753.1986999999999</v>
      </c>
      <c r="G50" s="20">
        <v>7.9000000000000008E-3</v>
      </c>
      <c r="H50" s="21"/>
      <c r="I50" s="22"/>
    </row>
    <row r="51" spans="1:9" ht="13" customHeight="1">
      <c r="A51" s="16" t="s">
        <v>1211</v>
      </c>
      <c r="B51" s="17" t="s">
        <v>1212</v>
      </c>
      <c r="C51" s="13" t="s">
        <v>1213</v>
      </c>
      <c r="D51" s="13" t="s">
        <v>214</v>
      </c>
      <c r="E51" s="18">
        <v>509582</v>
      </c>
      <c r="F51" s="19">
        <v>4688.6639999999998</v>
      </c>
      <c r="G51" s="20">
        <v>7.7999999999999996E-3</v>
      </c>
      <c r="H51" s="21"/>
      <c r="I51" s="22"/>
    </row>
    <row r="52" spans="1:9" ht="13" customHeight="1">
      <c r="A52" s="16" t="s">
        <v>1214</v>
      </c>
      <c r="B52" s="17" t="s">
        <v>1215</v>
      </c>
      <c r="C52" s="13" t="s">
        <v>1216</v>
      </c>
      <c r="D52" s="13" t="s">
        <v>245</v>
      </c>
      <c r="E52" s="18">
        <v>3354924</v>
      </c>
      <c r="F52" s="19">
        <v>4580.8131999999996</v>
      </c>
      <c r="G52" s="20">
        <v>7.6E-3</v>
      </c>
      <c r="H52" s="21"/>
      <c r="I52" s="22"/>
    </row>
    <row r="53" spans="1:9" ht="13" customHeight="1">
      <c r="A53" s="16" t="s">
        <v>107</v>
      </c>
      <c r="B53" s="17" t="s">
        <v>108</v>
      </c>
      <c r="C53" s="13" t="s">
        <v>109</v>
      </c>
      <c r="D53" s="13" t="s">
        <v>81</v>
      </c>
      <c r="E53" s="18">
        <v>549831</v>
      </c>
      <c r="F53" s="19">
        <v>4407.1704</v>
      </c>
      <c r="G53" s="20">
        <v>7.3000000000000001E-3</v>
      </c>
      <c r="H53" s="21"/>
      <c r="I53" s="22"/>
    </row>
    <row r="54" spans="1:9" ht="13" customHeight="1">
      <c r="A54" s="16" t="s">
        <v>1045</v>
      </c>
      <c r="B54" s="17" t="s">
        <v>1046</v>
      </c>
      <c r="C54" s="13" t="s">
        <v>1047</v>
      </c>
      <c r="D54" s="13" t="s">
        <v>157</v>
      </c>
      <c r="E54" s="18">
        <v>490354</v>
      </c>
      <c r="F54" s="19">
        <v>4394.0622000000003</v>
      </c>
      <c r="G54" s="20">
        <v>7.3000000000000001E-3</v>
      </c>
      <c r="H54" s="21"/>
      <c r="I54" s="22"/>
    </row>
    <row r="55" spans="1:9" ht="13" customHeight="1">
      <c r="A55" s="16" t="s">
        <v>1165</v>
      </c>
      <c r="B55" s="17" t="s">
        <v>1166</v>
      </c>
      <c r="C55" s="13" t="s">
        <v>1167</v>
      </c>
      <c r="D55" s="13" t="s">
        <v>137</v>
      </c>
      <c r="E55" s="18">
        <v>336439</v>
      </c>
      <c r="F55" s="19">
        <v>3689.3901000000001</v>
      </c>
      <c r="G55" s="20">
        <v>6.1000000000000004E-3</v>
      </c>
      <c r="H55" s="21"/>
      <c r="I55" s="22"/>
    </row>
    <row r="56" spans="1:9" ht="13" customHeight="1">
      <c r="A56" s="16" t="s">
        <v>938</v>
      </c>
      <c r="B56" s="17" t="s">
        <v>939</v>
      </c>
      <c r="C56" s="13" t="s">
        <v>940</v>
      </c>
      <c r="D56" s="13" t="s">
        <v>228</v>
      </c>
      <c r="E56" s="18">
        <v>282637</v>
      </c>
      <c r="F56" s="19">
        <v>2683.9209999999998</v>
      </c>
      <c r="G56" s="20">
        <v>4.4999999999999997E-3</v>
      </c>
      <c r="H56" s="21"/>
      <c r="I56" s="22"/>
    </row>
    <row r="57" spans="1:9" ht="13" customHeight="1">
      <c r="A57" s="16" t="s">
        <v>1038</v>
      </c>
      <c r="B57" s="17" t="s">
        <v>1039</v>
      </c>
      <c r="C57" s="13" t="s">
        <v>1040</v>
      </c>
      <c r="D57" s="13" t="s">
        <v>157</v>
      </c>
      <c r="E57" s="18">
        <v>173880</v>
      </c>
      <c r="F57" s="19">
        <v>2488.2228</v>
      </c>
      <c r="G57" s="20">
        <v>4.1000000000000003E-3</v>
      </c>
      <c r="H57" s="21"/>
      <c r="I57" s="22"/>
    </row>
    <row r="58" spans="1:9" ht="13" customHeight="1">
      <c r="A58" s="16" t="s">
        <v>1217</v>
      </c>
      <c r="B58" s="17" t="s">
        <v>1218</v>
      </c>
      <c r="C58" s="13" t="s">
        <v>1219</v>
      </c>
      <c r="D58" s="13" t="s">
        <v>161</v>
      </c>
      <c r="E58" s="18">
        <v>175765</v>
      </c>
      <c r="F58" s="19">
        <v>2432.5875999999998</v>
      </c>
      <c r="G58" s="20">
        <v>4.0000000000000001E-3</v>
      </c>
      <c r="H58" s="21"/>
      <c r="I58" s="22"/>
    </row>
    <row r="59" spans="1:9" ht="13" customHeight="1">
      <c r="A59" s="16" t="s">
        <v>1220</v>
      </c>
      <c r="B59" s="17" t="s">
        <v>1221</v>
      </c>
      <c r="C59" s="13" t="s">
        <v>1222</v>
      </c>
      <c r="D59" s="13" t="s">
        <v>133</v>
      </c>
      <c r="E59" s="18">
        <v>1969744</v>
      </c>
      <c r="F59" s="19">
        <v>2341.2377000000001</v>
      </c>
      <c r="G59" s="20">
        <v>3.8999999999999998E-3</v>
      </c>
      <c r="H59" s="21"/>
      <c r="I59" s="22"/>
    </row>
    <row r="60" spans="1:9" ht="13" customHeight="1">
      <c r="A60" s="16" t="s">
        <v>1223</v>
      </c>
      <c r="B60" s="17" t="s">
        <v>1224</v>
      </c>
      <c r="C60" s="13" t="s">
        <v>1225</v>
      </c>
      <c r="D60" s="13" t="s">
        <v>249</v>
      </c>
      <c r="E60" s="18">
        <v>269627</v>
      </c>
      <c r="F60" s="19">
        <v>2148.5227</v>
      </c>
      <c r="G60" s="20">
        <v>3.5999999999999999E-3</v>
      </c>
      <c r="H60" s="21"/>
      <c r="I60" s="22"/>
    </row>
    <row r="61" spans="1:9" ht="13" customHeight="1">
      <c r="A61" s="16" t="s">
        <v>1226</v>
      </c>
      <c r="B61" s="17" t="s">
        <v>1227</v>
      </c>
      <c r="C61" s="13" t="s">
        <v>1228</v>
      </c>
      <c r="D61" s="13" t="s">
        <v>249</v>
      </c>
      <c r="E61" s="18">
        <v>435101</v>
      </c>
      <c r="F61" s="19">
        <v>1894.2121999999999</v>
      </c>
      <c r="G61" s="20">
        <v>3.0999999999999999E-3</v>
      </c>
      <c r="H61" s="21"/>
      <c r="I61" s="22"/>
    </row>
    <row r="62" spans="1:9" ht="13" customHeight="1">
      <c r="A62" s="16" t="s">
        <v>1075</v>
      </c>
      <c r="B62" s="17" t="s">
        <v>1076</v>
      </c>
      <c r="C62" s="13" t="s">
        <v>1077</v>
      </c>
      <c r="D62" s="13" t="s">
        <v>218</v>
      </c>
      <c r="E62" s="18">
        <v>98295</v>
      </c>
      <c r="F62" s="19">
        <v>1103.8529000000001</v>
      </c>
      <c r="G62" s="20">
        <v>1.8E-3</v>
      </c>
      <c r="H62" s="21"/>
      <c r="I62" s="22"/>
    </row>
    <row r="63" spans="1:9" ht="13" customHeight="1">
      <c r="A63" s="4"/>
      <c r="B63" s="12" t="s">
        <v>427</v>
      </c>
      <c r="C63" s="13"/>
      <c r="D63" s="13"/>
      <c r="E63" s="13"/>
      <c r="F63" s="23">
        <v>578273.92350000003</v>
      </c>
      <c r="G63" s="24">
        <f>ROUND(SUM(G1:G62),4)</f>
        <v>0.96020000000000005</v>
      </c>
      <c r="H63" s="25"/>
      <c r="I63" s="26"/>
    </row>
    <row r="64" spans="1:9" ht="13" customHeight="1">
      <c r="A64" s="4"/>
      <c r="B64" s="27" t="s">
        <v>428</v>
      </c>
      <c r="C64" s="1"/>
      <c r="D64" s="1"/>
      <c r="E64" s="1"/>
      <c r="F64" s="25" t="s">
        <v>429</v>
      </c>
      <c r="G64" s="25" t="s">
        <v>429</v>
      </c>
      <c r="H64" s="25"/>
      <c r="I64" s="26"/>
    </row>
    <row r="65" spans="1:9" ht="13" customHeight="1">
      <c r="A65" s="4"/>
      <c r="B65" s="27" t="s">
        <v>427</v>
      </c>
      <c r="C65" s="1"/>
      <c r="D65" s="1"/>
      <c r="E65" s="1"/>
      <c r="F65" s="25" t="s">
        <v>429</v>
      </c>
      <c r="G65" s="25" t="s">
        <v>429</v>
      </c>
      <c r="H65" s="25"/>
      <c r="I65" s="26"/>
    </row>
    <row r="66" spans="1:9" ht="13" customHeight="1">
      <c r="A66" s="4"/>
      <c r="B66" s="27" t="s">
        <v>430</v>
      </c>
      <c r="C66" s="28"/>
      <c r="D66" s="1"/>
      <c r="E66" s="28"/>
      <c r="F66" s="23">
        <v>578273.92350000003</v>
      </c>
      <c r="G66" s="24">
        <f>ROUND(SUM(G63),4)</f>
        <v>0.96020000000000005</v>
      </c>
      <c r="H66" s="25"/>
      <c r="I66" s="26"/>
    </row>
    <row r="67" spans="1:9" ht="13" customHeight="1">
      <c r="A67" s="4"/>
      <c r="B67" s="12" t="s">
        <v>431</v>
      </c>
      <c r="C67" s="13"/>
      <c r="D67" s="13"/>
      <c r="E67" s="13"/>
      <c r="F67" s="13"/>
      <c r="G67" s="13"/>
      <c r="H67" s="14"/>
      <c r="I67" s="15"/>
    </row>
    <row r="68" spans="1:9" ht="13" customHeight="1">
      <c r="A68" s="4"/>
      <c r="B68" s="12" t="s">
        <v>432</v>
      </c>
      <c r="C68" s="13"/>
      <c r="D68" s="13"/>
      <c r="E68" s="13"/>
      <c r="F68" s="4"/>
      <c r="G68" s="14"/>
      <c r="H68" s="14"/>
      <c r="I68" s="15"/>
    </row>
    <row r="69" spans="1:9" ht="13" customHeight="1">
      <c r="A69" s="16" t="s">
        <v>769</v>
      </c>
      <c r="B69" s="17" t="s">
        <v>770</v>
      </c>
      <c r="C69" s="13"/>
      <c r="D69" s="13"/>
      <c r="E69" s="18">
        <v>2350000</v>
      </c>
      <c r="F69" s="19">
        <v>5279.2749999999996</v>
      </c>
      <c r="G69" s="20">
        <v>8.8000000000000005E-3</v>
      </c>
      <c r="H69" s="21"/>
      <c r="I69" s="22"/>
    </row>
    <row r="70" spans="1:9" ht="13" customHeight="1">
      <c r="A70" s="16" t="s">
        <v>1229</v>
      </c>
      <c r="B70" s="17" t="s">
        <v>1230</v>
      </c>
      <c r="C70" s="13"/>
      <c r="D70" s="13"/>
      <c r="E70" s="18">
        <v>400000</v>
      </c>
      <c r="F70" s="19">
        <v>4976.8</v>
      </c>
      <c r="G70" s="20">
        <v>8.3000000000000001E-3</v>
      </c>
      <c r="H70" s="21"/>
      <c r="I70" s="22"/>
    </row>
    <row r="71" spans="1:9" ht="13" customHeight="1">
      <c r="A71" s="4"/>
      <c r="B71" s="12" t="s">
        <v>427</v>
      </c>
      <c r="C71" s="13"/>
      <c r="D71" s="13"/>
      <c r="E71" s="13"/>
      <c r="F71" s="23">
        <v>10256.075000000001</v>
      </c>
      <c r="G71" s="24">
        <f>ROUND(SUM(G67:G70),4)</f>
        <v>1.7100000000000001E-2</v>
      </c>
      <c r="H71" s="25"/>
      <c r="I71" s="26"/>
    </row>
    <row r="72" spans="1:9" ht="13" customHeight="1">
      <c r="A72" s="4"/>
      <c r="B72" s="27" t="s">
        <v>430</v>
      </c>
      <c r="C72" s="28"/>
      <c r="D72" s="1"/>
      <c r="E72" s="28"/>
      <c r="F72" s="23">
        <v>10256.075000000001</v>
      </c>
      <c r="G72" s="24">
        <f>ROUND(SUM(G71),4)</f>
        <v>1.7100000000000001E-2</v>
      </c>
      <c r="H72" s="25"/>
      <c r="I72" s="26"/>
    </row>
    <row r="73" spans="1:9" ht="13" customHeight="1">
      <c r="A73" s="4"/>
      <c r="B73" s="12" t="s">
        <v>823</v>
      </c>
      <c r="C73" s="13"/>
      <c r="D73" s="13"/>
      <c r="E73" s="13"/>
      <c r="F73" s="13"/>
      <c r="G73" s="13"/>
      <c r="H73" s="14"/>
      <c r="I73" s="15"/>
    </row>
    <row r="74" spans="1:9" ht="13" customHeight="1">
      <c r="A74" s="4"/>
      <c r="B74" s="12" t="s">
        <v>824</v>
      </c>
      <c r="C74" s="13"/>
      <c r="D74" s="13"/>
      <c r="E74" s="13"/>
      <c r="F74" s="4"/>
      <c r="G74" s="14"/>
      <c r="H74" s="14"/>
      <c r="I74" s="15"/>
    </row>
    <row r="75" spans="1:9" ht="13" customHeight="1">
      <c r="A75" s="16" t="s">
        <v>825</v>
      </c>
      <c r="B75" s="17" t="s">
        <v>826</v>
      </c>
      <c r="C75" s="13" t="s">
        <v>827</v>
      </c>
      <c r="D75" s="13"/>
      <c r="E75" s="18">
        <v>253177.79399999999</v>
      </c>
      <c r="F75" s="19">
        <v>3075.5962</v>
      </c>
      <c r="G75" s="20">
        <v>5.1000000000000004E-3</v>
      </c>
      <c r="H75" s="21"/>
      <c r="I75" s="22"/>
    </row>
    <row r="76" spans="1:9" ht="13" customHeight="1">
      <c r="A76" s="4"/>
      <c r="B76" s="12" t="s">
        <v>427</v>
      </c>
      <c r="C76" s="13"/>
      <c r="D76" s="13"/>
      <c r="E76" s="13"/>
      <c r="F76" s="23">
        <v>3075.5962</v>
      </c>
      <c r="G76" s="24">
        <f>ROUND(SUM(G73:G75),4)</f>
        <v>5.1000000000000004E-3</v>
      </c>
      <c r="H76" s="25"/>
      <c r="I76" s="26"/>
    </row>
    <row r="77" spans="1:9" ht="13" customHeight="1">
      <c r="A77" s="4"/>
      <c r="B77" s="27" t="s">
        <v>430</v>
      </c>
      <c r="C77" s="28"/>
      <c r="D77" s="1"/>
      <c r="E77" s="28"/>
      <c r="F77" s="23">
        <v>3075.5962</v>
      </c>
      <c r="G77" s="24">
        <f>ROUND(SUM(G76),4)</f>
        <v>5.1000000000000004E-3</v>
      </c>
      <c r="H77" s="25"/>
      <c r="I77" s="26"/>
    </row>
    <row r="78" spans="1:9" ht="13" customHeight="1">
      <c r="A78" s="4"/>
      <c r="B78" s="12" t="s">
        <v>831</v>
      </c>
      <c r="C78" s="13"/>
      <c r="D78" s="13"/>
      <c r="E78" s="13"/>
      <c r="F78" s="13"/>
      <c r="G78" s="13"/>
      <c r="H78" s="14"/>
      <c r="I78" s="15"/>
    </row>
    <row r="79" spans="1:9" ht="13" customHeight="1">
      <c r="A79" s="16" t="s">
        <v>832</v>
      </c>
      <c r="B79" s="17" t="s">
        <v>833</v>
      </c>
      <c r="C79" s="13"/>
      <c r="D79" s="13"/>
      <c r="E79" s="18"/>
      <c r="F79" s="19">
        <v>1923.2971</v>
      </c>
      <c r="G79" s="20">
        <v>3.2000000000000002E-3</v>
      </c>
      <c r="H79" s="29">
        <v>6.1695426527083076E-2</v>
      </c>
      <c r="I79" s="22"/>
    </row>
    <row r="80" spans="1:9" ht="13" customHeight="1">
      <c r="A80" s="4"/>
      <c r="B80" s="12" t="s">
        <v>427</v>
      </c>
      <c r="C80" s="13"/>
      <c r="D80" s="13"/>
      <c r="E80" s="13"/>
      <c r="F80" s="23">
        <v>1923.2971</v>
      </c>
      <c r="G80" s="24">
        <f>ROUND(SUM(G78:G79),4)</f>
        <v>3.2000000000000002E-3</v>
      </c>
      <c r="H80" s="25"/>
      <c r="I80" s="26"/>
    </row>
    <row r="81" spans="1:9" ht="13" customHeight="1">
      <c r="A81" s="4"/>
      <c r="B81" s="27" t="s">
        <v>430</v>
      </c>
      <c r="C81" s="28"/>
      <c r="D81" s="1"/>
      <c r="E81" s="28"/>
      <c r="F81" s="23">
        <v>1923.2971</v>
      </c>
      <c r="G81" s="24">
        <f>ROUND(SUM(G80),4)</f>
        <v>3.2000000000000002E-3</v>
      </c>
      <c r="H81" s="25"/>
      <c r="I81" s="26"/>
    </row>
    <row r="82" spans="1:9" ht="13" customHeight="1">
      <c r="A82" s="4"/>
      <c r="B82" s="27" t="s">
        <v>834</v>
      </c>
      <c r="C82" s="13"/>
      <c r="D82" s="1"/>
      <c r="E82" s="13"/>
      <c r="F82" s="30">
        <v>8594.2882000000009</v>
      </c>
      <c r="G82" s="24">
        <v>1.44E-2</v>
      </c>
      <c r="H82" s="25"/>
      <c r="I82" s="26"/>
    </row>
    <row r="83" spans="1:9" ht="13" customHeight="1">
      <c r="A83" s="4"/>
      <c r="B83" s="31" t="s">
        <v>835</v>
      </c>
      <c r="C83" s="32"/>
      <c r="D83" s="32"/>
      <c r="E83" s="32"/>
      <c r="F83" s="33">
        <v>602123.18000000005</v>
      </c>
      <c r="G83" s="34">
        <f>ROUND(SUM(G66,G72,G77,G81,G82),4)</f>
        <v>1</v>
      </c>
      <c r="H83" s="35"/>
      <c r="I83" s="36"/>
    </row>
    <row r="84" spans="1:9" ht="13" customHeight="1">
      <c r="A84" s="4"/>
      <c r="B84" s="6"/>
      <c r="C84" s="4"/>
      <c r="D84" s="4"/>
      <c r="E84" s="4"/>
      <c r="F84" s="4"/>
      <c r="G84" s="4"/>
      <c r="H84" s="4"/>
      <c r="I84" s="4"/>
    </row>
    <row r="85" spans="1:9" ht="13" customHeight="1">
      <c r="A85" s="4"/>
      <c r="B85" s="3" t="s">
        <v>838</v>
      </c>
      <c r="C85" s="4"/>
      <c r="D85" s="4"/>
      <c r="E85" s="4"/>
      <c r="F85" s="4"/>
      <c r="G85" s="4"/>
      <c r="H85" s="4"/>
      <c r="I85" s="4"/>
    </row>
    <row r="86" spans="1:9" ht="26" customHeight="1">
      <c r="A86" s="4"/>
      <c r="B86" s="108" t="s">
        <v>2032</v>
      </c>
      <c r="C86" s="108"/>
      <c r="D86" s="108"/>
      <c r="E86" s="108"/>
      <c r="F86" s="108"/>
      <c r="G86" s="108"/>
      <c r="H86" s="108"/>
      <c r="I86" s="108"/>
    </row>
    <row r="87" spans="1:9" ht="13" customHeight="1">
      <c r="A87" s="4"/>
      <c r="B87" s="108"/>
      <c r="C87" s="108"/>
      <c r="D87" s="108"/>
      <c r="E87" s="108"/>
      <c r="F87" s="108"/>
      <c r="G87" s="108"/>
      <c r="H87" s="108"/>
      <c r="I87" s="108"/>
    </row>
    <row r="88" spans="1:9" ht="13" customHeight="1">
      <c r="A88" s="4"/>
      <c r="B88" s="39" t="s">
        <v>1954</v>
      </c>
      <c r="C88" s="40"/>
      <c r="D88" s="40"/>
      <c r="E88" s="41"/>
      <c r="F88" s="41"/>
      <c r="G88" s="41"/>
      <c r="H88" s="41"/>
      <c r="I88" s="42"/>
    </row>
    <row r="89" spans="1:9" ht="13" customHeight="1">
      <c r="A89" s="4"/>
      <c r="B89" s="43" t="s">
        <v>1955</v>
      </c>
      <c r="C89" s="44"/>
      <c r="D89" s="44"/>
      <c r="E89" s="45"/>
      <c r="F89" s="45"/>
      <c r="G89" s="45"/>
      <c r="H89" s="45"/>
      <c r="I89" s="46"/>
    </row>
    <row r="90" spans="1:9" ht="13" customHeight="1">
      <c r="A90" s="4"/>
      <c r="B90" s="43" t="s">
        <v>1956</v>
      </c>
      <c r="C90" s="44"/>
      <c r="D90" s="44"/>
      <c r="E90" s="45"/>
      <c r="F90" s="45"/>
      <c r="G90" s="45"/>
      <c r="H90" s="45"/>
      <c r="I90" s="46"/>
    </row>
    <row r="91" spans="1:9" ht="13" customHeight="1">
      <c r="A91" s="4"/>
      <c r="B91" s="47" t="s">
        <v>1957</v>
      </c>
      <c r="C91" s="48" t="s">
        <v>1986</v>
      </c>
      <c r="D91" s="92" t="s">
        <v>2033</v>
      </c>
      <c r="E91" s="45"/>
      <c r="F91" s="45"/>
      <c r="G91" s="45"/>
      <c r="H91" s="45"/>
      <c r="I91" s="46"/>
    </row>
    <row r="92" spans="1:9" ht="13" customHeight="1">
      <c r="A92" s="4"/>
      <c r="B92" s="49" t="s">
        <v>1959</v>
      </c>
      <c r="C92" s="50">
        <v>13.166</v>
      </c>
      <c r="D92" s="71">
        <v>14.776999999999999</v>
      </c>
      <c r="E92" s="45"/>
      <c r="F92" s="45"/>
      <c r="G92" s="45"/>
      <c r="H92" s="45"/>
      <c r="I92" s="46"/>
    </row>
    <row r="93" spans="1:9" ht="13" customHeight="1">
      <c r="A93" s="4"/>
      <c r="B93" s="49" t="s">
        <v>1960</v>
      </c>
      <c r="C93" s="50">
        <v>13.166</v>
      </c>
      <c r="D93" s="71">
        <v>14.776999999999999</v>
      </c>
      <c r="E93" s="45"/>
      <c r="F93" s="45"/>
      <c r="G93" s="45"/>
      <c r="H93" s="45"/>
      <c r="I93" s="46"/>
    </row>
    <row r="94" spans="1:9" ht="13" customHeight="1">
      <c r="A94" s="4"/>
      <c r="B94" s="49" t="s">
        <v>1961</v>
      </c>
      <c r="C94" s="50">
        <v>13.66</v>
      </c>
      <c r="D94" s="71">
        <v>15.315</v>
      </c>
      <c r="E94" s="45"/>
      <c r="F94" s="45"/>
      <c r="G94" s="45"/>
      <c r="H94" s="45"/>
      <c r="I94" s="46"/>
    </row>
    <row r="95" spans="1:9" ht="13" customHeight="1">
      <c r="A95" s="4"/>
      <c r="B95" s="49" t="s">
        <v>1962</v>
      </c>
      <c r="C95" s="50">
        <v>13.66</v>
      </c>
      <c r="D95" s="71">
        <v>15.315</v>
      </c>
      <c r="E95" s="45"/>
      <c r="F95" s="45"/>
      <c r="G95" s="45"/>
      <c r="H95" s="45"/>
      <c r="I95" s="46"/>
    </row>
    <row r="96" spans="1:9" ht="13" customHeight="1">
      <c r="A96" s="4"/>
      <c r="B96" s="43" t="s">
        <v>1963</v>
      </c>
      <c r="C96" s="44"/>
      <c r="D96" s="44"/>
      <c r="E96" s="45"/>
      <c r="F96" s="45"/>
      <c r="G96" s="45"/>
      <c r="H96" s="45"/>
      <c r="I96" s="46"/>
    </row>
    <row r="97" spans="1:9" ht="13" customHeight="1">
      <c r="A97" s="4"/>
      <c r="B97" s="43" t="s">
        <v>2022</v>
      </c>
      <c r="C97" s="44"/>
      <c r="D97" s="44"/>
      <c r="E97" s="45"/>
      <c r="F97" s="45"/>
      <c r="G97" s="45"/>
      <c r="H97" s="45"/>
      <c r="I97" s="46"/>
    </row>
    <row r="98" spans="1:9" ht="13" customHeight="1">
      <c r="A98" s="4"/>
      <c r="B98" s="43" t="s">
        <v>2003</v>
      </c>
      <c r="C98" s="44"/>
      <c r="D98" s="44"/>
      <c r="E98" s="45"/>
      <c r="F98" s="45"/>
      <c r="G98" s="45"/>
      <c r="H98" s="45"/>
      <c r="I98" s="46"/>
    </row>
    <row r="99" spans="1:9" ht="13" customHeight="1">
      <c r="A99" s="4"/>
      <c r="B99" s="43" t="s">
        <v>2004</v>
      </c>
      <c r="C99" s="44"/>
      <c r="D99" s="44"/>
      <c r="E99" s="45"/>
      <c r="F99" s="45"/>
      <c r="G99" s="45"/>
      <c r="H99" s="45"/>
      <c r="I99" s="46"/>
    </row>
    <row r="100" spans="1:9" ht="13" customHeight="1">
      <c r="A100" s="4"/>
      <c r="B100" s="43" t="s">
        <v>1975</v>
      </c>
      <c r="C100" s="44"/>
      <c r="D100" s="44"/>
      <c r="E100" s="45"/>
      <c r="F100" s="45"/>
      <c r="G100" s="45"/>
      <c r="H100" s="45"/>
      <c r="I100" s="46"/>
    </row>
    <row r="101" spans="1:9" ht="13" customHeight="1">
      <c r="A101" s="4"/>
      <c r="B101" s="74" t="s">
        <v>2005</v>
      </c>
      <c r="C101" s="73"/>
      <c r="D101" s="73"/>
      <c r="E101" s="63"/>
      <c r="F101" s="63"/>
      <c r="G101" s="63"/>
      <c r="H101" s="63"/>
      <c r="I101" s="64"/>
    </row>
    <row r="102" spans="1:9" ht="13" customHeight="1">
      <c r="A102" s="4"/>
      <c r="B102" s="3"/>
      <c r="C102" s="3"/>
      <c r="D102" s="3"/>
      <c r="E102" s="3"/>
      <c r="F102" s="3"/>
      <c r="G102" s="3"/>
      <c r="H102" s="3"/>
      <c r="I102" s="3"/>
    </row>
    <row r="103" spans="1:9" ht="13" customHeight="1">
      <c r="A103" s="4"/>
      <c r="B103" s="108"/>
      <c r="C103" s="108"/>
      <c r="D103" s="108"/>
      <c r="E103" s="108"/>
      <c r="F103" s="108"/>
      <c r="G103" s="108"/>
      <c r="H103" s="108"/>
      <c r="I103" s="108"/>
    </row>
    <row r="104" spans="1:9" ht="13" customHeight="1">
      <c r="A104" s="4"/>
      <c r="B104" s="4"/>
      <c r="C104" s="109" t="s">
        <v>1231</v>
      </c>
      <c r="D104" s="109"/>
      <c r="E104" s="109"/>
      <c r="F104" s="109"/>
      <c r="G104" s="4"/>
      <c r="H104" s="4"/>
      <c r="I104" s="4"/>
    </row>
    <row r="105" spans="1:9" ht="13" customHeight="1">
      <c r="A105" s="4"/>
      <c r="B105" s="37" t="s">
        <v>840</v>
      </c>
      <c r="C105" s="109" t="s">
        <v>841</v>
      </c>
      <c r="D105" s="109"/>
      <c r="E105" s="109"/>
      <c r="F105" s="109"/>
      <c r="G105" s="4"/>
      <c r="H105" s="4"/>
      <c r="I105" s="4"/>
    </row>
    <row r="106" spans="1:9" ht="135" customHeight="1">
      <c r="A106" s="4"/>
      <c r="B106" s="38"/>
      <c r="C106" s="107"/>
      <c r="D106" s="107"/>
      <c r="E106" s="4"/>
      <c r="F106" s="4"/>
      <c r="G106" s="4"/>
      <c r="H106" s="4"/>
      <c r="I106" s="4"/>
    </row>
  </sheetData>
  <mergeCells count="6">
    <mergeCell ref="C106:D106"/>
    <mergeCell ref="B86:I86"/>
    <mergeCell ref="B87:I87"/>
    <mergeCell ref="B103:I103"/>
    <mergeCell ref="C104:F104"/>
    <mergeCell ref="C105:F105"/>
  </mergeCells>
  <hyperlinks>
    <hyperlink ref="A1" location="BajajFinservFlexiCapFund" display="BFFLX" xr:uid="{00000000-0004-0000-0800-000000000000}"/>
    <hyperlink ref="B1" location="BajajFinservFlexiCapFund" display="Bajaj Finserv Flexi Cap Fund" xr:uid="{00000000-0004-0000-08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I48"/>
  <sheetViews>
    <sheetView workbookViewId="0"/>
  </sheetViews>
  <sheetFormatPr defaultRowHeight="14.5"/>
  <cols>
    <col min="1" max="1" width="3.36328125" customWidth="1"/>
    <col min="2" max="2" width="69.1796875" customWidth="1"/>
    <col min="3" max="3" width="16.6328125" customWidth="1"/>
    <col min="4" max="4" width="33.36328125" customWidth="1"/>
    <col min="5" max="5" width="16.6328125" customWidth="1"/>
    <col min="6" max="7" width="25" customWidth="1"/>
    <col min="8" max="9" width="16.6328125" customWidth="1"/>
  </cols>
  <sheetData>
    <row r="1" spans="1:9" ht="16" customHeight="1">
      <c r="A1" s="2" t="s">
        <v>16</v>
      </c>
      <c r="B1" s="3" t="s">
        <v>17</v>
      </c>
      <c r="C1" s="4"/>
      <c r="D1" s="4"/>
      <c r="E1" s="4"/>
      <c r="F1" s="4"/>
      <c r="G1" s="4"/>
      <c r="H1" s="4"/>
      <c r="I1" s="4"/>
    </row>
    <row r="2" spans="1:9" ht="13" customHeight="1">
      <c r="A2" s="4"/>
      <c r="B2" s="5"/>
      <c r="C2" s="4"/>
      <c r="D2" s="4"/>
      <c r="E2" s="4"/>
      <c r="F2" s="4"/>
      <c r="G2" s="4"/>
      <c r="H2" s="4"/>
      <c r="I2" s="4"/>
    </row>
    <row r="3" spans="1:9" ht="13" customHeight="1">
      <c r="A3" s="6" t="s">
        <v>48</v>
      </c>
      <c r="B3" s="7" t="s">
        <v>49</v>
      </c>
      <c r="C3" s="4"/>
      <c r="D3" s="4"/>
      <c r="E3" s="4"/>
      <c r="F3" s="4"/>
      <c r="G3" s="4"/>
      <c r="H3" s="4"/>
      <c r="I3" s="4"/>
    </row>
    <row r="4" spans="1:9" ht="28" customHeight="1">
      <c r="A4" s="4"/>
      <c r="B4" s="8" t="s">
        <v>50</v>
      </c>
      <c r="C4" s="9" t="s">
        <v>51</v>
      </c>
      <c r="D4" s="10" t="s">
        <v>52</v>
      </c>
      <c r="E4" s="10" t="s">
        <v>53</v>
      </c>
      <c r="F4" s="10" t="s">
        <v>54</v>
      </c>
      <c r="G4" s="10" t="s">
        <v>55</v>
      </c>
      <c r="H4" s="10" t="s">
        <v>56</v>
      </c>
      <c r="I4" s="11" t="s">
        <v>57</v>
      </c>
    </row>
    <row r="5" spans="1:9" ht="13" customHeight="1">
      <c r="A5" s="4"/>
      <c r="B5" s="12" t="s">
        <v>906</v>
      </c>
      <c r="C5" s="13"/>
      <c r="D5" s="13"/>
      <c r="E5" s="13"/>
      <c r="F5" s="13"/>
      <c r="G5" s="13"/>
      <c r="H5" s="14"/>
      <c r="I5" s="15"/>
    </row>
    <row r="6" spans="1:9" ht="13" customHeight="1">
      <c r="A6" s="4"/>
      <c r="B6" s="12" t="s">
        <v>907</v>
      </c>
      <c r="C6" s="13"/>
      <c r="D6" s="13"/>
      <c r="E6" s="13"/>
      <c r="F6" s="4"/>
      <c r="G6" s="14"/>
      <c r="H6" s="14"/>
      <c r="I6" s="15"/>
    </row>
    <row r="7" spans="1:9" ht="13" customHeight="1">
      <c r="A7" s="16" t="s">
        <v>1232</v>
      </c>
      <c r="B7" s="17" t="s">
        <v>1233</v>
      </c>
      <c r="C7" s="13" t="s">
        <v>1234</v>
      </c>
      <c r="D7" s="13" t="s">
        <v>911</v>
      </c>
      <c r="E7" s="18">
        <v>500000</v>
      </c>
      <c r="F7" s="19">
        <v>445.05599999999998</v>
      </c>
      <c r="G7" s="20">
        <v>0.1389</v>
      </c>
      <c r="H7" s="29">
        <v>7.9547000000000007E-2</v>
      </c>
      <c r="I7" s="22"/>
    </row>
    <row r="8" spans="1:9" ht="13" customHeight="1">
      <c r="A8" s="16" t="s">
        <v>1235</v>
      </c>
      <c r="B8" s="17" t="s">
        <v>1236</v>
      </c>
      <c r="C8" s="13" t="s">
        <v>1237</v>
      </c>
      <c r="D8" s="13" t="s">
        <v>911</v>
      </c>
      <c r="E8" s="18">
        <v>9000</v>
      </c>
      <c r="F8" s="19">
        <v>8.6453000000000007</v>
      </c>
      <c r="G8" s="20">
        <v>2.7000000000000001E-3</v>
      </c>
      <c r="H8" s="29">
        <v>7.0396E-2</v>
      </c>
      <c r="I8" s="22"/>
    </row>
    <row r="9" spans="1:9" ht="13" customHeight="1">
      <c r="A9" s="4"/>
      <c r="B9" s="12" t="s">
        <v>427</v>
      </c>
      <c r="C9" s="13"/>
      <c r="D9" s="13"/>
      <c r="E9" s="13"/>
      <c r="F9" s="23">
        <v>453.7013</v>
      </c>
      <c r="G9" s="24">
        <f>ROUND(SUM(G1:G8),4)</f>
        <v>0.1416</v>
      </c>
      <c r="H9" s="25"/>
      <c r="I9" s="26"/>
    </row>
    <row r="10" spans="1:9" ht="13" customHeight="1">
      <c r="A10" s="4"/>
      <c r="B10" s="27" t="s">
        <v>921</v>
      </c>
      <c r="C10" s="1"/>
      <c r="D10" s="1"/>
      <c r="E10" s="1"/>
      <c r="F10" s="25" t="s">
        <v>429</v>
      </c>
      <c r="G10" s="25" t="s">
        <v>429</v>
      </c>
      <c r="H10" s="25"/>
      <c r="I10" s="26"/>
    </row>
    <row r="11" spans="1:9" ht="13" customHeight="1">
      <c r="A11" s="4"/>
      <c r="B11" s="27" t="s">
        <v>427</v>
      </c>
      <c r="C11" s="1"/>
      <c r="D11" s="1"/>
      <c r="E11" s="1"/>
      <c r="F11" s="25" t="s">
        <v>429</v>
      </c>
      <c r="G11" s="25" t="s">
        <v>429</v>
      </c>
      <c r="H11" s="25"/>
      <c r="I11" s="26"/>
    </row>
    <row r="12" spans="1:9" ht="13" customHeight="1">
      <c r="A12" s="4"/>
      <c r="B12" s="27" t="s">
        <v>430</v>
      </c>
      <c r="C12" s="28"/>
      <c r="D12" s="1"/>
      <c r="E12" s="28"/>
      <c r="F12" s="23">
        <v>453.7013</v>
      </c>
      <c r="G12" s="24">
        <f>ROUND(SUM(G9),4)</f>
        <v>0.1416</v>
      </c>
      <c r="H12" s="25"/>
      <c r="I12" s="26"/>
    </row>
    <row r="13" spans="1:9" ht="13" customHeight="1">
      <c r="A13" s="4"/>
      <c r="B13" s="12" t="s">
        <v>809</v>
      </c>
      <c r="C13" s="13"/>
      <c r="D13" s="13"/>
      <c r="E13" s="13"/>
      <c r="F13" s="13"/>
      <c r="G13" s="13"/>
      <c r="H13" s="14"/>
      <c r="I13" s="15"/>
    </row>
    <row r="14" spans="1:9" ht="13" customHeight="1">
      <c r="A14" s="4"/>
      <c r="B14" s="12" t="s">
        <v>1238</v>
      </c>
      <c r="C14" s="13"/>
      <c r="D14" s="13"/>
      <c r="E14" s="13"/>
      <c r="F14" s="4"/>
      <c r="G14" s="14"/>
      <c r="H14" s="14"/>
      <c r="I14" s="15"/>
    </row>
    <row r="15" spans="1:9" ht="13" customHeight="1">
      <c r="A15" s="16" t="s">
        <v>1239</v>
      </c>
      <c r="B15" s="17" t="s">
        <v>1240</v>
      </c>
      <c r="C15" s="13" t="s">
        <v>1241</v>
      </c>
      <c r="D15" s="13" t="s">
        <v>911</v>
      </c>
      <c r="E15" s="18">
        <v>1000000</v>
      </c>
      <c r="F15" s="19">
        <v>990.62</v>
      </c>
      <c r="G15" s="20">
        <v>0.30909999999999999</v>
      </c>
      <c r="H15" s="29">
        <v>5.3999999999999999E-2</v>
      </c>
      <c r="I15" s="22"/>
    </row>
    <row r="16" spans="1:9" ht="13" customHeight="1">
      <c r="A16" s="16" t="s">
        <v>1242</v>
      </c>
      <c r="B16" s="17" t="s">
        <v>1243</v>
      </c>
      <c r="C16" s="13" t="s">
        <v>1244</v>
      </c>
      <c r="D16" s="13" t="s">
        <v>911</v>
      </c>
      <c r="E16" s="18">
        <v>500000</v>
      </c>
      <c r="F16" s="19">
        <v>498.32749999999999</v>
      </c>
      <c r="G16" s="20">
        <v>0.1555</v>
      </c>
      <c r="H16" s="29">
        <v>5.3268999999999997E-2</v>
      </c>
      <c r="I16" s="22"/>
    </row>
    <row r="17" spans="1:9" ht="13" customHeight="1">
      <c r="A17" s="16" t="s">
        <v>1245</v>
      </c>
      <c r="B17" s="17" t="s">
        <v>1246</v>
      </c>
      <c r="C17" s="13" t="s">
        <v>1247</v>
      </c>
      <c r="D17" s="13" t="s">
        <v>911</v>
      </c>
      <c r="E17" s="18">
        <v>500000</v>
      </c>
      <c r="F17" s="19">
        <v>497.89550000000003</v>
      </c>
      <c r="G17" s="20">
        <v>0.15529999999999999</v>
      </c>
      <c r="H17" s="29">
        <v>5.3199999999999997E-2</v>
      </c>
      <c r="I17" s="22"/>
    </row>
    <row r="18" spans="1:9" ht="13" customHeight="1">
      <c r="A18" s="16" t="s">
        <v>1248</v>
      </c>
      <c r="B18" s="17" t="s">
        <v>1249</v>
      </c>
      <c r="C18" s="13" t="s">
        <v>1250</v>
      </c>
      <c r="D18" s="13" t="s">
        <v>911</v>
      </c>
      <c r="E18" s="18">
        <v>500000</v>
      </c>
      <c r="F18" s="19">
        <v>497.8535</v>
      </c>
      <c r="G18" s="20">
        <v>0.15529999999999999</v>
      </c>
      <c r="H18" s="29">
        <v>5.2463000000000003E-2</v>
      </c>
      <c r="I18" s="22"/>
    </row>
    <row r="19" spans="1:9" ht="13" customHeight="1">
      <c r="A19" s="4"/>
      <c r="B19" s="12" t="s">
        <v>427</v>
      </c>
      <c r="C19" s="13"/>
      <c r="D19" s="13"/>
      <c r="E19" s="13"/>
      <c r="F19" s="23">
        <v>2484.6965</v>
      </c>
      <c r="G19" s="24">
        <f>ROUND(SUM(G13:G18),4)</f>
        <v>0.7752</v>
      </c>
      <c r="H19" s="25"/>
      <c r="I19" s="26"/>
    </row>
    <row r="20" spans="1:9" ht="13" customHeight="1">
      <c r="A20" s="4"/>
      <c r="B20" s="27" t="s">
        <v>430</v>
      </c>
      <c r="C20" s="28"/>
      <c r="D20" s="1"/>
      <c r="E20" s="28"/>
      <c r="F20" s="23">
        <v>2484.6965</v>
      </c>
      <c r="G20" s="24">
        <f>ROUND(SUM(G19),4)</f>
        <v>0.7752</v>
      </c>
      <c r="H20" s="25"/>
      <c r="I20" s="26"/>
    </row>
    <row r="21" spans="1:9" ht="13" customHeight="1">
      <c r="A21" s="4"/>
      <c r="B21" s="12" t="s">
        <v>831</v>
      </c>
      <c r="C21" s="13"/>
      <c r="D21" s="13"/>
      <c r="E21" s="13"/>
      <c r="F21" s="13"/>
      <c r="G21" s="13"/>
      <c r="H21" s="14"/>
      <c r="I21" s="15"/>
    </row>
    <row r="22" spans="1:9" ht="13" customHeight="1">
      <c r="A22" s="16" t="s">
        <v>832</v>
      </c>
      <c r="B22" s="17" t="s">
        <v>833</v>
      </c>
      <c r="C22" s="13"/>
      <c r="D22" s="13"/>
      <c r="E22" s="18"/>
      <c r="F22" s="19">
        <v>478.42899999999997</v>
      </c>
      <c r="G22" s="20">
        <v>0.14929999999999999</v>
      </c>
      <c r="H22" s="29">
        <v>6.1695426527083076E-2</v>
      </c>
      <c r="I22" s="22"/>
    </row>
    <row r="23" spans="1:9" ht="13" customHeight="1">
      <c r="A23" s="4"/>
      <c r="B23" s="12" t="s">
        <v>427</v>
      </c>
      <c r="C23" s="13"/>
      <c r="D23" s="13"/>
      <c r="E23" s="13"/>
      <c r="F23" s="23">
        <v>478.42899999999997</v>
      </c>
      <c r="G23" s="24">
        <f>ROUND(SUM(G21:G22),4)</f>
        <v>0.14929999999999999</v>
      </c>
      <c r="H23" s="25"/>
      <c r="I23" s="26"/>
    </row>
    <row r="24" spans="1:9" ht="13" customHeight="1">
      <c r="A24" s="4"/>
      <c r="B24" s="27" t="s">
        <v>430</v>
      </c>
      <c r="C24" s="28"/>
      <c r="D24" s="1"/>
      <c r="E24" s="28"/>
      <c r="F24" s="23">
        <v>478.42899999999997</v>
      </c>
      <c r="G24" s="24">
        <f>ROUND(SUM(G23),4)</f>
        <v>0.14929999999999999</v>
      </c>
      <c r="H24" s="25"/>
      <c r="I24" s="26"/>
    </row>
    <row r="25" spans="1:9" ht="13" customHeight="1">
      <c r="A25" s="4"/>
      <c r="B25" s="27" t="s">
        <v>834</v>
      </c>
      <c r="C25" s="13"/>
      <c r="D25" s="1"/>
      <c r="E25" s="13"/>
      <c r="F25" s="30">
        <v>-211.61680000000001</v>
      </c>
      <c r="G25" s="24">
        <v>-6.6100000000000006E-2</v>
      </c>
      <c r="H25" s="25"/>
      <c r="I25" s="26"/>
    </row>
    <row r="26" spans="1:9" ht="13" customHeight="1">
      <c r="A26" s="4"/>
      <c r="B26" s="31" t="s">
        <v>835</v>
      </c>
      <c r="C26" s="32"/>
      <c r="D26" s="32"/>
      <c r="E26" s="32"/>
      <c r="F26" s="33">
        <v>3205.21</v>
      </c>
      <c r="G26" s="34">
        <f>ROUND(SUM(G12,G20,G24,G25),4)</f>
        <v>1</v>
      </c>
      <c r="H26" s="35"/>
      <c r="I26" s="36"/>
    </row>
    <row r="27" spans="1:9" ht="13" customHeight="1">
      <c r="A27" s="4"/>
      <c r="B27" s="6"/>
      <c r="C27" s="4"/>
      <c r="D27" s="4"/>
      <c r="E27" s="4"/>
      <c r="F27" s="4"/>
      <c r="G27" s="4"/>
      <c r="H27" s="4"/>
      <c r="I27" s="4"/>
    </row>
    <row r="28" spans="1:9" ht="13" customHeight="1">
      <c r="A28" s="4"/>
      <c r="B28" s="3" t="s">
        <v>838</v>
      </c>
      <c r="C28" s="4"/>
      <c r="D28" s="4"/>
      <c r="E28" s="4"/>
      <c r="F28" s="4"/>
      <c r="G28" s="4"/>
      <c r="H28" s="4"/>
      <c r="I28" s="4"/>
    </row>
    <row r="29" spans="1:9" ht="26" customHeight="1">
      <c r="A29" s="4"/>
      <c r="B29" s="108" t="s">
        <v>2032</v>
      </c>
      <c r="C29" s="108"/>
      <c r="D29" s="108"/>
      <c r="E29" s="108"/>
      <c r="F29" s="108"/>
      <c r="G29" s="108"/>
      <c r="H29" s="108"/>
      <c r="I29" s="108"/>
    </row>
    <row r="30" spans="1:9" ht="13" customHeight="1">
      <c r="A30" s="4"/>
      <c r="B30" s="108"/>
      <c r="C30" s="108"/>
      <c r="D30" s="108"/>
      <c r="E30" s="108"/>
      <c r="F30" s="108"/>
      <c r="G30" s="108"/>
      <c r="H30" s="108"/>
      <c r="I30" s="108"/>
    </row>
    <row r="31" spans="1:9" ht="13" customHeight="1">
      <c r="A31" s="4"/>
      <c r="B31" s="39" t="s">
        <v>1954</v>
      </c>
      <c r="C31" s="40"/>
      <c r="D31" s="40"/>
      <c r="E31" s="80"/>
      <c r="F31" s="80"/>
      <c r="G31" s="80"/>
      <c r="H31" s="80"/>
      <c r="I31" s="81"/>
    </row>
    <row r="32" spans="1:9" ht="13" customHeight="1">
      <c r="A32" s="4"/>
      <c r="B32" s="43" t="s">
        <v>1955</v>
      </c>
      <c r="C32" s="44"/>
      <c r="D32" s="44"/>
      <c r="E32" s="82"/>
      <c r="F32" s="82"/>
      <c r="G32" s="82"/>
      <c r="H32" s="82"/>
      <c r="I32" s="83"/>
    </row>
    <row r="33" spans="1:9" ht="13" customHeight="1">
      <c r="A33" s="4"/>
      <c r="B33" s="43" t="s">
        <v>1956</v>
      </c>
      <c r="C33" s="44"/>
      <c r="D33" s="44"/>
      <c r="E33" s="82"/>
      <c r="F33" s="82"/>
      <c r="G33" s="82"/>
      <c r="H33" s="82"/>
      <c r="I33" s="83"/>
    </row>
    <row r="34" spans="1:9" ht="13" customHeight="1">
      <c r="A34" s="4"/>
      <c r="B34" s="47" t="s">
        <v>1957</v>
      </c>
      <c r="C34" s="48" t="s">
        <v>1986</v>
      </c>
      <c r="D34" s="92" t="s">
        <v>2033</v>
      </c>
      <c r="E34" s="82"/>
      <c r="F34" s="82"/>
      <c r="G34" s="82"/>
      <c r="H34" s="82"/>
      <c r="I34" s="83"/>
    </row>
    <row r="35" spans="1:9" ht="13" customHeight="1">
      <c r="A35" s="4"/>
      <c r="B35" s="49" t="s">
        <v>1959</v>
      </c>
      <c r="C35" s="50">
        <v>1020.948</v>
      </c>
      <c r="D35" s="71">
        <v>1037.7001</v>
      </c>
      <c r="E35" s="82"/>
      <c r="F35" s="82"/>
      <c r="G35" s="82"/>
      <c r="H35" s="82"/>
      <c r="I35" s="83"/>
    </row>
    <row r="36" spans="1:9" ht="13" customHeight="1">
      <c r="A36" s="4"/>
      <c r="B36" s="49" t="s">
        <v>1960</v>
      </c>
      <c r="C36" s="50">
        <v>1020.948</v>
      </c>
      <c r="D36" s="71">
        <v>1037.7001</v>
      </c>
      <c r="E36" s="82"/>
      <c r="F36" s="82"/>
      <c r="G36" s="82"/>
      <c r="H36" s="82"/>
      <c r="I36" s="83"/>
    </row>
    <row r="37" spans="1:9" ht="13" customHeight="1">
      <c r="A37" s="4"/>
      <c r="B37" s="49" t="s">
        <v>1961</v>
      </c>
      <c r="C37" s="50">
        <v>1030.7892999999999</v>
      </c>
      <c r="D37" s="71">
        <v>1047.0210999999999</v>
      </c>
      <c r="E37" s="82"/>
      <c r="F37" s="82"/>
      <c r="G37" s="82"/>
      <c r="H37" s="82"/>
      <c r="I37" s="83"/>
    </row>
    <row r="38" spans="1:9" ht="13" customHeight="1">
      <c r="A38" s="4"/>
      <c r="B38" s="49" t="s">
        <v>1962</v>
      </c>
      <c r="C38" s="50">
        <v>1030.7892999999999</v>
      </c>
      <c r="D38" s="71">
        <v>1047.0210999999999</v>
      </c>
      <c r="E38" s="82"/>
      <c r="F38" s="82"/>
      <c r="G38" s="82"/>
      <c r="H38" s="82"/>
      <c r="I38" s="83"/>
    </row>
    <row r="39" spans="1:9" ht="13" customHeight="1">
      <c r="A39" s="4"/>
      <c r="B39" s="43" t="s">
        <v>1963</v>
      </c>
      <c r="C39" s="44"/>
      <c r="D39" s="44"/>
      <c r="E39" s="82"/>
      <c r="F39" s="82"/>
      <c r="G39" s="82"/>
      <c r="H39" s="82"/>
      <c r="I39" s="83"/>
    </row>
    <row r="40" spans="1:9" ht="13" customHeight="1">
      <c r="A40" s="4"/>
      <c r="B40" s="43" t="s">
        <v>1995</v>
      </c>
      <c r="C40" s="44"/>
      <c r="D40" s="44"/>
      <c r="E40" s="82"/>
      <c r="F40" s="82"/>
      <c r="G40" s="82"/>
      <c r="H40" s="82"/>
      <c r="I40" s="83"/>
    </row>
    <row r="41" spans="1:9" ht="13" customHeight="1">
      <c r="A41" s="4"/>
      <c r="B41" s="60" t="s">
        <v>2035</v>
      </c>
      <c r="C41" s="84"/>
      <c r="D41" s="84"/>
      <c r="E41" s="84"/>
      <c r="F41" s="84"/>
      <c r="G41" s="84"/>
      <c r="H41" s="84"/>
      <c r="I41" s="104"/>
    </row>
    <row r="42" spans="1:9" ht="13" customHeight="1">
      <c r="A42" s="4"/>
      <c r="B42" s="43" t="s">
        <v>1999</v>
      </c>
      <c r="C42" s="44"/>
      <c r="D42" s="44"/>
      <c r="E42" s="82"/>
      <c r="F42" s="82"/>
      <c r="G42" s="82"/>
      <c r="H42" s="82"/>
      <c r="I42" s="83"/>
    </row>
    <row r="43" spans="1:9" ht="13" customHeight="1">
      <c r="A43" s="4"/>
      <c r="B43" s="72" t="s">
        <v>1975</v>
      </c>
      <c r="C43" s="73"/>
      <c r="D43" s="73"/>
      <c r="E43" s="96"/>
      <c r="F43" s="96"/>
      <c r="G43" s="96"/>
      <c r="H43" s="96"/>
      <c r="I43" s="97"/>
    </row>
    <row r="44" spans="1:9" ht="13" customHeight="1">
      <c r="A44" s="4"/>
      <c r="B44" s="3"/>
      <c r="C44" s="3"/>
      <c r="D44" s="3"/>
      <c r="E44" s="3"/>
      <c r="F44" s="3"/>
      <c r="G44" s="3"/>
      <c r="H44" s="3"/>
      <c r="I44" s="3"/>
    </row>
    <row r="45" spans="1:9" ht="13" customHeight="1">
      <c r="A45" s="4"/>
      <c r="B45" s="108"/>
      <c r="C45" s="108"/>
      <c r="D45" s="108"/>
      <c r="E45" s="108"/>
      <c r="F45" s="108"/>
      <c r="G45" s="108"/>
      <c r="H45" s="108"/>
      <c r="I45" s="108"/>
    </row>
    <row r="46" spans="1:9" ht="13" customHeight="1">
      <c r="A46" s="4"/>
      <c r="B46" s="4"/>
      <c r="C46" s="109" t="s">
        <v>1251</v>
      </c>
      <c r="D46" s="109"/>
      <c r="E46" s="109"/>
      <c r="F46" s="109"/>
      <c r="G46" s="4"/>
      <c r="H46" s="4"/>
      <c r="I46" s="4"/>
    </row>
    <row r="47" spans="1:9" ht="13" customHeight="1">
      <c r="A47" s="4"/>
      <c r="B47" s="37" t="s">
        <v>840</v>
      </c>
      <c r="C47" s="109" t="s">
        <v>841</v>
      </c>
      <c r="D47" s="109"/>
      <c r="E47" s="109"/>
      <c r="F47" s="109"/>
      <c r="G47" s="4"/>
      <c r="H47" s="4"/>
      <c r="I47" s="4"/>
    </row>
    <row r="48" spans="1:9" ht="135" customHeight="1">
      <c r="A48" s="4"/>
      <c r="B48" s="38"/>
      <c r="C48" s="107"/>
      <c r="D48" s="107"/>
      <c r="E48" s="4"/>
      <c r="F48" s="4"/>
      <c r="G48" s="4"/>
      <c r="H48" s="4"/>
      <c r="I48" s="4"/>
    </row>
  </sheetData>
  <mergeCells count="6">
    <mergeCell ref="C48:D48"/>
    <mergeCell ref="B29:I29"/>
    <mergeCell ref="B30:I30"/>
    <mergeCell ref="B45:I45"/>
    <mergeCell ref="C46:F46"/>
    <mergeCell ref="C47:F47"/>
  </mergeCells>
  <hyperlinks>
    <hyperlink ref="A1" location="BajajFinservGiltFund" display="BFGILT" xr:uid="{00000000-0004-0000-0900-000000000000}"/>
    <hyperlink ref="B1" location="BajajFinservGiltFund" display="Bajaj Finserv Gilt Fund" xr:uid="{00000000-0004-0000-0900-000001000000}"/>
  </hyperlinks>
  <pageMargins left="0" right="0" top="0" bottom="0" header="0" footer="0"/>
  <pageSetup orientation="landscape"/>
  <headerFooter>
    <oddFooter xml:space="preserve">&amp;C_x000D_&amp;1#&amp;"Aptos"&amp;10&amp;K000000  For internal use only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25</vt:i4>
      </vt:variant>
    </vt:vector>
  </HeadingPairs>
  <TitlesOfParts>
    <vt:vector size="49" baseType="lpstr">
      <vt:lpstr>BFARB</vt:lpstr>
      <vt:lpstr>BFBAF</vt:lpstr>
      <vt:lpstr>BFBKFIN</vt:lpstr>
      <vt:lpstr>BFBPSU</vt:lpstr>
      <vt:lpstr>BFCON</vt:lpstr>
      <vt:lpstr>BFELSS</vt:lpstr>
      <vt:lpstr>BFEQSF</vt:lpstr>
      <vt:lpstr>BFFLX</vt:lpstr>
      <vt:lpstr>BFGILT</vt:lpstr>
      <vt:lpstr>BFHCARE</vt:lpstr>
      <vt:lpstr>BFL1ETF</vt:lpstr>
      <vt:lpstr>BFLARGE</vt:lpstr>
      <vt:lpstr>BFLIQ</vt:lpstr>
      <vt:lpstr>BFLMC</vt:lpstr>
      <vt:lpstr>BFLOWD</vt:lpstr>
      <vt:lpstr>BFMAF</vt:lpstr>
      <vt:lpstr>BFMM</vt:lpstr>
      <vt:lpstr>BFMUCF</vt:lpstr>
      <vt:lpstr>BFN50IX</vt:lpstr>
      <vt:lpstr>BFNX50IX</vt:lpstr>
      <vt:lpstr>BFON</vt:lpstr>
      <vt:lpstr>BFSMALL</vt:lpstr>
      <vt:lpstr>N50ETF</vt:lpstr>
      <vt:lpstr>NBANKETF</vt:lpstr>
      <vt:lpstr>Index</vt:lpstr>
      <vt:lpstr>JR_PAGE_ANCHOR_0_10</vt:lpstr>
      <vt:lpstr>JR_PAGE_ANCHOR_0_11</vt:lpstr>
      <vt:lpstr>JR_PAGE_ANCHOR_0_12</vt:lpstr>
      <vt:lpstr>JR_PAGE_ANCHOR_0_13</vt:lpstr>
      <vt:lpstr>JR_PAGE_ANCHOR_0_14</vt:lpstr>
      <vt:lpstr>JR_PAGE_ANCHOR_0_15</vt:lpstr>
      <vt:lpstr>JR_PAGE_ANCHOR_0_16</vt:lpstr>
      <vt:lpstr>JR_PAGE_ANCHOR_0_17</vt:lpstr>
      <vt:lpstr>JR_PAGE_ANCHOR_0_18</vt:lpstr>
      <vt:lpstr>JR_PAGE_ANCHOR_0_19</vt:lpstr>
      <vt:lpstr>JR_PAGE_ANCHOR_0_2</vt:lpstr>
      <vt:lpstr>JR_PAGE_ANCHOR_0_20</vt:lpstr>
      <vt:lpstr>JR_PAGE_ANCHOR_0_21</vt:lpstr>
      <vt:lpstr>JR_PAGE_ANCHOR_0_22</vt:lpstr>
      <vt:lpstr>JR_PAGE_ANCHOR_0_23</vt:lpstr>
      <vt:lpstr>JR_PAGE_ANCHOR_0_24</vt:lpstr>
      <vt:lpstr>JR_PAGE_ANCHOR_0_25</vt:lpstr>
      <vt:lpstr>JR_PAGE_ANCHOR_0_3</vt:lpstr>
      <vt:lpstr>JR_PAGE_ANCHOR_0_4</vt:lpstr>
      <vt:lpstr>JR_PAGE_ANCHOR_0_5</vt:lpstr>
      <vt:lpstr>JR_PAGE_ANCHOR_0_6</vt:lpstr>
      <vt:lpstr>JR_PAGE_ANCHOR_0_7</vt:lpstr>
      <vt:lpstr>JR_PAGE_ANCHOR_0_8</vt:lpstr>
      <vt:lpstr>JR_PAGE_ANCHOR_0_9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2026-04-06T10:31:51Z</dcterms:created>
  <dcterms:modified xsi:type="dcterms:W3CDTF">2026-04-08T08:42:25Z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2026-04-01T10:44:05Z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5fb689eb-734a-458b-bd32-bb6b766cd32c</vt:lpwstr>
  </property>
  <property fmtid="{D5CDD505-2E9C-101B-9397-08002B2CF9AE}" pid="8" name="MSIP_Label_af1741f6-9e47-426e-a683-937c37d4ebc5_ContentBits">
    <vt:lpwstr>3</vt:lpwstr>
  </property>
  <property fmtid="{D5CDD505-2E9C-101B-9397-08002B2CF9AE}" pid="9" name="MSIP_Label_af1741f6-9e47-426e-a683-937c37d4ebc5_Tag">
    <vt:lpwstr>10, 0, 1, 1</vt:lpwstr>
  </property>
  <property fmtid="{D5CDD505-2E9C-101B-9397-08002B2CF9AE}" pid="10" name="MSIP_Label_4f7825ae-b849-4a3e-98b8-10f48185e5be_Enabled">
    <vt:lpwstr>true</vt:lpwstr>
  </property>
  <property fmtid="{D5CDD505-2E9C-101B-9397-08002B2CF9AE}" pid="11" name="MSIP_Label_4f7825ae-b849-4a3e-98b8-10f48185e5be_SetDate">
    <vt:lpwstr>2026-04-06T14:22:00Z</vt:lpwstr>
  </property>
  <property fmtid="{D5CDD505-2E9C-101B-9397-08002B2CF9AE}" pid="12" name="MSIP_Label_4f7825ae-b849-4a3e-98b8-10f48185e5be_Method">
    <vt:lpwstr>Standard</vt:lpwstr>
  </property>
  <property fmtid="{D5CDD505-2E9C-101B-9397-08002B2CF9AE}" pid="13" name="MSIP_Label_4f7825ae-b849-4a3e-98b8-10f48185e5be_Name">
    <vt:lpwstr>Internal</vt:lpwstr>
  </property>
  <property fmtid="{D5CDD505-2E9C-101B-9397-08002B2CF9AE}" pid="14" name="MSIP_Label_4f7825ae-b849-4a3e-98b8-10f48185e5be_SiteId">
    <vt:lpwstr>a2b34ba7-ee6b-4996-a5d2-720638ab739c</vt:lpwstr>
  </property>
  <property fmtid="{D5CDD505-2E9C-101B-9397-08002B2CF9AE}" pid="15" name="MSIP_Label_4f7825ae-b849-4a3e-98b8-10f48185e5be_ActionId">
    <vt:lpwstr>2ab07108-9f5d-4b6c-8680-4ef3136f504f</vt:lpwstr>
  </property>
  <property fmtid="{D5CDD505-2E9C-101B-9397-08002B2CF9AE}" pid="16" name="MSIP_Label_4f7825ae-b849-4a3e-98b8-10f48185e5be_ContentBits">
    <vt:lpwstr>0</vt:lpwstr>
  </property>
  <property fmtid="{D5CDD505-2E9C-101B-9397-08002B2CF9AE}" pid="17" name="MSIP_Label_4f7825ae-b849-4a3e-98b8-10f48185e5be_Tag">
    <vt:lpwstr>10, 3, 0, 1</vt:lpwstr>
  </property>
</Properties>
</file>