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defaultThemeVersion="202300"/>
  <xr:revisionPtr revIDLastSave="0" documentId="13_ncr:1_{17801A35-239B-4CBC-809A-A83B832E3A76}" xr6:coauthVersionLast="47" xr6:coauthVersionMax="47" xr10:uidLastSave="{00000000-0000-0000-0000-000000000000}"/>
  <bookViews>
    <workbookView xWindow="-110" yWindow="-110" windowWidth="19420" windowHeight="10300" firstSheet="17" activeTab="20" xr2:uid="{00000000-000D-0000-FFFF-FFFF00000000}"/>
  </bookViews>
  <sheets>
    <sheet name="BFARB" sheetId="2" r:id="rId1"/>
    <sheet name="BFBAF" sheetId="3" r:id="rId2"/>
    <sheet name="BFBKFIN" sheetId="4" r:id="rId3"/>
    <sheet name="BFBPSU" sheetId="5" r:id="rId4"/>
    <sheet name="BFCON" sheetId="6" r:id="rId5"/>
    <sheet name="BFELSS" sheetId="7" r:id="rId6"/>
    <sheet name="BFEQSF" sheetId="8" r:id="rId7"/>
    <sheet name="BFFLX" sheetId="9" r:id="rId8"/>
    <sheet name="BFGILT" sheetId="10" r:id="rId9"/>
    <sheet name="BFHCARE" sheetId="11" r:id="rId10"/>
    <sheet name="BFL1ETF" sheetId="12" r:id="rId11"/>
    <sheet name="BFLARGE" sheetId="13" r:id="rId12"/>
    <sheet name="BFLIQ" sheetId="14" r:id="rId13"/>
    <sheet name="BFLMC" sheetId="15" r:id="rId14"/>
    <sheet name="BFLOWD" sheetId="16" r:id="rId15"/>
    <sheet name="BFMAF" sheetId="17" r:id="rId16"/>
    <sheet name="BFMM" sheetId="18" r:id="rId17"/>
    <sheet name="BFMUCF" sheetId="19" r:id="rId18"/>
    <sheet name="BFN50IX" sheetId="20" r:id="rId19"/>
    <sheet name="BFNX50IX" sheetId="21" r:id="rId20"/>
    <sheet name="BFON" sheetId="22" r:id="rId21"/>
    <sheet name="BFSMALL" sheetId="23" r:id="rId22"/>
    <sheet name="N50ETF" sheetId="24" r:id="rId23"/>
    <sheet name="NBANKETF" sheetId="25" r:id="rId24"/>
  </sheets>
  <definedNames>
    <definedName name="BajajFinservArbitrageFund">#REF!</definedName>
    <definedName name="BajajFinservBalancedAdvantageFund">#REF!</definedName>
    <definedName name="BajajFinservBankingandFinancialServicesFund">#REF!</definedName>
    <definedName name="BajajFinservBankingandPSUFund">#REF!</definedName>
    <definedName name="BajajFinservConsumptionFund">#REF!</definedName>
    <definedName name="BajajFinservELSSTaxSaverFund">#REF!</definedName>
    <definedName name="BajajFinservEquitySavingsFund">#REF!</definedName>
    <definedName name="BajajFinservFlexiCapFund">#REF!</definedName>
    <definedName name="BajajFinservGiltFund">#REF!</definedName>
    <definedName name="BajajFinservHealthcareFund">#REF!</definedName>
    <definedName name="BajajFinservLargeandMidcapFund">#REF!</definedName>
    <definedName name="BajajFinservLargeCapFund">#REF!</definedName>
    <definedName name="BajajFinservLiquidFund">#REF!</definedName>
    <definedName name="BajajFinservLowDurationFund">#REF!</definedName>
    <definedName name="BajajFinservMoneyMarketFund">#REF!</definedName>
    <definedName name="BajajFinservMultiAssetAllocationFund">#REF!</definedName>
    <definedName name="BajajFinservMultiCapFund">#REF!</definedName>
    <definedName name="BajajFinservNifty1DRateLiquidETFGrowth">#REF!</definedName>
    <definedName name="BajajFinservNifty50ETF">#REF!</definedName>
    <definedName name="BajajFinservNifty50IndexFund">#REF!</definedName>
    <definedName name="BajajFinservNiftyBankETF">#REF!</definedName>
    <definedName name="BajajFinservNiftyNext50IndexFund">#REF!</definedName>
    <definedName name="BajajFinservOvernightFund">#REF!</definedName>
    <definedName name="BajajFinservSmallCapFund">#REF!</definedName>
    <definedName name="Index">NBANKETF!$B$1</definedName>
    <definedName name="JR_PAGE_ANCHOR_0_1">#REF!</definedName>
    <definedName name="JR_PAGE_ANCHOR_0_10">BFGILT!$A$1</definedName>
    <definedName name="JR_PAGE_ANCHOR_0_11">BFHCARE!$A$1</definedName>
    <definedName name="JR_PAGE_ANCHOR_0_12">BFL1ETF!$A$1</definedName>
    <definedName name="JR_PAGE_ANCHOR_0_13">BFLARGE!$A$1</definedName>
    <definedName name="JR_PAGE_ANCHOR_0_14">BFLIQ!$A$1</definedName>
    <definedName name="JR_PAGE_ANCHOR_0_15">BFLMC!$A$1</definedName>
    <definedName name="JR_PAGE_ANCHOR_0_16">BFLOWD!$A$1</definedName>
    <definedName name="JR_PAGE_ANCHOR_0_17">BFMAF!$A$1</definedName>
    <definedName name="JR_PAGE_ANCHOR_0_18">BFMM!$A$1</definedName>
    <definedName name="JR_PAGE_ANCHOR_0_19">BFMUCF!$A$1</definedName>
    <definedName name="JR_PAGE_ANCHOR_0_2">BFARB!$A$1</definedName>
    <definedName name="JR_PAGE_ANCHOR_0_20">BFN50IX!$A$1</definedName>
    <definedName name="JR_PAGE_ANCHOR_0_21">BFNX50IX!$A$1</definedName>
    <definedName name="JR_PAGE_ANCHOR_0_22">BFON!$A$1</definedName>
    <definedName name="JR_PAGE_ANCHOR_0_23">BFSMALL!$A$1</definedName>
    <definedName name="JR_PAGE_ANCHOR_0_24">N50ETF!$A$1</definedName>
    <definedName name="JR_PAGE_ANCHOR_0_25">NBANKETF!$A$1</definedName>
    <definedName name="JR_PAGE_ANCHOR_0_3">BFBAF!$A$1</definedName>
    <definedName name="JR_PAGE_ANCHOR_0_4">BFBKFIN!$A$1</definedName>
    <definedName name="JR_PAGE_ANCHOR_0_5">BFBPSU!$A$1</definedName>
    <definedName name="JR_PAGE_ANCHOR_0_6">BFCON!$A$1</definedName>
    <definedName name="JR_PAGE_ANCHOR_0_7">BFELSS!$A$1</definedName>
    <definedName name="JR_PAGE_ANCHOR_0_8">BFEQSF!$A$1</definedName>
    <definedName name="JR_PAGE_ANCHOR_0_9">BFFLX!$A$1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25" l="1"/>
  <c r="G24" i="25" s="1"/>
  <c r="G26" i="25" s="1"/>
  <c r="G57" i="24"/>
  <c r="G60" i="24" s="1"/>
  <c r="G62" i="24" s="1"/>
  <c r="G98" i="23"/>
  <c r="G99" i="23" s="1"/>
  <c r="G94" i="23"/>
  <c r="G95" i="23" s="1"/>
  <c r="G86" i="23"/>
  <c r="G89" i="23" s="1"/>
  <c r="G18" i="22"/>
  <c r="G19" i="22" s="1"/>
  <c r="G12" i="22"/>
  <c r="G13" i="22" s="1"/>
  <c r="G61" i="21"/>
  <c r="G64" i="21" s="1"/>
  <c r="G66" i="21" s="1"/>
  <c r="G57" i="20"/>
  <c r="G60" i="20" s="1"/>
  <c r="G62" i="20" s="1"/>
  <c r="G98" i="19"/>
  <c r="G99" i="19" s="1"/>
  <c r="G94" i="19"/>
  <c r="G95" i="19" s="1"/>
  <c r="G89" i="19"/>
  <c r="G90" i="19" s="1"/>
  <c r="G81" i="19"/>
  <c r="G84" i="19" s="1"/>
  <c r="G99" i="18"/>
  <c r="G100" i="18" s="1"/>
  <c r="G95" i="18"/>
  <c r="G96" i="18" s="1"/>
  <c r="G90" i="18"/>
  <c r="G81" i="18"/>
  <c r="G56" i="18"/>
  <c r="G91" i="18" s="1"/>
  <c r="G10" i="18"/>
  <c r="G13" i="18" s="1"/>
  <c r="G97" i="17"/>
  <c r="G98" i="17" s="1"/>
  <c r="G93" i="17"/>
  <c r="G89" i="17"/>
  <c r="G78" i="17"/>
  <c r="G81" i="17" s="1"/>
  <c r="G72" i="17"/>
  <c r="G73" i="17" s="1"/>
  <c r="G62" i="17"/>
  <c r="G65" i="17" s="1"/>
  <c r="G38" i="16"/>
  <c r="G39" i="16" s="1"/>
  <c r="G34" i="16"/>
  <c r="G30" i="16"/>
  <c r="G16" i="16"/>
  <c r="G19" i="16" s="1"/>
  <c r="G84" i="15"/>
  <c r="G85" i="15" s="1"/>
  <c r="G80" i="15"/>
  <c r="G81" i="15" s="1"/>
  <c r="G73" i="15"/>
  <c r="G76" i="15" s="1"/>
  <c r="G93" i="14"/>
  <c r="G94" i="14" s="1"/>
  <c r="G89" i="14"/>
  <c r="G90" i="14" s="1"/>
  <c r="G84" i="14"/>
  <c r="G74" i="14"/>
  <c r="G42" i="14"/>
  <c r="G10" i="14"/>
  <c r="G13" i="14" s="1"/>
  <c r="G51" i="13"/>
  <c r="G52" i="13" s="1"/>
  <c r="G47" i="13"/>
  <c r="G48" i="13" s="1"/>
  <c r="G40" i="13"/>
  <c r="G43" i="13" s="1"/>
  <c r="G12" i="12"/>
  <c r="G13" i="12" s="1"/>
  <c r="G8" i="12"/>
  <c r="G9" i="12" s="1"/>
  <c r="G51" i="11"/>
  <c r="G52" i="11" s="1"/>
  <c r="G47" i="11"/>
  <c r="G48" i="11" s="1"/>
  <c r="G40" i="11"/>
  <c r="G43" i="11" s="1"/>
  <c r="G22" i="10"/>
  <c r="G23" i="10" s="1"/>
  <c r="G18" i="10"/>
  <c r="G19" i="10" s="1"/>
  <c r="G10" i="10"/>
  <c r="G13" i="10" s="1"/>
  <c r="G88" i="9"/>
  <c r="G89" i="9" s="1"/>
  <c r="G84" i="9"/>
  <c r="G85" i="9" s="1"/>
  <c r="G79" i="9"/>
  <c r="G80" i="9" s="1"/>
  <c r="G72" i="9"/>
  <c r="G75" i="9" s="1"/>
  <c r="G100" i="8"/>
  <c r="G101" i="8" s="1"/>
  <c r="G96" i="8"/>
  <c r="G97" i="8" s="1"/>
  <c r="G91" i="8"/>
  <c r="G92" i="8" s="1"/>
  <c r="G58" i="8"/>
  <c r="G61" i="8" s="1"/>
  <c r="G61" i="7"/>
  <c r="G62" i="7" s="1"/>
  <c r="G55" i="7"/>
  <c r="G58" i="7" s="1"/>
  <c r="G77" i="6"/>
  <c r="G78" i="6" s="1"/>
  <c r="G73" i="6"/>
  <c r="G74" i="6" s="1"/>
  <c r="G68" i="6"/>
  <c r="G69" i="6" s="1"/>
  <c r="G60" i="6"/>
  <c r="G63" i="6" s="1"/>
  <c r="G41" i="5"/>
  <c r="G42" i="5" s="1"/>
  <c r="G37" i="5"/>
  <c r="G38" i="5" s="1"/>
  <c r="G32" i="5"/>
  <c r="G33" i="5" s="1"/>
  <c r="G23" i="5"/>
  <c r="G26" i="5" s="1"/>
  <c r="G44" i="5" s="1"/>
  <c r="G55" i="4"/>
  <c r="G56" i="4" s="1"/>
  <c r="G51" i="4"/>
  <c r="G52" i="4" s="1"/>
  <c r="G46" i="4"/>
  <c r="G47" i="4" s="1"/>
  <c r="G39" i="4"/>
  <c r="G42" i="4" s="1"/>
  <c r="G109" i="3"/>
  <c r="G110" i="3" s="1"/>
  <c r="G105" i="3"/>
  <c r="G106" i="3" s="1"/>
  <c r="G97" i="3"/>
  <c r="G100" i="3" s="1"/>
  <c r="G89" i="3"/>
  <c r="G84" i="3"/>
  <c r="G72" i="3"/>
  <c r="G75" i="3" s="1"/>
  <c r="G330" i="2"/>
  <c r="G331" i="2" s="1"/>
  <c r="G326" i="2"/>
  <c r="G327" i="2" s="1"/>
  <c r="G320" i="2"/>
  <c r="G321" i="2" s="1"/>
  <c r="G315" i="2"/>
  <c r="G316" i="2" s="1"/>
  <c r="G123" i="2"/>
  <c r="G126" i="2" s="1"/>
  <c r="G94" i="17" l="1"/>
  <c r="G100" i="17" s="1"/>
  <c r="G101" i="23"/>
  <c r="G101" i="19"/>
  <c r="G87" i="15"/>
  <c r="G54" i="13"/>
  <c r="G54" i="11"/>
  <c r="G91" i="9"/>
  <c r="G103" i="8"/>
  <c r="G64" i="7"/>
  <c r="G80" i="6"/>
  <c r="G58" i="4"/>
  <c r="G90" i="3"/>
  <c r="G112" i="3" s="1"/>
  <c r="G333" i="2"/>
  <c r="G21" i="22"/>
  <c r="G102" i="18"/>
  <c r="G35" i="16"/>
  <c r="G41" i="16" s="1"/>
  <c r="G85" i="14"/>
  <c r="G96" i="14" s="1"/>
  <c r="G15" i="12"/>
  <c r="G25" i="10"/>
</calcChain>
</file>

<file path=xl/sharedStrings.xml><?xml version="1.0" encoding="utf-8"?>
<sst xmlns="http://schemas.openxmlformats.org/spreadsheetml/2006/main" count="7553" uniqueCount="2519">
  <si>
    <t>BFARB</t>
  </si>
  <si>
    <t>Bajaj Finserv Arbitrage Fund</t>
  </si>
  <si>
    <t>BFBAF</t>
  </si>
  <si>
    <t>Bajaj Finserv Balanced Advantage Fund</t>
  </si>
  <si>
    <t>BFBKFIN</t>
  </si>
  <si>
    <t>Bajaj Finserv Banking and Financial Services Fund</t>
  </si>
  <si>
    <t>BFBPSU</t>
  </si>
  <si>
    <t>Bajaj Finserv Banking and PSU Fund</t>
  </si>
  <si>
    <t>BFCON</t>
  </si>
  <si>
    <t>Bajaj Finserv Consumption Fund</t>
  </si>
  <si>
    <t>BFELSS</t>
  </si>
  <si>
    <t>Bajaj Finserv ELSS Tax Saver Fund</t>
  </si>
  <si>
    <t>BFEQSF</t>
  </si>
  <si>
    <t>Bajaj Finserv Equity Savings Fund</t>
  </si>
  <si>
    <t>BFFLX</t>
  </si>
  <si>
    <t>Bajaj Finserv Flexi Cap Fund</t>
  </si>
  <si>
    <t>BFGILT</t>
  </si>
  <si>
    <t>Bajaj Finserv Gilt Fund</t>
  </si>
  <si>
    <t>BFHCARE</t>
  </si>
  <si>
    <t>Bajaj Finserv Healthcare Fund</t>
  </si>
  <si>
    <t>BFL1ETF</t>
  </si>
  <si>
    <t>Bajaj Finserv Nifty 1D Rate Liquid ETF - Growth</t>
  </si>
  <si>
    <t>BFLARGE</t>
  </si>
  <si>
    <t>Bajaj Finserv Large Cap Fund</t>
  </si>
  <si>
    <t>BFLIQ</t>
  </si>
  <si>
    <t>Bajaj Finserv Liquid Fund</t>
  </si>
  <si>
    <t>BFLMC</t>
  </si>
  <si>
    <t>Bajaj Finserv Large and Midcap Fund</t>
  </si>
  <si>
    <t>BFLOWD</t>
  </si>
  <si>
    <t>Bajaj Finserv Low Duration Fund</t>
  </si>
  <si>
    <t>BFMAF</t>
  </si>
  <si>
    <t>Bajaj Finserv Multi Asset Allocation Fund</t>
  </si>
  <si>
    <t>BFMM</t>
  </si>
  <si>
    <t>Bajaj Finserv Money Market Fund</t>
  </si>
  <si>
    <t>BFMUCF</t>
  </si>
  <si>
    <t>Bajaj Finserv Multi Cap Fund</t>
  </si>
  <si>
    <t>BFN50IX</t>
  </si>
  <si>
    <t>Bajaj Finserv Nifty 50 Index Fund</t>
  </si>
  <si>
    <t>BFNX50IX</t>
  </si>
  <si>
    <t>Bajaj Finserv Nifty Next 50 Index Fund</t>
  </si>
  <si>
    <t>BFON</t>
  </si>
  <si>
    <t>Bajaj Finserv Overnight Fund</t>
  </si>
  <si>
    <t>BFSMALL</t>
  </si>
  <si>
    <t>Bajaj Finserv Small Cap Fund</t>
  </si>
  <si>
    <t>N50ETF</t>
  </si>
  <si>
    <t>Bajaj Finserv Nifty 50 ETF</t>
  </si>
  <si>
    <t>NBANKETF</t>
  </si>
  <si>
    <t>Bajaj Finserv Nifty Bank ETF</t>
  </si>
  <si>
    <t xml:space="preserve">
  </t>
  </si>
  <si>
    <t>Monthly Portfolio Statement as on April 30, 2026</t>
  </si>
  <si>
    <t>Name of the Instrument</t>
  </si>
  <si>
    <t>ISIN</t>
  </si>
  <si>
    <t>Industry / Rating</t>
  </si>
  <si>
    <t>Quantity</t>
  </si>
  <si>
    <t>Market/Fair Value
 (Rs. in Lakhs)</t>
  </si>
  <si>
    <t>% to Net
 Assets</t>
  </si>
  <si>
    <t>YTM~</t>
  </si>
  <si>
    <t>YTC^</t>
  </si>
  <si>
    <t>Equity &amp; Equity related</t>
  </si>
  <si>
    <t>(a) Listed / awaiting listing on Stock Exchanges</t>
  </si>
  <si>
    <t>HDFB03</t>
  </si>
  <si>
    <t>HDFC Bank Limited</t>
  </si>
  <si>
    <t>INE040A01034</t>
  </si>
  <si>
    <t>Banks</t>
  </si>
  <si>
    <t>RIND01</t>
  </si>
  <si>
    <t>Reliance Industries Limited</t>
  </si>
  <si>
    <t>INE002A01018</t>
  </si>
  <si>
    <t>Petroleum Products</t>
  </si>
  <si>
    <t>IBCL05</t>
  </si>
  <si>
    <t>ICICI Bank Limited</t>
  </si>
  <si>
    <t>INE090A01021</t>
  </si>
  <si>
    <t>SAIL01</t>
  </si>
  <si>
    <t>Steel Authority of India Limited</t>
  </si>
  <si>
    <t>INE114A01011</t>
  </si>
  <si>
    <t>Ferrous Metals</t>
  </si>
  <si>
    <t>RATN01</t>
  </si>
  <si>
    <t>RBL Bank Limited</t>
  </si>
  <si>
    <t>INE976G01028</t>
  </si>
  <si>
    <t>IDBK01</t>
  </si>
  <si>
    <t>IDFC First Bank Limited</t>
  </si>
  <si>
    <t>INE092T01019</t>
  </si>
  <si>
    <t>BTAT01</t>
  </si>
  <si>
    <t>Vodafone Idea Limited</t>
  </si>
  <si>
    <t>INE669E01016</t>
  </si>
  <si>
    <t>Telecom - Services</t>
  </si>
  <si>
    <t>ITCL02</t>
  </si>
  <si>
    <t>ITC Limited</t>
  </si>
  <si>
    <t>INE154A01025</t>
  </si>
  <si>
    <t>Diversified FMCG</t>
  </si>
  <si>
    <t>MAHI02</t>
  </si>
  <si>
    <t>Mahindra &amp; Mahindra Limited</t>
  </si>
  <si>
    <t>INE101A01026</t>
  </si>
  <si>
    <t>Automobiles</t>
  </si>
  <si>
    <t>PUBA02</t>
  </si>
  <si>
    <t>Punjab National Bank</t>
  </si>
  <si>
    <t>INE160A01022</t>
  </si>
  <si>
    <t>HZIN02</t>
  </si>
  <si>
    <t>Hindustan Zinc Limited</t>
  </si>
  <si>
    <t>INE267A01025</t>
  </si>
  <si>
    <t>Non - Ferrous Metals</t>
  </si>
  <si>
    <t>ABFS01</t>
  </si>
  <si>
    <t>Aditya Birla Capital Limited</t>
  </si>
  <si>
    <t>INE674K01013</t>
  </si>
  <si>
    <t>Finance</t>
  </si>
  <si>
    <t>LICH02</t>
  </si>
  <si>
    <t>LIC Housing Finance Limited</t>
  </si>
  <si>
    <t>INE115A01026</t>
  </si>
  <si>
    <t>RELS01</t>
  </si>
  <si>
    <t>Jio Financial Services Limited</t>
  </si>
  <si>
    <t>INE758E01017</t>
  </si>
  <si>
    <t>BAND01</t>
  </si>
  <si>
    <t>Bandhan Bank Limited</t>
  </si>
  <si>
    <t>INE545U01014</t>
  </si>
  <si>
    <t>SUZE02</t>
  </si>
  <si>
    <t>Suzlon Energy Limited</t>
  </si>
  <si>
    <t>INE040H01021</t>
  </si>
  <si>
    <t>Electrical Equipment</t>
  </si>
  <si>
    <t>SOEL02</t>
  </si>
  <si>
    <t>Solar Industries India Limited</t>
  </si>
  <si>
    <t>INE343H01029</t>
  </si>
  <si>
    <t>Chemicals &amp; Petrochemicals</t>
  </si>
  <si>
    <t>BTVL02</t>
  </si>
  <si>
    <t>Bharti Airtel Limited</t>
  </si>
  <si>
    <t>INE397D01024</t>
  </si>
  <si>
    <t>BAFL03</t>
  </si>
  <si>
    <t>Bajaj Finance Limited</t>
  </si>
  <si>
    <t>INE296A01032</t>
  </si>
  <si>
    <t>BHEL02</t>
  </si>
  <si>
    <t>Bharat Electronics Limited</t>
  </si>
  <si>
    <t>INE263A01024</t>
  </si>
  <si>
    <t>Aerospace &amp; Defense</t>
  </si>
  <si>
    <t>BFSL02</t>
  </si>
  <si>
    <t>Bajaj Finserv Limited</t>
  </si>
  <si>
    <t>INE918I01026</t>
  </si>
  <si>
    <t>KOMA03</t>
  </si>
  <si>
    <t>Kotak Mahindra Bank Limited</t>
  </si>
  <si>
    <t>INE237A01036</t>
  </si>
  <si>
    <t>INFS02</t>
  </si>
  <si>
    <t>Infosys Limited</t>
  </si>
  <si>
    <t>INE009A01021</t>
  </si>
  <si>
    <t>IT - Software</t>
  </si>
  <si>
    <t>ZMPL01</t>
  </si>
  <si>
    <t>Eternal Limited</t>
  </si>
  <si>
    <t>INE758T01015</t>
  </si>
  <si>
    <t>Retailing</t>
  </si>
  <si>
    <t>BHAH02</t>
  </si>
  <si>
    <t>Bharat Heavy Electricals Limited</t>
  </si>
  <si>
    <t>INE257A01026</t>
  </si>
  <si>
    <t>NMDC01</t>
  </si>
  <si>
    <t>NMDC Limited</t>
  </si>
  <si>
    <t>INE584A01023</t>
  </si>
  <si>
    <t>Minerals &amp; Mining</t>
  </si>
  <si>
    <t>MUND02</t>
  </si>
  <si>
    <t>Adani Ports and Special Economic Zone Limited</t>
  </si>
  <si>
    <t>INE742F01042</t>
  </si>
  <si>
    <t>Transport Infrastructure</t>
  </si>
  <si>
    <t>TWAT02</t>
  </si>
  <si>
    <t>Titan Company Limited</t>
  </si>
  <si>
    <t>INE280A01028</t>
  </si>
  <si>
    <t>Consumer Durables</t>
  </si>
  <si>
    <t>NTPC01</t>
  </si>
  <si>
    <t>NTPC Limited</t>
  </si>
  <si>
    <t>INE733E01010</t>
  </si>
  <si>
    <t>Power</t>
  </si>
  <si>
    <t>UTIB02</t>
  </si>
  <si>
    <t>Axis Bank Limited</t>
  </si>
  <si>
    <t>INE238A01034</t>
  </si>
  <si>
    <t>CIPL03</t>
  </si>
  <si>
    <t>Cipla Limited</t>
  </si>
  <si>
    <t>INE059A01026</t>
  </si>
  <si>
    <t>Pharmaceuticals &amp; Biotechnology</t>
  </si>
  <si>
    <t>HINI02</t>
  </si>
  <si>
    <t>Hindalco Industries Limited</t>
  </si>
  <si>
    <t>INE038A01020</t>
  </si>
  <si>
    <t>YESB03</t>
  </si>
  <si>
    <t>Yes Bank Limited</t>
  </si>
  <si>
    <t>INE528G01035</t>
  </si>
  <si>
    <t>INAV01</t>
  </si>
  <si>
    <t>InterGlobe Aviation Limited</t>
  </si>
  <si>
    <t>INE646L01027</t>
  </si>
  <si>
    <t>Transport Services</t>
  </si>
  <si>
    <t>WENE01</t>
  </si>
  <si>
    <t>Waaree Energies Limited</t>
  </si>
  <si>
    <t>INE377N01017</t>
  </si>
  <si>
    <t>TISC03</t>
  </si>
  <si>
    <t>Tata Steel Limited</t>
  </si>
  <si>
    <t>INE081A01020</t>
  </si>
  <si>
    <t>IHOT02</t>
  </si>
  <si>
    <t>The Indian Hotels Company Limited</t>
  </si>
  <si>
    <t>INE053A01029</t>
  </si>
  <si>
    <t>Leisure Services</t>
  </si>
  <si>
    <t>RELC01</t>
  </si>
  <si>
    <t>REC Limited</t>
  </si>
  <si>
    <t>INE020B01018</t>
  </si>
  <si>
    <t>GODP02</t>
  </si>
  <si>
    <t>Godrej Properties Limited</t>
  </si>
  <si>
    <t>INE484J01027</t>
  </si>
  <si>
    <t>Realty</t>
  </si>
  <si>
    <t>PGCI01</t>
  </si>
  <si>
    <t>Power Grid Corporation of India Limited</t>
  </si>
  <si>
    <t>INE752E01010</t>
  </si>
  <si>
    <t>APOL02</t>
  </si>
  <si>
    <t>Apollo Hospitals Enterprise Limited</t>
  </si>
  <si>
    <t>INE437A01024</t>
  </si>
  <si>
    <t>Healthcare Services</t>
  </si>
  <si>
    <t>SLIF01</t>
  </si>
  <si>
    <t>SBI Life Insurance Company Limited</t>
  </si>
  <si>
    <t>INE123W01016</t>
  </si>
  <si>
    <t>Insurance</t>
  </si>
  <si>
    <t>TPOW02</t>
  </si>
  <si>
    <t>Tata Power Company Limited</t>
  </si>
  <si>
    <t>INE245A01021</t>
  </si>
  <si>
    <t>IBHF01</t>
  </si>
  <si>
    <t>Sammaan Capital Limited</t>
  </si>
  <si>
    <t>INE148I01020</t>
  </si>
  <si>
    <t>MAUD01</t>
  </si>
  <si>
    <t>Maruti Suzuki India Limited</t>
  </si>
  <si>
    <t>INE585B01010</t>
  </si>
  <si>
    <t>MUFL01</t>
  </si>
  <si>
    <t>Muthoot Finance Limited</t>
  </si>
  <si>
    <t>INE414G01012</t>
  </si>
  <si>
    <t>DLFL01</t>
  </si>
  <si>
    <t>DLF Limited</t>
  </si>
  <si>
    <t>INE271C01023</t>
  </si>
  <si>
    <t>IPLI01</t>
  </si>
  <si>
    <t>ICICI Prudential Life Insurance Company Limited</t>
  </si>
  <si>
    <t>INE726G01019</t>
  </si>
  <si>
    <t>LARS02</t>
  </si>
  <si>
    <t>Larsen &amp; Toubro Limited</t>
  </si>
  <si>
    <t>INE018A01030</t>
  </si>
  <si>
    <t>Construction</t>
  </si>
  <si>
    <t>INOW01</t>
  </si>
  <si>
    <t>Inox Wind Limited</t>
  </si>
  <si>
    <t>INE066P01011</t>
  </si>
  <si>
    <t>CGCE01</t>
  </si>
  <si>
    <t>Crompton Greaves Consumer Electricals Limited</t>
  </si>
  <si>
    <t>INE299U01018</t>
  </si>
  <si>
    <t>PFCL01</t>
  </si>
  <si>
    <t>Power Finance Corporation Limited</t>
  </si>
  <si>
    <t>INE134E01011</t>
  </si>
  <si>
    <t>SHTR02</t>
  </si>
  <si>
    <t>Shriram Finance Limited</t>
  </si>
  <si>
    <t>INE721A01047</t>
  </si>
  <si>
    <t>BINL01</t>
  </si>
  <si>
    <t>Indus Towers Limited</t>
  </si>
  <si>
    <t>INE121J01017</t>
  </si>
  <si>
    <t>SPIL03</t>
  </si>
  <si>
    <t>Sun Pharmaceutical Industries Limited</t>
  </si>
  <si>
    <t>INE044A01036</t>
  </si>
  <si>
    <t>GUAM02</t>
  </si>
  <si>
    <t>Ambuja Cements Limited</t>
  </si>
  <si>
    <t>INE079A01024</t>
  </si>
  <si>
    <t>Cement &amp; Cement Products</t>
  </si>
  <si>
    <t>GMRI03</t>
  </si>
  <si>
    <t>GMR Airports Limited</t>
  </si>
  <si>
    <t>INE776C01039</t>
  </si>
  <si>
    <t>ODCL03</t>
  </si>
  <si>
    <t>Dalmia Bharat Limited</t>
  </si>
  <si>
    <t>INE00R701025</t>
  </si>
  <si>
    <t>KALJ01</t>
  </si>
  <si>
    <t>Kalyan Jewellers India Limited</t>
  </si>
  <si>
    <t>INE303R01014</t>
  </si>
  <si>
    <t>PGEL02</t>
  </si>
  <si>
    <t>PG Electroplast Limited</t>
  </si>
  <si>
    <t>INE457L01029</t>
  </si>
  <si>
    <t>SSNL02</t>
  </si>
  <si>
    <t>Delhivery Limited</t>
  </si>
  <si>
    <t>INE148O01028</t>
  </si>
  <si>
    <t>TLFH01</t>
  </si>
  <si>
    <t>Tube Investments of India Limited</t>
  </si>
  <si>
    <t>INE974X01010</t>
  </si>
  <si>
    <t>Auto Components</t>
  </si>
  <si>
    <t>MCEX02</t>
  </si>
  <si>
    <t>Multi Commodity Exchange of India Limited</t>
  </si>
  <si>
    <t>INE745G01043</t>
  </si>
  <si>
    <t>Capital Markets</t>
  </si>
  <si>
    <t>BKBA02</t>
  </si>
  <si>
    <t>Bank of Baroda</t>
  </si>
  <si>
    <t>INE028A01039</t>
  </si>
  <si>
    <t>ASPA02</t>
  </si>
  <si>
    <t>Asian Paints Limited</t>
  </si>
  <si>
    <t>INE021A01026</t>
  </si>
  <si>
    <t>LUPL02</t>
  </si>
  <si>
    <t>Lupin Limited</t>
  </si>
  <si>
    <t>INE326A01037</t>
  </si>
  <si>
    <t>MAHE01</t>
  </si>
  <si>
    <t>Max Healthcare Institute Limited</t>
  </si>
  <si>
    <t>INE027H01010</t>
  </si>
  <si>
    <t>GRAS02</t>
  </si>
  <si>
    <t>Grasim Industries Limited</t>
  </si>
  <si>
    <t>INE047A01021</t>
  </si>
  <si>
    <t>SUPI02</t>
  </si>
  <si>
    <t>Supreme Industries Limited</t>
  </si>
  <si>
    <t>INE195A01028</t>
  </si>
  <si>
    <t>Industrial Products</t>
  </si>
  <si>
    <t>SAEL02</t>
  </si>
  <si>
    <t>TVS Motor Company Limited</t>
  </si>
  <si>
    <t>INE494B01023</t>
  </si>
  <si>
    <t>BFLS01</t>
  </si>
  <si>
    <t>Mphasis Limited</t>
  </si>
  <si>
    <t>INE356A01018</t>
  </si>
  <si>
    <t>IIBL01</t>
  </si>
  <si>
    <t>IndusInd Bank Limited</t>
  </si>
  <si>
    <t>INE095A01012</t>
  </si>
  <si>
    <t>BHFO02</t>
  </si>
  <si>
    <t>Bharat Forge Limited</t>
  </si>
  <si>
    <t>INE465A01025</t>
  </si>
  <si>
    <t>HDLI01</t>
  </si>
  <si>
    <t>HDFC Life Insurance Company Limited</t>
  </si>
  <si>
    <t>INE795G01014</t>
  </si>
  <si>
    <t>GCPL02</t>
  </si>
  <si>
    <t>Godrej Consumer Products Limited</t>
  </si>
  <si>
    <t>INE102D01028</t>
  </si>
  <si>
    <t>Personal Products</t>
  </si>
  <si>
    <t>NBCC03</t>
  </si>
  <si>
    <t>NBCC (India) Limited</t>
  </si>
  <si>
    <t>INE095N01031</t>
  </si>
  <si>
    <t>POCA01</t>
  </si>
  <si>
    <t>Polycab India Limited</t>
  </si>
  <si>
    <t>INE455K01017</t>
  </si>
  <si>
    <t>PLNG01</t>
  </si>
  <si>
    <t>Petronet LNG Limited</t>
  </si>
  <si>
    <t>INE347G01014</t>
  </si>
  <si>
    <t>Gas</t>
  </si>
  <si>
    <t>LAUR02</t>
  </si>
  <si>
    <t>Laurus Labs Limited</t>
  </si>
  <si>
    <t>INE947Q01028</t>
  </si>
  <si>
    <t>FRHL01</t>
  </si>
  <si>
    <t>Fortis Healthcare Limited</t>
  </si>
  <si>
    <t>INE061F01013</t>
  </si>
  <si>
    <t>PHFP02</t>
  </si>
  <si>
    <t>PNB Housing Finance Limited</t>
  </si>
  <si>
    <t>INE572E01012</t>
  </si>
  <si>
    <t>DABU02</t>
  </si>
  <si>
    <t>Dabur India Limited</t>
  </si>
  <si>
    <t>INE016A01026</t>
  </si>
  <si>
    <t>SECH03</t>
  </si>
  <si>
    <t>UPL Limited</t>
  </si>
  <si>
    <t>INE628A01036</t>
  </si>
  <si>
    <t>Fertilizers &amp; Agrochemicals</t>
  </si>
  <si>
    <t>HALT02</t>
  </si>
  <si>
    <t>Hindustan Aeronautics Limited</t>
  </si>
  <si>
    <t>INE066F01020</t>
  </si>
  <si>
    <t>JVSL04</t>
  </si>
  <si>
    <t>JSW Steel Limited</t>
  </si>
  <si>
    <t>INE019A01038</t>
  </si>
  <si>
    <t>KEII02</t>
  </si>
  <si>
    <t>KEI Industries Limited</t>
  </si>
  <si>
    <t>INE878B01027</t>
  </si>
  <si>
    <t>JSPL03</t>
  </si>
  <si>
    <t>Jindal Steel Limited</t>
  </si>
  <si>
    <t>INE749A01030</t>
  </si>
  <si>
    <t>MARC02</t>
  </si>
  <si>
    <t>Marico Limited</t>
  </si>
  <si>
    <t>INE196A01026</t>
  </si>
  <si>
    <t>Agricultural Food &amp; other Products</t>
  </si>
  <si>
    <t>ONGC02</t>
  </si>
  <si>
    <t>Oil &amp; Natural Gas Corporation Limited</t>
  </si>
  <si>
    <t>INE213A01029</t>
  </si>
  <si>
    <t>Oil</t>
  </si>
  <si>
    <t>BRIT03</t>
  </si>
  <si>
    <t>Britannia Industries Limited</t>
  </si>
  <si>
    <t>INE216A01030</t>
  </si>
  <si>
    <t>Food Products</t>
  </si>
  <si>
    <t>RUCH03</t>
  </si>
  <si>
    <t>Patanjali Foods Limited</t>
  </si>
  <si>
    <t>INE619A01035</t>
  </si>
  <si>
    <t>GLPH03</t>
  </si>
  <si>
    <t>Glenmark Pharmaceuticals Limited</t>
  </si>
  <si>
    <t>INE935A01035</t>
  </si>
  <si>
    <t>AFPL02</t>
  </si>
  <si>
    <t>AU Small Finance Bank Limited</t>
  </si>
  <si>
    <t>INE949L01017</t>
  </si>
  <si>
    <t>ADAN02</t>
  </si>
  <si>
    <t>Adani Enterprises Limited</t>
  </si>
  <si>
    <t>INE423A01024</t>
  </si>
  <si>
    <t>Metals &amp; Minerals Trading</t>
  </si>
  <si>
    <t>ESMC02</t>
  </si>
  <si>
    <t>PB Fintech Limited</t>
  </si>
  <si>
    <t>INE417T01026</t>
  </si>
  <si>
    <t>Financial Technology (Fintech)</t>
  </si>
  <si>
    <t>ULCC01</t>
  </si>
  <si>
    <t>UltraTech Cement Limited</t>
  </si>
  <si>
    <t>INE481G01011</t>
  </si>
  <si>
    <t>IOIC01</t>
  </si>
  <si>
    <t>Indian Oil Corporation Limited</t>
  </si>
  <si>
    <t>INE242A01010</t>
  </si>
  <si>
    <t>DIVI02</t>
  </si>
  <si>
    <t>Divi's Laboratories Limited</t>
  </si>
  <si>
    <t>INE361B01024</t>
  </si>
  <si>
    <t>MNGF02</t>
  </si>
  <si>
    <t>Manappuram Finance Limited</t>
  </si>
  <si>
    <t>INE522D01027</t>
  </si>
  <si>
    <t>MAZG02</t>
  </si>
  <si>
    <t>Mazagon Dock Shipbuilders Limited</t>
  </si>
  <si>
    <t>INE249Z01020</t>
  </si>
  <si>
    <t>Industrial Manufacturing</t>
  </si>
  <si>
    <t>CHEL02</t>
  </si>
  <si>
    <t>Zydus Lifesciences Limited</t>
  </si>
  <si>
    <t>INE010B01027</t>
  </si>
  <si>
    <t>UNBI01</t>
  </si>
  <si>
    <t>Union Bank of India</t>
  </si>
  <si>
    <t>INE692A01016</t>
  </si>
  <si>
    <t>CANB02</t>
  </si>
  <si>
    <t>Canara Bank</t>
  </si>
  <si>
    <t>INE476A01022</t>
  </si>
  <si>
    <t>MKIP01</t>
  </si>
  <si>
    <t>Mankind Pharma Limited</t>
  </si>
  <si>
    <t>INE634S01028</t>
  </si>
  <si>
    <t>SONB01</t>
  </si>
  <si>
    <t>Sona BLW Precision Forgings Limited</t>
  </si>
  <si>
    <t>INE073K01018</t>
  </si>
  <si>
    <t>FEBA02</t>
  </si>
  <si>
    <t>The Federal Bank Limited</t>
  </si>
  <si>
    <t>INE171A01029</t>
  </si>
  <si>
    <t>KPEL01</t>
  </si>
  <si>
    <t>KPIT Technologies Limited</t>
  </si>
  <si>
    <t>INE04I401011</t>
  </si>
  <si>
    <t>GAIL01</t>
  </si>
  <si>
    <t>GAIL (India) Limited</t>
  </si>
  <si>
    <t>INE129A01019</t>
  </si>
  <si>
    <t>HAIL03</t>
  </si>
  <si>
    <t>Havells India Limited</t>
  </si>
  <si>
    <t>INE176B01034</t>
  </si>
  <si>
    <t>MOSU03</t>
  </si>
  <si>
    <t>Samvardhana Motherson International Limited</t>
  </si>
  <si>
    <t>INE775A01035</t>
  </si>
  <si>
    <t>NEST02</t>
  </si>
  <si>
    <t>Nestle India Limited</t>
  </si>
  <si>
    <t>INE239A01024</t>
  </si>
  <si>
    <t>DIXO02</t>
  </si>
  <si>
    <t>Dixon Technologies (India) Limited</t>
  </si>
  <si>
    <t>INE935N01020</t>
  </si>
  <si>
    <t>MACR01</t>
  </si>
  <si>
    <t>Lodha Developers Limited</t>
  </si>
  <si>
    <t>INE670K01029</t>
  </si>
  <si>
    <t>AUPH03</t>
  </si>
  <si>
    <t>Aurobindo Pharma Limited</t>
  </si>
  <si>
    <t>INE406A01037</t>
  </si>
  <si>
    <t>CROM02</t>
  </si>
  <si>
    <t>CG Power and Industrial Solutions Limited</t>
  </si>
  <si>
    <t>INE067A01029</t>
  </si>
  <si>
    <t>JSWE01</t>
  </si>
  <si>
    <t>JSW Energy Limited</t>
  </si>
  <si>
    <t>INE121E01018</t>
  </si>
  <si>
    <t>Sub Total</t>
  </si>
  <si>
    <t>(b) Unlisted</t>
  </si>
  <si>
    <t>NIL</t>
  </si>
  <si>
    <t>Total</t>
  </si>
  <si>
    <t>Derivatives</t>
  </si>
  <si>
    <t>(a) Index / Stock Futures</t>
  </si>
  <si>
    <t>JSWEMAY26</t>
  </si>
  <si>
    <t>JSW Energy Limited May 2026 Future</t>
  </si>
  <si>
    <t>SAELJUN26</t>
  </si>
  <si>
    <t>TVS Motor Company Limited June 2026 Future</t>
  </si>
  <si>
    <t>CROMMAY26</t>
  </si>
  <si>
    <t>CG Power and Industrial Solutions Limited May 2026 Future</t>
  </si>
  <si>
    <t>AUPHMAY26</t>
  </si>
  <si>
    <t>Aurobindo Pharma Limited May 2026 Future</t>
  </si>
  <si>
    <t>KMBKJUL26</t>
  </si>
  <si>
    <t>Kotak Mahindra Bank Limited July 2026 Future</t>
  </si>
  <si>
    <t>UTIBJUL26</t>
  </si>
  <si>
    <t>Axis Bank Limited July 2026 Future</t>
  </si>
  <si>
    <t>SAILJUN26</t>
  </si>
  <si>
    <t>Steel Authority of India Limited June 2026 Future</t>
  </si>
  <si>
    <t>MNGFJUN26</t>
  </si>
  <si>
    <t>Manappuram Finance Limited June 2026 Future</t>
  </si>
  <si>
    <t>BHAHJUN26</t>
  </si>
  <si>
    <t>Bharat Heavy Electricals Limited June 2026 Future</t>
  </si>
  <si>
    <t>SSNLJUN26</t>
  </si>
  <si>
    <t>Delhivery Limited June 2026 Future</t>
  </si>
  <si>
    <t>BFSLJUL26</t>
  </si>
  <si>
    <t>Bajaj Finserv Limited July 2026 Future</t>
  </si>
  <si>
    <t>IOICMAY26</t>
  </si>
  <si>
    <t>Indian Oil Corporation Limited May 2026 Future</t>
  </si>
  <si>
    <t>HINIJUL26</t>
  </si>
  <si>
    <t>Hindalco Industries Limited July 2026 Future</t>
  </si>
  <si>
    <t>MACRMAY26</t>
  </si>
  <si>
    <t>Lodha Developers Limited May 2026 Future</t>
  </si>
  <si>
    <t>DIXOMAY26</t>
  </si>
  <si>
    <t>Dixon Technologies (India) Limited May 2026 Future</t>
  </si>
  <si>
    <t>LICHJUL26</t>
  </si>
  <si>
    <t>LIC Housing Finance Limited July 2026 Future</t>
  </si>
  <si>
    <t>ULCCJUN26</t>
  </si>
  <si>
    <t>UltraTech Cement Limited June 2026 Future</t>
  </si>
  <si>
    <t>SAILJUL26</t>
  </si>
  <si>
    <t>Steel Authority of India Limited July 2026 Future</t>
  </si>
  <si>
    <t>NBCCJUN26</t>
  </si>
  <si>
    <t>NBCC (India) Limited June 2026 Future</t>
  </si>
  <si>
    <t>CGCEJUN26</t>
  </si>
  <si>
    <t>Crompton Greaves Consumer Electricals Limited June 2026 Future</t>
  </si>
  <si>
    <t>NESTMAY26</t>
  </si>
  <si>
    <t>Nestle India Limited May 2026 Future</t>
  </si>
  <si>
    <t>MOSUMAY26</t>
  </si>
  <si>
    <t>Samvardhana Motherson International Limited May 2026 Future</t>
  </si>
  <si>
    <t>HAILMAY26</t>
  </si>
  <si>
    <t>Havells India Limited May 2026 Future</t>
  </si>
  <si>
    <t>GAILMAY26</t>
  </si>
  <si>
    <t>GAIL (India) Limited May 2026 Future</t>
  </si>
  <si>
    <t>KPELMAY26</t>
  </si>
  <si>
    <t>KPIT Technologies Limited May 2026 Future</t>
  </si>
  <si>
    <t>FEBAMAY26</t>
  </si>
  <si>
    <t>The Federal Bank Limited May 2026 Future</t>
  </si>
  <si>
    <t>ATATJUL26</t>
  </si>
  <si>
    <t>Vodafone Idea Limited July 2026 Future</t>
  </si>
  <si>
    <t>SONBMAY26</t>
  </si>
  <si>
    <t>Sona BLW Precision Forgings Limited May 2026 Future</t>
  </si>
  <si>
    <t>MKIPMAY26</t>
  </si>
  <si>
    <t>Mankind Pharma Limited May 2026 Future</t>
  </si>
  <si>
    <t>ABFSJUL26</t>
  </si>
  <si>
    <t>Aditya Birla Capital Limited July 2026 Future</t>
  </si>
  <si>
    <t>MNGFMAY26</t>
  </si>
  <si>
    <t>Manappuram Finance Limited May 2026 Future</t>
  </si>
  <si>
    <t>CANBMAY26</t>
  </si>
  <si>
    <t>Canara Bank May 2026 Future</t>
  </si>
  <si>
    <t>UNBIMAY26</t>
  </si>
  <si>
    <t>Union Bank of India May 2026 Future</t>
  </si>
  <si>
    <t>DABUJUN26</t>
  </si>
  <si>
    <t>Dabur India Limited June 2026 Future</t>
  </si>
  <si>
    <t>CHELMAY26</t>
  </si>
  <si>
    <t>Zydus Lifesciences Limited May 2026 Future</t>
  </si>
  <si>
    <t>ULCCMAY26</t>
  </si>
  <si>
    <t>UltraTech Cement Limited May 2026 Future</t>
  </si>
  <si>
    <t>IOICJUN26</t>
  </si>
  <si>
    <t>Indian Oil Corporation Limited June 2026 Future</t>
  </si>
  <si>
    <t>BAFLJUL26</t>
  </si>
  <si>
    <t>Bajaj Finance Limited July 2026 Future</t>
  </si>
  <si>
    <t>RTBKJUN26</t>
  </si>
  <si>
    <t>RBL Bank Limited June 2026 Future</t>
  </si>
  <si>
    <t>BANDJUN26</t>
  </si>
  <si>
    <t>Bandhan Bank Limited June 2026 Future</t>
  </si>
  <si>
    <t>MAZGMAY26</t>
  </si>
  <si>
    <t>Mazagon Dock Shipbuilders Limited May 2026 Future</t>
  </si>
  <si>
    <t>DIVIMAY26</t>
  </si>
  <si>
    <t>Divi's Laboratories Limited May 2026 Future</t>
  </si>
  <si>
    <t>INOWJUN26</t>
  </si>
  <si>
    <t>Inox Wind Limited June 2026 Future</t>
  </si>
  <si>
    <t>HDLIJUN26</t>
  </si>
  <si>
    <t>HDFC Life Insurance Company Limited June 2026 Future</t>
  </si>
  <si>
    <t>NTPCJUL26</t>
  </si>
  <si>
    <t>NTPC Limited July 2026 Future</t>
  </si>
  <si>
    <t>GODPJUN26</t>
  </si>
  <si>
    <t>Godrej Properties Limited June 2026 Future</t>
  </si>
  <si>
    <t>BFLSJUN26</t>
  </si>
  <si>
    <t>Mphasis Limited June 2026 Future</t>
  </si>
  <si>
    <t>SPILMAY26</t>
  </si>
  <si>
    <t>Sun Pharmaceutical Industries Limited May 2026 Future</t>
  </si>
  <si>
    <t>ESMCMAY26</t>
  </si>
  <si>
    <t>PB Fintech Limited May 2026 Future</t>
  </si>
  <si>
    <t>ADANMAY26</t>
  </si>
  <si>
    <t>Adani Enterprises Limited May 2026 Future</t>
  </si>
  <si>
    <t>AFPLMAY26</t>
  </si>
  <si>
    <t>AU Small Finance Bank Limited May 2026 Future</t>
  </si>
  <si>
    <t>GLPHMAY26</t>
  </si>
  <si>
    <t>Glenmark Pharmaceuticals Limited May 2026 Future</t>
  </si>
  <si>
    <t>ITCLJUL26</t>
  </si>
  <si>
    <t>ITC Limited July 2026 Future</t>
  </si>
  <si>
    <t>RUCHMAY26</t>
  </si>
  <si>
    <t>Patanjali Foods Limited May 2026 Future</t>
  </si>
  <si>
    <t>MAUDJUN26</t>
  </si>
  <si>
    <t>Maruti Suzuki India Limited June 2026 Future</t>
  </si>
  <si>
    <t>MAHEJUN26</t>
  </si>
  <si>
    <t>Max Healthcare Institute Limited June 2026 Future</t>
  </si>
  <si>
    <t>TWATJUN26</t>
  </si>
  <si>
    <t>Titan Company Limited June 2026 Future</t>
  </si>
  <si>
    <t>BRITMAY26</t>
  </si>
  <si>
    <t>Britannia Industries Limited May 2026 Future</t>
  </si>
  <si>
    <t>ONGCMAY26</t>
  </si>
  <si>
    <t>Oil &amp; Natural Gas Corporation Limited May 2026 Future</t>
  </si>
  <si>
    <t>SHTRMAY26</t>
  </si>
  <si>
    <t>Shriram Finance Limited May 2026 Future</t>
  </si>
  <si>
    <t>DABUMAY26</t>
  </si>
  <si>
    <t>Dabur India Limited May 2026 Future</t>
  </si>
  <si>
    <t>SLIFJUN26</t>
  </si>
  <si>
    <t>SBI Life Insurance Company Limited June 2026 Future</t>
  </si>
  <si>
    <t>MARCMAY26</t>
  </si>
  <si>
    <t>Marico Limited May 2026 Future</t>
  </si>
  <si>
    <t>ABFSJUN26</t>
  </si>
  <si>
    <t>Aditya Birla Capital Limited June 2026 Future</t>
  </si>
  <si>
    <t>IBHFJUN26</t>
  </si>
  <si>
    <t>Sammaan Capital Limited June 2026 Future</t>
  </si>
  <si>
    <t>YESBJUL26</t>
  </si>
  <si>
    <t>Yes Bank Limited July 2026 Future</t>
  </si>
  <si>
    <t>PUBAJUL26</t>
  </si>
  <si>
    <t>Punjab National Bank July 2026 Future</t>
  </si>
  <si>
    <t>HZINJUL26</t>
  </si>
  <si>
    <t>Hindustan Zinc Limited July 2026 Future</t>
  </si>
  <si>
    <t>PUBAJUN26</t>
  </si>
  <si>
    <t>Punjab National Bank June 2026 Future</t>
  </si>
  <si>
    <t>HDLIMAY26</t>
  </si>
  <si>
    <t>HDFC Life Insurance Company Limited May 2026 Future</t>
  </si>
  <si>
    <t>JSPLMAY26</t>
  </si>
  <si>
    <t>Jindal Steel Limited May 2026 Future</t>
  </si>
  <si>
    <t>KEIIMAY26</t>
  </si>
  <si>
    <t>KEI Industries Limited May 2026 Future</t>
  </si>
  <si>
    <t>JVSLMAY26</t>
  </si>
  <si>
    <t>JSW Steel Limited May 2026 Future</t>
  </si>
  <si>
    <t>HALTJUN26</t>
  </si>
  <si>
    <t>Hindustan Aeronautics Limited June 2026 Future</t>
  </si>
  <si>
    <t>APOLJUN26</t>
  </si>
  <si>
    <t>Apollo Hospitals Enterprise Limited June 2026 Future</t>
  </si>
  <si>
    <t>ZMPLMAY26</t>
  </si>
  <si>
    <t>Eternal Limited May 2026 Future</t>
  </si>
  <si>
    <t>BFLSMAY26</t>
  </si>
  <si>
    <t>Mphasis Limited May 2026 Future</t>
  </si>
  <si>
    <t>SECHMAY26</t>
  </si>
  <si>
    <t>UPL Limited May 2026 Future</t>
  </si>
  <si>
    <t>RELSJUL26</t>
  </si>
  <si>
    <t>Jio Financial Services Limited July 2026 Future</t>
  </si>
  <si>
    <t>YESBJUN26</t>
  </si>
  <si>
    <t>Yes Bank Limited June 2026 Future</t>
  </si>
  <si>
    <t>PHFPMAY26</t>
  </si>
  <si>
    <t>PNB Housing Finance Limited May 2026 Future</t>
  </si>
  <si>
    <t>HINIJUN26</t>
  </si>
  <si>
    <t>Hindalco Industries Limited June 2026 Future</t>
  </si>
  <si>
    <t>NBCCMAY26</t>
  </si>
  <si>
    <t>NBCC (India) Limited May 2026 Future</t>
  </si>
  <si>
    <t>FRHLMAY26</t>
  </si>
  <si>
    <t>Fortis Healthcare Limited May 2026 Future</t>
  </si>
  <si>
    <t>LAURMAY26</t>
  </si>
  <si>
    <t>Laurus Labs Limited May 2026 Future</t>
  </si>
  <si>
    <t>MAHEMAY26</t>
  </si>
  <si>
    <t>Max Healthcare Institute Limited May 2026 Future</t>
  </si>
  <si>
    <t>PLNGMAY26</t>
  </si>
  <si>
    <t>Petronet LNG Limited May 2026 Future</t>
  </si>
  <si>
    <t>BINLJUN26</t>
  </si>
  <si>
    <t>Indus Towers Limited June 2026 Future</t>
  </si>
  <si>
    <t>GMRIMAY26</t>
  </si>
  <si>
    <t>GMR Airports Limited May 2026 Future</t>
  </si>
  <si>
    <t>POCAMAY26</t>
  </si>
  <si>
    <t>Polycab India Limited May 2026 Future</t>
  </si>
  <si>
    <t>GMRIJUN26</t>
  </si>
  <si>
    <t>GMR Airports Limited June 2026 Future</t>
  </si>
  <si>
    <t>GCPLMAY26</t>
  </si>
  <si>
    <t>Godrej Consumer Products Limited May 2026 Future</t>
  </si>
  <si>
    <t>BHFOMAY26</t>
  </si>
  <si>
    <t>Bharat Forge Limited May 2026 Future</t>
  </si>
  <si>
    <t>IIBLMAY26</t>
  </si>
  <si>
    <t>IndusInd Bank Limited May 2026 Future</t>
  </si>
  <si>
    <t>IBCLJUL26</t>
  </si>
  <si>
    <t>ICICI Bank Limited July 2026 Future</t>
  </si>
  <si>
    <t>SAELMAY26</t>
  </si>
  <si>
    <t>TVS Motor Company Limited May 2026 Future</t>
  </si>
  <si>
    <t>BINLMAY26</t>
  </si>
  <si>
    <t>Indus Towers Limited May 2026 Future</t>
  </si>
  <si>
    <t>ATATJUN26</t>
  </si>
  <si>
    <t>Vodafone Idea Limited June 2026 Future</t>
  </si>
  <si>
    <t>BHELMAY26</t>
  </si>
  <si>
    <t>Bharat Electronics Limited May 2026 Future</t>
  </si>
  <si>
    <t>UTIBJUN26</t>
  </si>
  <si>
    <t>Axis Bank Limited June 2026 Future</t>
  </si>
  <si>
    <t>DLFLMAY26</t>
  </si>
  <si>
    <t>DLF Limited May 2026 Future</t>
  </si>
  <si>
    <t>SUPIMAY26</t>
  </si>
  <si>
    <t>Supreme Industries Limited May 2026 Future</t>
  </si>
  <si>
    <t>KMBKJUN26</t>
  </si>
  <si>
    <t>Kotak Mahindra Bank Limited June 2026 Future</t>
  </si>
  <si>
    <t>GRASMAY26</t>
  </si>
  <si>
    <t>Grasim Industries Limited May 2026 Future</t>
  </si>
  <si>
    <t>NTPCJUN26</t>
  </si>
  <si>
    <t>NTPC Limited June 2026 Future</t>
  </si>
  <si>
    <t>DLFLJUN26</t>
  </si>
  <si>
    <t>DLF Limited June 2026 Future</t>
  </si>
  <si>
    <t>PGCIMAY26</t>
  </si>
  <si>
    <t>Power Grid Corporation of India Limited May 2026 Future</t>
  </si>
  <si>
    <t>BFSLJUN26</t>
  </si>
  <si>
    <t>Bajaj Finserv Limited June 2026 Future</t>
  </si>
  <si>
    <t>BAFLJUN26</t>
  </si>
  <si>
    <t>Bajaj Finance Limited June 2026 Future</t>
  </si>
  <si>
    <t>LUPLMAY26</t>
  </si>
  <si>
    <t>Lupin Limited May 2026 Future</t>
  </si>
  <si>
    <t>RINDJUL26</t>
  </si>
  <si>
    <t>Reliance Industries Limited July 2026 Future</t>
  </si>
  <si>
    <t>BTVLJUN26</t>
  </si>
  <si>
    <t>Bharti Airtel Limited June 2026 Future</t>
  </si>
  <si>
    <t>ASPAMAY26</t>
  </si>
  <si>
    <t>Asian Paints Limited May 2026 Future</t>
  </si>
  <si>
    <t>BKBAMAY26</t>
  </si>
  <si>
    <t>Bank of Baroda May 2026 Future</t>
  </si>
  <si>
    <t>SHTRJUN26</t>
  </si>
  <si>
    <t>Shriram Finance Limited June 2026 Future</t>
  </si>
  <si>
    <t>MCEXMAY26</t>
  </si>
  <si>
    <t>Multi Commodity Exchange of India Limited May 2026 Future</t>
  </si>
  <si>
    <t>SSNLMAY26</t>
  </si>
  <si>
    <t>Delhivery Limited May 2026 Future</t>
  </si>
  <si>
    <t>TLFHMAY26</t>
  </si>
  <si>
    <t>Tube Investments of India Limited May 2026 Future</t>
  </si>
  <si>
    <t>SPILJUN26</t>
  </si>
  <si>
    <t>Sun Pharmaceutical Industries Limited June 2026 Future</t>
  </si>
  <si>
    <t>PGELMAY26</t>
  </si>
  <si>
    <t>PG Electroplast Limited May 2026 Future</t>
  </si>
  <si>
    <t>KALJMAY26</t>
  </si>
  <si>
    <t>Kalyan Jewellers India Limited May 2026 Future</t>
  </si>
  <si>
    <t>ODCLMAY26</t>
  </si>
  <si>
    <t>Dalmia Bharat Limited May 2026 Future</t>
  </si>
  <si>
    <t>PGCIJUN26</t>
  </si>
  <si>
    <t>Power Grid Corporation of India Limited June 2026 Future</t>
  </si>
  <si>
    <t>GUAMMAY26</t>
  </si>
  <si>
    <t>Ambuja Cements Limited May 2026 Future</t>
  </si>
  <si>
    <t>CGCEMAY26</t>
  </si>
  <si>
    <t>Crompton Greaves Consumer Electricals Limited May 2026 Future</t>
  </si>
  <si>
    <t>INOWMAY26</t>
  </si>
  <si>
    <t>Inox Wind Limited May 2026 Future</t>
  </si>
  <si>
    <t>POWFMAY26</t>
  </si>
  <si>
    <t>Power Finance Corporation Limited May 2026 Future</t>
  </si>
  <si>
    <t>MUNDJUN26</t>
  </si>
  <si>
    <t>Adani Ports and Special Economic Zone Limited June 2026 Future</t>
  </si>
  <si>
    <t>LICHJUN26</t>
  </si>
  <si>
    <t>LIC Housing Finance Limited June 2026 Future</t>
  </si>
  <si>
    <t>HDFBJUL26</t>
  </si>
  <si>
    <t>HDFC Bank Limited July 2026 Future</t>
  </si>
  <si>
    <t>MAUDMAY26</t>
  </si>
  <si>
    <t>Maruti Suzuki India Limited May 2026 Future</t>
  </si>
  <si>
    <t>IBHFMAY26</t>
  </si>
  <si>
    <t>Sammaan Capital Limited May 2026 Future</t>
  </si>
  <si>
    <t>NTPCMAY26</t>
  </si>
  <si>
    <t>NTPC Limited May 2026 Future</t>
  </si>
  <si>
    <t>NMDCMAY26</t>
  </si>
  <si>
    <t>NMDC Limited May 2026 Future</t>
  </si>
  <si>
    <t>APOLMAY26</t>
  </si>
  <si>
    <t>Apollo Hospitals Enterprise Limited May 2026 Future</t>
  </si>
  <si>
    <t>LARSMAY26</t>
  </si>
  <si>
    <t>Larsen &amp; Toubro Limited May 2026 Future</t>
  </si>
  <si>
    <t>IPLIMAY26</t>
  </si>
  <si>
    <t>ICICI Prudential Life Insurance Company Limited May 2026 Future</t>
  </si>
  <si>
    <t>SLIFMAY26</t>
  </si>
  <si>
    <t>SBI Life Insurance Company Limited May 2026 Future</t>
  </si>
  <si>
    <t>YESBMAY26</t>
  </si>
  <si>
    <t>Yes Bank Limited May 2026 Future</t>
  </si>
  <si>
    <t>NMDCJUN26</t>
  </si>
  <si>
    <t>NMDC Limited June 2026 Future</t>
  </si>
  <si>
    <t>MUFLMAY26</t>
  </si>
  <si>
    <t>Muthoot Finance Limited May 2026 Future</t>
  </si>
  <si>
    <t>MUNDMAY26</t>
  </si>
  <si>
    <t>Adani Ports and Special Economic Zone Limited May 2026 Future</t>
  </si>
  <si>
    <t>UTIBMAY26</t>
  </si>
  <si>
    <t>Axis Bank Limited May 2026 Future</t>
  </si>
  <si>
    <t>GODPMAY26</t>
  </si>
  <si>
    <t>Godrej Properties Limited May 2026 Future</t>
  </si>
  <si>
    <t>SUZEMAY26</t>
  </si>
  <si>
    <t>Suzlon Energy Limited May 2026 Future</t>
  </si>
  <si>
    <t>HINIMAY26</t>
  </si>
  <si>
    <t>Hindalco Industries Limited May 2026 Future</t>
  </si>
  <si>
    <t>TPOWMAY26</t>
  </si>
  <si>
    <t>Tata Power Company Limited May 2026 Future</t>
  </si>
  <si>
    <t>RELSJUN26</t>
  </si>
  <si>
    <t>Jio Financial Services Limited June 2026 Future</t>
  </si>
  <si>
    <t>RELCMAY26</t>
  </si>
  <si>
    <t>REC Limited May 2026 Future</t>
  </si>
  <si>
    <t>IHOTMAY26</t>
  </si>
  <si>
    <t>The Indian Hotels Company Limited May 2026 Future</t>
  </si>
  <si>
    <t>TISCMAY26</t>
  </si>
  <si>
    <t>Tata Steel Limited May 2026 Future</t>
  </si>
  <si>
    <t>WENEMAY26</t>
  </si>
  <si>
    <t>Waaree Energies Limited May 2026 Future</t>
  </si>
  <si>
    <t>INAVMAY26</t>
  </si>
  <si>
    <t>InterGlobe Aviation Limited May 2026 Future</t>
  </si>
  <si>
    <t>RELSMAY26</t>
  </si>
  <si>
    <t>Jio Financial Services Limited May 2026 Future</t>
  </si>
  <si>
    <t>MAHIJUN26</t>
  </si>
  <si>
    <t>Mahindra &amp; Mahindra Limited June 2026 Future</t>
  </si>
  <si>
    <t>SUZEJUN26</t>
  </si>
  <si>
    <t>Suzlon Energy Limited June 2026 Future</t>
  </si>
  <si>
    <t>CIPLMAY26</t>
  </si>
  <si>
    <t>Cipla Limited May 2026 Future</t>
  </si>
  <si>
    <t>TWATMAY26</t>
  </si>
  <si>
    <t>Titan Company Limited May 2026 Future</t>
  </si>
  <si>
    <t>KMBKMAY26</t>
  </si>
  <si>
    <t>Kotak Mahindra Bank Limited May 2026 Future</t>
  </si>
  <si>
    <t>BFSLMAY26</t>
  </si>
  <si>
    <t>Bajaj Finserv Limited May 2026 Future</t>
  </si>
  <si>
    <t>BAFLMAY26</t>
  </si>
  <si>
    <t>Bajaj Finance Limited May 2026 Future</t>
  </si>
  <si>
    <t>ITCLJUN26</t>
  </si>
  <si>
    <t>ITC Limited June 2026 Future</t>
  </si>
  <si>
    <t>ZMPLJUN26</t>
  </si>
  <si>
    <t>Eternal Limited June 2026 Future</t>
  </si>
  <si>
    <t>BTVLMAY26</t>
  </si>
  <si>
    <t>Bharti Airtel Limited May 2026 Future</t>
  </si>
  <si>
    <t>BHELJUN26</t>
  </si>
  <si>
    <t>Bharat Electronics Limited June 2026 Future</t>
  </si>
  <si>
    <t>BHAHMAY26</t>
  </si>
  <si>
    <t>Bharat Heavy Electricals Limited May 2026 Future</t>
  </si>
  <si>
    <t>IDBKJUN26</t>
  </si>
  <si>
    <t>IDFC First Bank Limited June 2026 Future</t>
  </si>
  <si>
    <t>INFSMAY26</t>
  </si>
  <si>
    <t>Infosys Limited May 2026 Future</t>
  </si>
  <si>
    <t>LICHMAY26</t>
  </si>
  <si>
    <t>LIC Housing Finance Limited May 2026 Future</t>
  </si>
  <si>
    <t>ITCLMAY26</t>
  </si>
  <si>
    <t>ITC Limited May 2026 Future</t>
  </si>
  <si>
    <t>MAHIMAY26</t>
  </si>
  <si>
    <t>Mahindra &amp; Mahindra Limited May 2026 Future</t>
  </si>
  <si>
    <t>SOELMAY26</t>
  </si>
  <si>
    <t>Solar Industries India Limited May 2026 Future</t>
  </si>
  <si>
    <t>BANDMAY26</t>
  </si>
  <si>
    <t>Bandhan Bank Limited May 2026 Future</t>
  </si>
  <si>
    <t>IDBKMAY26</t>
  </si>
  <si>
    <t>IDFC First Bank Limited May 2026 Future</t>
  </si>
  <si>
    <t>ABFSMAY26</t>
  </si>
  <si>
    <t>Aditya Birla Capital Limited May 2026 Future</t>
  </si>
  <si>
    <t>PUBAMAY26</t>
  </si>
  <si>
    <t>Punjab National Bank May 2026 Future</t>
  </si>
  <si>
    <t>HZINMAY26</t>
  </si>
  <si>
    <t>Hindustan Zinc Limited May 2026 Future</t>
  </si>
  <si>
    <t>IBCLJUN26</t>
  </si>
  <si>
    <t>ICICI Bank Limited June 2026 Future</t>
  </si>
  <si>
    <t>ATATMAY26</t>
  </si>
  <si>
    <t>Vodafone Idea Limited May 2026 Future</t>
  </si>
  <si>
    <t>RTBKMAY26</t>
  </si>
  <si>
    <t>RBL Bank Limited May 2026 Future</t>
  </si>
  <si>
    <t>IBCLMAY26</t>
  </si>
  <si>
    <t>ICICI Bank Limited May 2026 Future</t>
  </si>
  <si>
    <t>SAILMAY26</t>
  </si>
  <si>
    <t>Steel Authority of India Limited May 2026 Future</t>
  </si>
  <si>
    <t>HDFBJUN26</t>
  </si>
  <si>
    <t>HDFC Bank Limited June 2026 Future</t>
  </si>
  <si>
    <t>RINDJUN26</t>
  </si>
  <si>
    <t>Reliance Industries Limited June 2026 Future</t>
  </si>
  <si>
    <t>RINDMAY26</t>
  </si>
  <si>
    <t>Reliance Industries Limited May 2026 Future</t>
  </si>
  <si>
    <t>HDFBMAY26</t>
  </si>
  <si>
    <t>HDFC Bank Limited May 2026 Future</t>
  </si>
  <si>
    <t>Money Market Instruments</t>
  </si>
  <si>
    <t>Commercial Paper</t>
  </si>
  <si>
    <t>LTFL718</t>
  </si>
  <si>
    <t>INE498L14FN0</t>
  </si>
  <si>
    <t>CRISIL A1+</t>
  </si>
  <si>
    <t>Others</t>
  </si>
  <si>
    <t>Mutual Fund Units</t>
  </si>
  <si>
    <t>151889</t>
  </si>
  <si>
    <t>Bajaj Finserv Money Market Fund-Direct Plan-Growth</t>
  </si>
  <si>
    <t>INF0QA701334</t>
  </si>
  <si>
    <t>151833</t>
  </si>
  <si>
    <t>Bajaj Finserv Liquid Fund - Direct Plan - Growth</t>
  </si>
  <si>
    <t>INF0QA701011</t>
  </si>
  <si>
    <t>Reverse Repo / TREPS</t>
  </si>
  <si>
    <t>TRP_040526</t>
  </si>
  <si>
    <t>Clearing Corporation of India Ltd</t>
  </si>
  <si>
    <t>Net Receivables / (Payables)</t>
  </si>
  <si>
    <t>GRAND TOTAL</t>
  </si>
  <si>
    <t>**  Thinly Traded / Non Traded Security</t>
  </si>
  <si>
    <t>~ YTM as on April 30, 2026</t>
  </si>
  <si>
    <t>Benchmark Name - NIFTY 50 ARBITRAGE INDEX TRI</t>
  </si>
  <si>
    <t>Scheme Risk-O-Meter</t>
  </si>
  <si>
    <t>Benchmark Risk-O-Meter</t>
  </si>
  <si>
    <t>Industry</t>
  </si>
  <si>
    <t>BALN01</t>
  </si>
  <si>
    <t>Bajaj Auto Limited</t>
  </si>
  <si>
    <t>INE917I01010</t>
  </si>
  <si>
    <t>HLEL02</t>
  </si>
  <si>
    <t>Hindustan Unilever Limited</t>
  </si>
  <si>
    <t>INE030A01027</t>
  </si>
  <si>
    <t>SBAI02</t>
  </si>
  <si>
    <t>State Bank of India</t>
  </si>
  <si>
    <t>INE062A01020</t>
  </si>
  <si>
    <t>SCHI01</t>
  </si>
  <si>
    <t>Sanofi Consumer Healthcare India Limited</t>
  </si>
  <si>
    <t>INE0UOS01011</t>
  </si>
  <si>
    <t>FAGP02</t>
  </si>
  <si>
    <t>Schaeffler India Limited</t>
  </si>
  <si>
    <t>INE513A01022</t>
  </si>
  <si>
    <t>RURE01</t>
  </si>
  <si>
    <t>Rubicon Research Limited</t>
  </si>
  <si>
    <t>INE506V01022</t>
  </si>
  <si>
    <t>GLAX01</t>
  </si>
  <si>
    <t>GlaxoSmithKline Pharmaceuticals Limited</t>
  </si>
  <si>
    <t>INE159A01016</t>
  </si>
  <si>
    <t>HCLT02</t>
  </si>
  <si>
    <t>HCL Technologies Limited</t>
  </si>
  <si>
    <t>INE860A01027</t>
  </si>
  <si>
    <t>MCSP02</t>
  </si>
  <si>
    <t>United Spirits Limited</t>
  </si>
  <si>
    <t>INE854D01024</t>
  </si>
  <si>
    <t>Beverages</t>
  </si>
  <si>
    <t>ACCL02</t>
  </si>
  <si>
    <t>ACC Limited</t>
  </si>
  <si>
    <t>INE012A01025</t>
  </si>
  <si>
    <t>ADAP02</t>
  </si>
  <si>
    <t>Adani Power Limited</t>
  </si>
  <si>
    <t>INE814H01029</t>
  </si>
  <si>
    <t>SESA02</t>
  </si>
  <si>
    <t>Vedanta Limited</t>
  </si>
  <si>
    <t>INE205A01025</t>
  </si>
  <si>
    <t>Diversified Metals</t>
  </si>
  <si>
    <t>WIPR02</t>
  </si>
  <si>
    <t>Wipro Limited</t>
  </si>
  <si>
    <t>INE075A01022</t>
  </si>
  <si>
    <t>TELC03</t>
  </si>
  <si>
    <t>Tata Motors Passenger Vehicles Limited</t>
  </si>
  <si>
    <t>INE155A01022</t>
  </si>
  <si>
    <t>LAKM02</t>
  </si>
  <si>
    <t>Trent Limited</t>
  </si>
  <si>
    <t>INE849A01020</t>
  </si>
  <si>
    <t>VEDA03</t>
  </si>
  <si>
    <t>Malco Energy Limited **</t>
  </si>
  <si>
    <t>INE704J01044</t>
  </si>
  <si>
    <t>Miscellaneous</t>
  </si>
  <si>
    <t>VISL01</t>
  </si>
  <si>
    <t>Vedanta Iron And Steel Limited **</t>
  </si>
  <si>
    <t>INE1CLE01013</t>
  </si>
  <si>
    <t>VAML01</t>
  </si>
  <si>
    <t>Vedanta Aluminium Metal Limited **</t>
  </si>
  <si>
    <t>INE1CDF01017</t>
  </si>
  <si>
    <t>TASP01</t>
  </si>
  <si>
    <t>Talwandi Sabo Power Limited **</t>
  </si>
  <si>
    <t>INE694L01019</t>
  </si>
  <si>
    <t>TOPH02</t>
  </si>
  <si>
    <t>Torrent Pharmaceuticals Limited</t>
  </si>
  <si>
    <t>INE685A01028</t>
  </si>
  <si>
    <t>TTEA02</t>
  </si>
  <si>
    <t>Tata Consumer Products Limited</t>
  </si>
  <si>
    <t>INE192A01025</t>
  </si>
  <si>
    <t>MAXI02</t>
  </si>
  <si>
    <t>Max Financial Services Limited</t>
  </si>
  <si>
    <t>INE180A01020</t>
  </si>
  <si>
    <t>ITHO02</t>
  </si>
  <si>
    <t>ITC Hotels Limited</t>
  </si>
  <si>
    <t>INE379A01028</t>
  </si>
  <si>
    <t>SBAIMAY26</t>
  </si>
  <si>
    <t>State Bank of India May 2026 Future</t>
  </si>
  <si>
    <t>NIFTYFJUN26</t>
  </si>
  <si>
    <t>NIFTY June 2026 Future</t>
  </si>
  <si>
    <t>Index / Stock Options</t>
  </si>
  <si>
    <t>FE26MY2624000P</t>
  </si>
  <si>
    <t>FE26MY2624200C</t>
  </si>
  <si>
    <t>FE26MY2623900P</t>
  </si>
  <si>
    <t>Debt Instruments</t>
  </si>
  <si>
    <t>(a) Listed / awaiting listing on Stock Exchange</t>
  </si>
  <si>
    <t>GOI6240</t>
  </si>
  <si>
    <t>7.09% Government of India (25/11/2074)</t>
  </si>
  <si>
    <t>IN0020240142</t>
  </si>
  <si>
    <t>Sovereign</t>
  </si>
  <si>
    <t>GOI6320</t>
  </si>
  <si>
    <t>6.79% Government of India (30/12/2031)</t>
  </si>
  <si>
    <t>IN0020240191</t>
  </si>
  <si>
    <t>GOI6156</t>
  </si>
  <si>
    <t>6.79% Government of India (07/10/2034)</t>
  </si>
  <si>
    <t>IN0020240126</t>
  </si>
  <si>
    <t>GOI6019</t>
  </si>
  <si>
    <t>7.09% Government of India (05/08/2054)</t>
  </si>
  <si>
    <t>IN0020240118</t>
  </si>
  <si>
    <t>$0.00%</t>
  </si>
  <si>
    <t>(b) Privately placed / Unlisted</t>
  </si>
  <si>
    <t>152162</t>
  </si>
  <si>
    <t>Bajaj Finserv Banking and PSU Fund Dr Pl Gr</t>
  </si>
  <si>
    <t>INF0QA701607</t>
  </si>
  <si>
    <t xml:space="preserve">$  Less Than 0.01% of Net Asset Value </t>
  </si>
  <si>
    <t>Benchmark Name - NIFTY 50 HYBRID COMPOSITE DEBT 50:50 INDEX</t>
  </si>
  <si>
    <t>NIVB01</t>
  </si>
  <si>
    <t>Niva Bupa Health Insurance Company Limited</t>
  </si>
  <si>
    <t>INE995S01015</t>
  </si>
  <si>
    <t>GODI01</t>
  </si>
  <si>
    <t>Go Digit General Insurance Limited</t>
  </si>
  <si>
    <t>INE03JT01014</t>
  </si>
  <si>
    <t>AGBL02</t>
  </si>
  <si>
    <t>Angel One Limited</t>
  </si>
  <si>
    <t>INE732I01021</t>
  </si>
  <si>
    <t>BSEL02</t>
  </si>
  <si>
    <t>BSE Limited</t>
  </si>
  <si>
    <t>INE118H01025</t>
  </si>
  <si>
    <t>ICRA01</t>
  </si>
  <si>
    <t>ICRA Limited</t>
  </si>
  <si>
    <t>INE725G01011</t>
  </si>
  <si>
    <t>CHOL02</t>
  </si>
  <si>
    <t>Cholamandalam Investment and Finance Company Ltd</t>
  </si>
  <si>
    <t>INE121A01024</t>
  </si>
  <si>
    <t>GRAM01</t>
  </si>
  <si>
    <t>CreditAccess Grameen Limited</t>
  </si>
  <si>
    <t>INE741K01010</t>
  </si>
  <si>
    <t>USFB01</t>
  </si>
  <si>
    <t>Ujjivan Small Finance Bank Limited</t>
  </si>
  <si>
    <t>INE551W01018</t>
  </si>
  <si>
    <t>PRUD01</t>
  </si>
  <si>
    <t>Prudent Corporate Advisory Services Limited</t>
  </si>
  <si>
    <t>INE00F201020</t>
  </si>
  <si>
    <t>EFPL01</t>
  </si>
  <si>
    <t>Equitas Small Finance Bank Limited</t>
  </si>
  <si>
    <t>INE063P01018</t>
  </si>
  <si>
    <t>MEAH02</t>
  </si>
  <si>
    <t>Medi Assist Healthcare Services Limited</t>
  </si>
  <si>
    <t>INE456Z01021</t>
  </si>
  <si>
    <t>REHO01</t>
  </si>
  <si>
    <t>Repco Home Finance Limited</t>
  </si>
  <si>
    <t>INE612J01015</t>
  </si>
  <si>
    <t>CRED02</t>
  </si>
  <si>
    <t>CRISIL Limited</t>
  </si>
  <si>
    <t>INE007A01025</t>
  </si>
  <si>
    <t>EDEL02</t>
  </si>
  <si>
    <t>Nuvama Wealth Management Limited</t>
  </si>
  <si>
    <t>INE531F01023</t>
  </si>
  <si>
    <t>FSBF02</t>
  </si>
  <si>
    <t>Five Star Business Finance Limited</t>
  </si>
  <si>
    <t>INE128S01021</t>
  </si>
  <si>
    <t>BNIFYMAY26</t>
  </si>
  <si>
    <t>Bank Nifty Index May 2026 Future</t>
  </si>
  <si>
    <t>Benchmark Name - NIFTY FINANCIAL SERVICES TRI</t>
  </si>
  <si>
    <t>Rating</t>
  </si>
  <si>
    <t>RECL350</t>
  </si>
  <si>
    <t>8.54% REC Limited (15/11/2028) **</t>
  </si>
  <si>
    <t>INE020B08BE3</t>
  </si>
  <si>
    <t>CRISIL AAA</t>
  </si>
  <si>
    <t>NHAI67</t>
  </si>
  <si>
    <t>7.7% National Highways Authority Of India (13/09/2029) **</t>
  </si>
  <si>
    <t>INE906B07HH5</t>
  </si>
  <si>
    <t>GOI4555</t>
  </si>
  <si>
    <t>7.61% Gujarat State Development Loans (03/08/2032)</t>
  </si>
  <si>
    <t>IN1520220071</t>
  </si>
  <si>
    <t>FCOI32</t>
  </si>
  <si>
    <t>7.6% Food Corporation Of India (09/01/2030) **</t>
  </si>
  <si>
    <t>INE861G08068</t>
  </si>
  <si>
    <t>CRISIL AAA(CE)</t>
  </si>
  <si>
    <t>NBAR838</t>
  </si>
  <si>
    <t>7.48% National Bank For Agriculture and Rural Development (15/09/2028)</t>
  </si>
  <si>
    <t>INE261F08EO7</t>
  </si>
  <si>
    <t>KOMP1745</t>
  </si>
  <si>
    <t>7.299% Kotak Mahindra Prime Limited (22/09/2028) **</t>
  </si>
  <si>
    <t>INE916DA7TD8</t>
  </si>
  <si>
    <t>SIDB614</t>
  </si>
  <si>
    <t>6.66% Small Industries Dev Bank of India (25/10/2028) **</t>
  </si>
  <si>
    <t>INE556F08KZ3</t>
  </si>
  <si>
    <t>HURD210</t>
  </si>
  <si>
    <t>8.41% Housing &amp; Urban Development Corporation Limited (15/03/2029) **</t>
  </si>
  <si>
    <t>INE031A08699</t>
  </si>
  <si>
    <t>ICRA AAA</t>
  </si>
  <si>
    <t>EXIM803</t>
  </si>
  <si>
    <t>INE514E08GF5</t>
  </si>
  <si>
    <t>NTPC257</t>
  </si>
  <si>
    <t>6.84% NTPC Limited (09/05/2035) **</t>
  </si>
  <si>
    <t>INE733E08270</t>
  </si>
  <si>
    <t>PGCI347</t>
  </si>
  <si>
    <t>9.3% Power Grid Corporation of India Limited (04/09/2029) **</t>
  </si>
  <si>
    <t>INE752E07LR8</t>
  </si>
  <si>
    <t>NBAR695</t>
  </si>
  <si>
    <t>INE261F08DV4</t>
  </si>
  <si>
    <t>BAFL977</t>
  </si>
  <si>
    <t>7.38% Bajaj Finance Limited (28/06/2030) **</t>
  </si>
  <si>
    <t>INE296A07TL0</t>
  </si>
  <si>
    <t>NBAR867</t>
  </si>
  <si>
    <t>INE261F08EQ2</t>
  </si>
  <si>
    <t>NABA28</t>
  </si>
  <si>
    <t>6.67% National Bank For Financing Infrastructure And Development (30/05/2030) **</t>
  </si>
  <si>
    <t>INE0KUG08092</t>
  </si>
  <si>
    <t>GOI2498</t>
  </si>
  <si>
    <t>7.11% Maharashtra State Development Loans (31/07/2029)</t>
  </si>
  <si>
    <t>IN2220190044</t>
  </si>
  <si>
    <t>Certificate of Deposit</t>
  </si>
  <si>
    <t>HDFB1024</t>
  </si>
  <si>
    <t>INE040A16HY1</t>
  </si>
  <si>
    <t>BKBA569</t>
  </si>
  <si>
    <t>INE028A16LI1</t>
  </si>
  <si>
    <t>CARE A1+</t>
  </si>
  <si>
    <t>PUBA1156</t>
  </si>
  <si>
    <t>INE160A16UV6</t>
  </si>
  <si>
    <t>Alternative Investment Fund Units</t>
  </si>
  <si>
    <t>CDMD50ME</t>
  </si>
  <si>
    <t>SBI - Corporate Debt Market Development Fund (CDMDF) - Class A2</t>
  </si>
  <si>
    <t>INF0RQ622028</t>
  </si>
  <si>
    <t>Benchmark Name - NIFTY BANKING &amp; PSU DEBT INDEX A-II</t>
  </si>
  <si>
    <t>CNAF02</t>
  </si>
  <si>
    <t>Zydus Wellness Limited</t>
  </si>
  <si>
    <t>INE768C01028</t>
  </si>
  <si>
    <t>THAN01</t>
  </si>
  <si>
    <t>Thangamayil Jewellery Limited</t>
  </si>
  <si>
    <t>INE085J01014</t>
  </si>
  <si>
    <t>KELV01</t>
  </si>
  <si>
    <t>Whirlpool of India Limited</t>
  </si>
  <si>
    <t>INE716A01013</t>
  </si>
  <si>
    <t>PVRL01</t>
  </si>
  <si>
    <t>PVR INOX Limited</t>
  </si>
  <si>
    <t>INE191H01014</t>
  </si>
  <si>
    <t>Entertainment</t>
  </si>
  <si>
    <t>SAFI02</t>
  </si>
  <si>
    <t>Safari Industries (India) Limited</t>
  </si>
  <si>
    <t>INE429E01023</t>
  </si>
  <si>
    <t>MEBR01</t>
  </si>
  <si>
    <t>Metro Brands Limited</t>
  </si>
  <si>
    <t>INE317I01021</t>
  </si>
  <si>
    <t>KACE03</t>
  </si>
  <si>
    <t>Kajaria Ceramics Limited</t>
  </si>
  <si>
    <t>INE217B01036</t>
  </si>
  <si>
    <t>ORKL01</t>
  </si>
  <si>
    <t>Orkla India Limited</t>
  </si>
  <si>
    <t>INE16NZ01023</t>
  </si>
  <si>
    <t>BLUS03</t>
  </si>
  <si>
    <t>Blue Star Limited</t>
  </si>
  <si>
    <t>INE472A01039</t>
  </si>
  <si>
    <t>CEPL02</t>
  </si>
  <si>
    <t>Century Plyboards (India) Limited</t>
  </si>
  <si>
    <t>INE348B01021</t>
  </si>
  <si>
    <t>OREL01</t>
  </si>
  <si>
    <t>Orient Electric Limited</t>
  </si>
  <si>
    <t>INE142Z01019</t>
  </si>
  <si>
    <t>AMBE01</t>
  </si>
  <si>
    <t>Amber Enterprises India Limited</t>
  </si>
  <si>
    <t>INE371P01015</t>
  </si>
  <si>
    <t>ASTP04</t>
  </si>
  <si>
    <t>Astral Limited</t>
  </si>
  <si>
    <t>INE006I01046</t>
  </si>
  <si>
    <t>CPIL02</t>
  </si>
  <si>
    <t>CCL Products (India) Limited</t>
  </si>
  <si>
    <t>INE421D01022</t>
  </si>
  <si>
    <t>DEVY01</t>
  </si>
  <si>
    <t>Devyani International Limited</t>
  </si>
  <si>
    <t>INE872J01023</t>
  </si>
  <si>
    <t>CENT02</t>
  </si>
  <si>
    <t>Aditya Birla Real Estate Limited</t>
  </si>
  <si>
    <t>INE055A01016</t>
  </si>
  <si>
    <t>ADTH01</t>
  </si>
  <si>
    <t>Aditya Infotech Limited</t>
  </si>
  <si>
    <t>INE819V01029</t>
  </si>
  <si>
    <t>BAJC02</t>
  </si>
  <si>
    <t>Bajaj Consumer Care Limited</t>
  </si>
  <si>
    <t>INE933K01021</t>
  </si>
  <si>
    <t>EIML02</t>
  </si>
  <si>
    <t>Eicher Motors Limited</t>
  </si>
  <si>
    <t>INE066A01021</t>
  </si>
  <si>
    <t>EMAM02</t>
  </si>
  <si>
    <t>Emami Limited</t>
  </si>
  <si>
    <t>INE548C01032</t>
  </si>
  <si>
    <t>BERG03</t>
  </si>
  <si>
    <t>Berger Paints (I) Limited</t>
  </si>
  <si>
    <t>INE463A01038</t>
  </si>
  <si>
    <t>ZLSP01</t>
  </si>
  <si>
    <t>Black Buck Ltd</t>
  </si>
  <si>
    <t>INE0UIZ01018</t>
  </si>
  <si>
    <t>PAGE01</t>
  </si>
  <si>
    <t>Page Industries Limited</t>
  </si>
  <si>
    <t>INE761H01022</t>
  </si>
  <si>
    <t>Textiles &amp; Apparels</t>
  </si>
  <si>
    <t>IPPL01</t>
  </si>
  <si>
    <t>Indigo Paints Limited</t>
  </si>
  <si>
    <t>INE09VQ01012</t>
  </si>
  <si>
    <t>JUFL02</t>
  </si>
  <si>
    <t>Jubilant Foodworks Limited</t>
  </si>
  <si>
    <t>INE797F01020</t>
  </si>
  <si>
    <t>RAKH02</t>
  </si>
  <si>
    <t>Radico Khaitan Limited</t>
  </si>
  <si>
    <t>INE944F01028</t>
  </si>
  <si>
    <t>GAPO01</t>
  </si>
  <si>
    <t>Ganesha Ecosphere Limited</t>
  </si>
  <si>
    <t>INE845D01014</t>
  </si>
  <si>
    <t>LENS01</t>
  </si>
  <si>
    <t>Lenskart Solutions Limited</t>
  </si>
  <si>
    <t>INE956O01016</t>
  </si>
  <si>
    <t>BEFS02</t>
  </si>
  <si>
    <t>Mrs. Bectors Food Specialities Limited</t>
  </si>
  <si>
    <t>INE495P01020</t>
  </si>
  <si>
    <t>LORG02</t>
  </si>
  <si>
    <t>La Opala RG Limited</t>
  </si>
  <si>
    <t>INE059D01020</t>
  </si>
  <si>
    <t>WESD02</t>
  </si>
  <si>
    <t>Westlife Foodworld Limited</t>
  </si>
  <si>
    <t>INE274F01020</t>
  </si>
  <si>
    <t>UBBL02</t>
  </si>
  <si>
    <t>United Breweries Limited</t>
  </si>
  <si>
    <t>INE686F01025</t>
  </si>
  <si>
    <t>GRPA01</t>
  </si>
  <si>
    <t>Greenpanel Industries Limited</t>
  </si>
  <si>
    <t>INE08ZM01014</t>
  </si>
  <si>
    <t>LAKMMAY26</t>
  </si>
  <si>
    <t>Trent Limited May 2026 Future</t>
  </si>
  <si>
    <t>Benchmark Name - NIFTY INDIA CONSUMPTION TOTAL RETURN INDEX (TRI)</t>
  </si>
  <si>
    <t>NTSP01</t>
  </si>
  <si>
    <t>Nitin Spinners Limited</t>
  </si>
  <si>
    <t>INE229H01012</t>
  </si>
  <si>
    <t>TIIN01</t>
  </si>
  <si>
    <t>Timken India Limited</t>
  </si>
  <si>
    <t>INE325A01013</t>
  </si>
  <si>
    <t>JKCE01</t>
  </si>
  <si>
    <t>JK Cement Limited</t>
  </si>
  <si>
    <t>INE823G01014</t>
  </si>
  <si>
    <t>TDPS02</t>
  </si>
  <si>
    <t>TD Power Systems Limited</t>
  </si>
  <si>
    <t>INE419M01027</t>
  </si>
  <si>
    <t>WABT01</t>
  </si>
  <si>
    <t>ZF Commercial Vehicle Control Systems India Limited</t>
  </si>
  <si>
    <t>INE342J01019</t>
  </si>
  <si>
    <t>SJSE01</t>
  </si>
  <si>
    <t>S.J.S. Enterprises Limited</t>
  </si>
  <si>
    <t>INE284S01014</t>
  </si>
  <si>
    <t>ARVF01</t>
  </si>
  <si>
    <t>Arvind Fashions Limited</t>
  </si>
  <si>
    <t>INE955V01021</t>
  </si>
  <si>
    <t>KPRM03</t>
  </si>
  <si>
    <t>K.P.R. Mill Limited</t>
  </si>
  <si>
    <t>INE930H01031</t>
  </si>
  <si>
    <t>KNRC02</t>
  </si>
  <si>
    <t>KNR Constructions Limited</t>
  </si>
  <si>
    <t>INE634I01029</t>
  </si>
  <si>
    <t>GIND02</t>
  </si>
  <si>
    <t>Gabriel India Limited</t>
  </si>
  <si>
    <t>INE524A01029</t>
  </si>
  <si>
    <t>PPUL01</t>
  </si>
  <si>
    <t>Pricol Limited</t>
  </si>
  <si>
    <t>INE726V01018</t>
  </si>
  <si>
    <t>BHDY02</t>
  </si>
  <si>
    <t>Bharat Dynamics Limited</t>
  </si>
  <si>
    <t>INE171Z01026</t>
  </si>
  <si>
    <t>ORRE01</t>
  </si>
  <si>
    <t>RHI Magnesita India Limited</t>
  </si>
  <si>
    <t>INE743M01012</t>
  </si>
  <si>
    <t>MTAR01</t>
  </si>
  <si>
    <t>MTAR Technologies Limited</t>
  </si>
  <si>
    <t>INE864I01014</t>
  </si>
  <si>
    <t>BALI02</t>
  </si>
  <si>
    <t>Balkrishna Industries Limited</t>
  </si>
  <si>
    <t>INE787D01026</t>
  </si>
  <si>
    <t>CUBI02</t>
  </si>
  <si>
    <t>City Union Bank Limited</t>
  </si>
  <si>
    <t>INE491A01021</t>
  </si>
  <si>
    <t>PFIZ01</t>
  </si>
  <si>
    <t>Pfizer Limited</t>
  </si>
  <si>
    <t>INE182A01018</t>
  </si>
  <si>
    <t>Benchmark Name - BSE 500 TOTAL RETURN INDEX (TRI)</t>
  </si>
  <si>
    <t>GODF02</t>
  </si>
  <si>
    <t>Godfrey Phillips India Limited</t>
  </si>
  <si>
    <t>INE260B01028</t>
  </si>
  <si>
    <t>Cigarettes &amp; Tobacco Products</t>
  </si>
  <si>
    <t>INGE01</t>
  </si>
  <si>
    <t>Ingersoll Rand (India) Limited</t>
  </si>
  <si>
    <t>INE177A01018</t>
  </si>
  <si>
    <t>KCUL02</t>
  </si>
  <si>
    <t>Cummins India Limited</t>
  </si>
  <si>
    <t>INE298A01020</t>
  </si>
  <si>
    <t>TCSL01</t>
  </si>
  <si>
    <t>Tata Consultancy Services Limited</t>
  </si>
  <si>
    <t>INE467B01029</t>
  </si>
  <si>
    <t>HALTMAY26</t>
  </si>
  <si>
    <t>Hindustan Aeronautics Limited May 2026 Future</t>
  </si>
  <si>
    <t>Benchmark Name - NIFTY EQUITY SAVINGS TRI</t>
  </si>
  <si>
    <t>MIIL02</t>
  </si>
  <si>
    <t>UNO Minda Limited</t>
  </si>
  <si>
    <t>INE405E01023</t>
  </si>
  <si>
    <t>AENP01</t>
  </si>
  <si>
    <t>Ather Energy Limited</t>
  </si>
  <si>
    <t>INE0LEZ01016</t>
  </si>
  <si>
    <t>HEGL02</t>
  </si>
  <si>
    <t>HEG Limited</t>
  </si>
  <si>
    <t>INE545A01024</t>
  </si>
  <si>
    <t>NELA01</t>
  </si>
  <si>
    <t>Neuland Laboratories Limited</t>
  </si>
  <si>
    <t>INE794A01010</t>
  </si>
  <si>
    <t>THER02</t>
  </si>
  <si>
    <t>Thermax Limited</t>
  </si>
  <si>
    <t>INE152A01029</t>
  </si>
  <si>
    <t>AIEL02</t>
  </si>
  <si>
    <t>AIA Engineering Limited</t>
  </si>
  <si>
    <t>INE212H01026</t>
  </si>
  <si>
    <t>SADS01</t>
  </si>
  <si>
    <t>Schneider Electric Infrastructure Limited</t>
  </si>
  <si>
    <t>INE839M01018</t>
  </si>
  <si>
    <t>JKIL04</t>
  </si>
  <si>
    <t>JK Tyre &amp; Industries Limited</t>
  </si>
  <si>
    <t>INE573A01042</t>
  </si>
  <si>
    <t>PPHA01</t>
  </si>
  <si>
    <t>Piramal Pharma Limited</t>
  </si>
  <si>
    <t>INE0DK501011</t>
  </si>
  <si>
    <t>MCEL03</t>
  </si>
  <si>
    <t>The Ramco Cements Limited</t>
  </si>
  <si>
    <t>INE331A01037</t>
  </si>
  <si>
    <t>KSPL02</t>
  </si>
  <si>
    <t>KSB Limited</t>
  </si>
  <si>
    <t>INE999A01023</t>
  </si>
  <si>
    <t>UCTI01</t>
  </si>
  <si>
    <t>Urban Company Ltd.</t>
  </si>
  <si>
    <t>INE0CAZ01013</t>
  </si>
  <si>
    <t>TEMA02</t>
  </si>
  <si>
    <t>Tech Mahindra Limited</t>
  </si>
  <si>
    <t>INE669C01036</t>
  </si>
  <si>
    <t>VESU02</t>
  </si>
  <si>
    <t>Vesuvius India Limited</t>
  </si>
  <si>
    <t>INE386A01023</t>
  </si>
  <si>
    <t>NAZT03</t>
  </si>
  <si>
    <t>Nazara Technologies Limited</t>
  </si>
  <si>
    <t>INE418L01047</t>
  </si>
  <si>
    <t>IIFM02</t>
  </si>
  <si>
    <t>360 One WAM Limited</t>
  </si>
  <si>
    <t>INE466L01038</t>
  </si>
  <si>
    <t>PREE01</t>
  </si>
  <si>
    <t>Premier Energies Limited</t>
  </si>
  <si>
    <t>INE0BS701011</t>
  </si>
  <si>
    <t>AMBEMAY26</t>
  </si>
  <si>
    <t>Amber Enterprises India Limited May 2026 Future</t>
  </si>
  <si>
    <t>Benchmark Name - BSE 500 TRI</t>
  </si>
  <si>
    <t>GOI7094</t>
  </si>
  <si>
    <t>6.48% Government of India (06/10/2035)</t>
  </si>
  <si>
    <t>IN0020250091</t>
  </si>
  <si>
    <t>GOI6638</t>
  </si>
  <si>
    <t>6.9% Government of India (15/04/2065)</t>
  </si>
  <si>
    <t>IN0020250018</t>
  </si>
  <si>
    <t>GOI6703</t>
  </si>
  <si>
    <t>6.33% Government of India (05/05/2035)</t>
  </si>
  <si>
    <t>IN0020250026</t>
  </si>
  <si>
    <t>Treasury Bill</t>
  </si>
  <si>
    <t>TBIL2592</t>
  </si>
  <si>
    <t>182 Days Tbill (MD 21/05/2026)</t>
  </si>
  <si>
    <t>IN002025Y347</t>
  </si>
  <si>
    <t>TBIL2635</t>
  </si>
  <si>
    <t>364 Days Tbill (MD 21/05/2026)</t>
  </si>
  <si>
    <t>IN002025Z088</t>
  </si>
  <si>
    <t>Benchmark Name - CRISIL DYNAMIC GILT INDEX IS MODERATE</t>
  </si>
  <si>
    <t>EMPH02</t>
  </si>
  <si>
    <t>Emcure Pharmaceuticals Limited</t>
  </si>
  <si>
    <t>INE168P01015</t>
  </si>
  <si>
    <t>IPCA03</t>
  </si>
  <si>
    <t>IPCA Laboratories Limited</t>
  </si>
  <si>
    <t>INE571A01038</t>
  </si>
  <si>
    <t>VIDI01</t>
  </si>
  <si>
    <t>Vijaya Diagnostic Centre Limited</t>
  </si>
  <si>
    <t>INE043W01024</t>
  </si>
  <si>
    <t>PRRC03</t>
  </si>
  <si>
    <t>Navin Fluorine International Limited</t>
  </si>
  <si>
    <t>INE048G01026</t>
  </si>
  <si>
    <t>SHEP02</t>
  </si>
  <si>
    <t>Shaily Engineering Plastics Limited</t>
  </si>
  <si>
    <t>INE151G01028</t>
  </si>
  <si>
    <t>DLPL01</t>
  </si>
  <si>
    <t>Dr. Lal Path Labs Limited</t>
  </si>
  <si>
    <t>INE600L01024</t>
  </si>
  <si>
    <t>MEDP01</t>
  </si>
  <si>
    <t>MedPlus Health Services Limited</t>
  </si>
  <si>
    <t>INE804L01022</t>
  </si>
  <si>
    <t>BOOT01</t>
  </si>
  <si>
    <t>Abbott India Limited</t>
  </si>
  <si>
    <t>INE358A01014</t>
  </si>
  <si>
    <t>BIOC01</t>
  </si>
  <si>
    <t>Biocon Limited</t>
  </si>
  <si>
    <t>INE376G01013</t>
  </si>
  <si>
    <t>KIMS02</t>
  </si>
  <si>
    <t>Krishna Institute Of Medical Sciences Limited</t>
  </si>
  <si>
    <t>INE967H01025</t>
  </si>
  <si>
    <t>ERIS01</t>
  </si>
  <si>
    <t>Eris Lifesciences Limited</t>
  </si>
  <si>
    <t>INE406M01024</t>
  </si>
  <si>
    <t>VORC03</t>
  </si>
  <si>
    <t>Jubilant Pharmova Limited</t>
  </si>
  <si>
    <t>INE700A01033</t>
  </si>
  <si>
    <t>SENO01</t>
  </si>
  <si>
    <t>Senores Pharmaceuticals Limited</t>
  </si>
  <si>
    <t>INE0RB801010</t>
  </si>
  <si>
    <t>ASPH02</t>
  </si>
  <si>
    <t>AstraZeneca Pharma India Limited</t>
  </si>
  <si>
    <t>INE203A01020</t>
  </si>
  <si>
    <t>Benchmark Name - BSE HEALTHCARE TOTAL RETURN INDEX (TRI)</t>
  </si>
  <si>
    <t>UNBI463</t>
  </si>
  <si>
    <t>INE692A16KS5</t>
  </si>
  <si>
    <t>ICRA A1+</t>
  </si>
  <si>
    <t>Benchmark Name - NIFTY 1D RATE INDEX</t>
  </si>
  <si>
    <t>LGEL01</t>
  </si>
  <si>
    <t>LG Electronics India Ltd</t>
  </si>
  <si>
    <t>INE324D01010</t>
  </si>
  <si>
    <t>ASEA02</t>
  </si>
  <si>
    <t>ABB India Limited</t>
  </si>
  <si>
    <t>INE117A01022</t>
  </si>
  <si>
    <t>Benchmark Name - NIFTY 100 TOTAL RETURN INDEX (TRI)</t>
  </si>
  <si>
    <t>BHFL102</t>
  </si>
  <si>
    <t>INE377Y07425</t>
  </si>
  <si>
    <t>SUFI716</t>
  </si>
  <si>
    <t>6.48% Sundaram Finance Limited (15/05/2026) **</t>
  </si>
  <si>
    <t>INE660A07QV2</t>
  </si>
  <si>
    <t>KMIL462</t>
  </si>
  <si>
    <t>Kotak Mahindra Investments Limited (19/05/2026) (ZCB) **</t>
  </si>
  <si>
    <t>INE975F07IB2</t>
  </si>
  <si>
    <t>EXIM806</t>
  </si>
  <si>
    <t>INE514E16CL5</t>
  </si>
  <si>
    <t>CANB1074</t>
  </si>
  <si>
    <t>Canara Bank (29/05/2026)</t>
  </si>
  <si>
    <t>INE476A16F03</t>
  </si>
  <si>
    <t>HDFB1049</t>
  </si>
  <si>
    <t>INE040A16IY9</t>
  </si>
  <si>
    <t>INBK489</t>
  </si>
  <si>
    <t>INE562A16PB5</t>
  </si>
  <si>
    <t>HDFB1053</t>
  </si>
  <si>
    <t>INE040A16JE9</t>
  </si>
  <si>
    <t>BKBA574</t>
  </si>
  <si>
    <t>INE028A16LQ4</t>
  </si>
  <si>
    <t>PUBA1137</t>
  </si>
  <si>
    <t>INE160A16UA0</t>
  </si>
  <si>
    <t>BKBA563</t>
  </si>
  <si>
    <t>Bank of Baroda (15/06/2026)</t>
  </si>
  <si>
    <t>INE028A16JU0</t>
  </si>
  <si>
    <t>FITCH A1+</t>
  </si>
  <si>
    <t>UNBI478</t>
  </si>
  <si>
    <t>INE692A16LI4</t>
  </si>
  <si>
    <t>UNBI475</t>
  </si>
  <si>
    <t>INE692A16LF0</t>
  </si>
  <si>
    <t>UTIB1357</t>
  </si>
  <si>
    <t>INE238AD6AT7</t>
  </si>
  <si>
    <t>BKBA580</t>
  </si>
  <si>
    <t>INE028A16LX0</t>
  </si>
  <si>
    <t>CANB1107</t>
  </si>
  <si>
    <t>INE476A16I75</t>
  </si>
  <si>
    <t>UTIB1365</t>
  </si>
  <si>
    <t>Axis Bank Limited (15/05/2026)</t>
  </si>
  <si>
    <t>INE238AD6BA5</t>
  </si>
  <si>
    <t>KMBK890</t>
  </si>
  <si>
    <t>INE237AD6059</t>
  </si>
  <si>
    <t>KMBK892</t>
  </si>
  <si>
    <t>Kotak Mahindra Bank Limited (25/05/2026)</t>
  </si>
  <si>
    <t>INE237AD6083</t>
  </si>
  <si>
    <t>UTIB1364</t>
  </si>
  <si>
    <t>Axis Bank Limited (25/05/2026)</t>
  </si>
  <si>
    <t>INE238AD6BB3</t>
  </si>
  <si>
    <t>CANB1077</t>
  </si>
  <si>
    <t>INE476A16F60</t>
  </si>
  <si>
    <t>BKBA543</t>
  </si>
  <si>
    <t>INE028A16KG7</t>
  </si>
  <si>
    <t>HDFB1020</t>
  </si>
  <si>
    <t>INE040A16HT1</t>
  </si>
  <si>
    <t>UNBI477</t>
  </si>
  <si>
    <t>INE692A16LK0</t>
  </si>
  <si>
    <t>INBK528</t>
  </si>
  <si>
    <t>Indian Bank (19/06/2026)</t>
  </si>
  <si>
    <t>INE562A16QT5</t>
  </si>
  <si>
    <t>IBCL1184</t>
  </si>
  <si>
    <t>INE090AD6329</t>
  </si>
  <si>
    <t>UNBI489</t>
  </si>
  <si>
    <t>INE692A16LV7</t>
  </si>
  <si>
    <t>UNBI490</t>
  </si>
  <si>
    <t>INE692A16LX3</t>
  </si>
  <si>
    <t>HDFB1016</t>
  </si>
  <si>
    <t>HDFC Bank Limited (12/06/2026)</t>
  </si>
  <si>
    <t>INE040A16HP9</t>
  </si>
  <si>
    <t>ULCC179</t>
  </si>
  <si>
    <t>UltraTech Cement Limited (11/06/2026) **</t>
  </si>
  <si>
    <t>INE481G14FP1</t>
  </si>
  <si>
    <t>OPAL52</t>
  </si>
  <si>
    <t>ONGC Petro Additions Limited (13/05/2026) **</t>
  </si>
  <si>
    <t>INE163N14592</t>
  </si>
  <si>
    <t>SIDB652</t>
  </si>
  <si>
    <t>Small Industries Dev Bank of India (08/05/2026) **</t>
  </si>
  <si>
    <t>INE556F14LZ9</t>
  </si>
  <si>
    <t>TCAL520</t>
  </si>
  <si>
    <t>Tata Capital Limited (21/05/2026) **</t>
  </si>
  <si>
    <t>INE976I14PZ4</t>
  </si>
  <si>
    <t>NTPC264</t>
  </si>
  <si>
    <t>NTPC Limited (19/06/2026) **</t>
  </si>
  <si>
    <t>INE733E14CA9</t>
  </si>
  <si>
    <t>BGFL1186</t>
  </si>
  <si>
    <t>Aditya Birla Capital Limited (24/06/2026) **</t>
  </si>
  <si>
    <t>INE674K14CB0</t>
  </si>
  <si>
    <t>CHOL1094</t>
  </si>
  <si>
    <t>Cholamandalam Investment and Finance Company Ltd (20/05/2026) **</t>
  </si>
  <si>
    <t>INE121A14XU9</t>
  </si>
  <si>
    <t>ICBR590</t>
  </si>
  <si>
    <t>INE763G14YN8</t>
  </si>
  <si>
    <t>EXIM819</t>
  </si>
  <si>
    <t>INE514E14TF6</t>
  </si>
  <si>
    <t>HDBF359</t>
  </si>
  <si>
    <t>HDB Financial Services Limited (29/05/2026) **</t>
  </si>
  <si>
    <t>INE756I14FZ1</t>
  </si>
  <si>
    <t>SIDB637</t>
  </si>
  <si>
    <t>Small Industries Dev Bank of India (03/06/2026) **</t>
  </si>
  <si>
    <t>INE556F14LT2</t>
  </si>
  <si>
    <t>LTFH125</t>
  </si>
  <si>
    <t>L&amp;T Finance Limited (02/06/2026) **</t>
  </si>
  <si>
    <t>INE498L14EB8</t>
  </si>
  <si>
    <t>HDBF361</t>
  </si>
  <si>
    <t>HDB Financial Services Limited (04/06/2026) **</t>
  </si>
  <si>
    <t>INE756I14GE4</t>
  </si>
  <si>
    <t>LTFL719</t>
  </si>
  <si>
    <t>L&amp;T Finance Limited (17/06/2026) **</t>
  </si>
  <si>
    <t>INE498L14FP5</t>
  </si>
  <si>
    <t>ICHF267</t>
  </si>
  <si>
    <t>ICICI Home Finance Company Limited (12/05/2026) **</t>
  </si>
  <si>
    <t>INE071G14HK7</t>
  </si>
  <si>
    <t>NBAR880</t>
  </si>
  <si>
    <t>National Bank For Agriculture and Rural Development (18/05/2026) **</t>
  </si>
  <si>
    <t>INE261F14OT3</t>
  </si>
  <si>
    <t>KOSE387</t>
  </si>
  <si>
    <t>Kotak Securities Limited (19/05/2026) **</t>
  </si>
  <si>
    <t>INE028E14UZ3</t>
  </si>
  <si>
    <t>SCIN334</t>
  </si>
  <si>
    <t>Standard Chartered Capital Limited (26/05/2026) **</t>
  </si>
  <si>
    <t>INE403G14TN1</t>
  </si>
  <si>
    <t>EXIM820</t>
  </si>
  <si>
    <t>INE514E14TG4</t>
  </si>
  <si>
    <t>SIDB661</t>
  </si>
  <si>
    <t>Small Industries Dev Bank of India (05/06/2026) **</t>
  </si>
  <si>
    <t>INE556F14MD4</t>
  </si>
  <si>
    <t>ICBR667</t>
  </si>
  <si>
    <t>ICICI Securities Limited (09/06/2026) **</t>
  </si>
  <si>
    <t>INE763G14G67</t>
  </si>
  <si>
    <t>RRVL217</t>
  </si>
  <si>
    <t>Reliance Retail Ventures Limited (15/06/2026) **</t>
  </si>
  <si>
    <t>INE929O14EX0</t>
  </si>
  <si>
    <t>RICL215</t>
  </si>
  <si>
    <t>Barclays Investments &amp; Loans (India) Private Limited (12/06/2026) **</t>
  </si>
  <si>
    <t>INE704I14KS6</t>
  </si>
  <si>
    <t>RIND484</t>
  </si>
  <si>
    <t>Reliance Industries Limited (24/06/2026) **</t>
  </si>
  <si>
    <t>INE002A14LQ4</t>
  </si>
  <si>
    <t>JOIC27</t>
  </si>
  <si>
    <t>JIO Credit Limited (25/06/2026) **</t>
  </si>
  <si>
    <t>INE282H14113</t>
  </si>
  <si>
    <t>LTFH130</t>
  </si>
  <si>
    <t>L&amp;T Finance Limited (09/07/2026) **</t>
  </si>
  <si>
    <t>INE498L14EJ1</t>
  </si>
  <si>
    <t>ICBR676</t>
  </si>
  <si>
    <t>ICICI Securities Limited (20/07/2026) **</t>
  </si>
  <si>
    <t>INE763G14E36</t>
  </si>
  <si>
    <t>RRVL212</t>
  </si>
  <si>
    <t>Reliance Retail Ventures Limited (22/05/2026) **</t>
  </si>
  <si>
    <t>INE929O14ET8</t>
  </si>
  <si>
    <t>BGFL1181</t>
  </si>
  <si>
    <t>INE674K14BU2</t>
  </si>
  <si>
    <t>TCAL543</t>
  </si>
  <si>
    <t>Tata Capital Limited (20/07/2026) **</t>
  </si>
  <si>
    <t>INE976I14RG0</t>
  </si>
  <si>
    <t>TBIL2628</t>
  </si>
  <si>
    <t>91 Days Tbill (MD 28/05/2026)</t>
  </si>
  <si>
    <t>IN002025X471</t>
  </si>
  <si>
    <t>TBIL2601</t>
  </si>
  <si>
    <t>182 Days Tbill (MD 11/06/2026)</t>
  </si>
  <si>
    <t>IN002025Y370</t>
  </si>
  <si>
    <t>TBIL2637</t>
  </si>
  <si>
    <t>91 Days Tbill (MD 11/06/2026)</t>
  </si>
  <si>
    <t>IN002025X497</t>
  </si>
  <si>
    <t>TBIL2652</t>
  </si>
  <si>
    <t>91 Days Tbill (MD 30/07/2026)</t>
  </si>
  <si>
    <t>IN002026X040</t>
  </si>
  <si>
    <t>TBIL2648</t>
  </si>
  <si>
    <t>91 Days Tbill (MD 23/07/2026)</t>
  </si>
  <si>
    <t>IN002026X032</t>
  </si>
  <si>
    <t>TBIL2520</t>
  </si>
  <si>
    <t>364 Days Tbill (MD 28/05/2026)</t>
  </si>
  <si>
    <t>IN002025Z096</t>
  </si>
  <si>
    <t>TBIL2597</t>
  </si>
  <si>
    <t>182 Days Tbill (MD 28/05/2026)</t>
  </si>
  <si>
    <t>IN002025Y354</t>
  </si>
  <si>
    <t>TBIL2626</t>
  </si>
  <si>
    <t>91 Days Tbill (MD 22/05/2026)</t>
  </si>
  <si>
    <t>IN002025X463</t>
  </si>
  <si>
    <t>ZCB - Zero Coupon Bond</t>
  </si>
  <si>
    <t>Benchmark Name - NIFTY LIQUID INDEX A-I</t>
  </si>
  <si>
    <t>ALLI02</t>
  </si>
  <si>
    <t>GE Vernova T&amp;D India Limited</t>
  </si>
  <si>
    <t>INE200A01026</t>
  </si>
  <si>
    <t>BOCL01</t>
  </si>
  <si>
    <t>Linde India Limited</t>
  </si>
  <si>
    <t>INE473A01011</t>
  </si>
  <si>
    <t>LATL02</t>
  </si>
  <si>
    <t>Lumax Auto Technologies Limited</t>
  </si>
  <si>
    <t>INE872H01027</t>
  </si>
  <si>
    <t>PSYL02</t>
  </si>
  <si>
    <t>Persistent Systems Limited</t>
  </si>
  <si>
    <t>INE262H01021</t>
  </si>
  <si>
    <t>GOOD02</t>
  </si>
  <si>
    <t>Kansai Nerolac Paints Limited</t>
  </si>
  <si>
    <t>INE531A01024</t>
  </si>
  <si>
    <t>Benchmark Name - NIFTY LARGE MIDCAP 250 TRI</t>
  </si>
  <si>
    <t>POWF368</t>
  </si>
  <si>
    <t>7.18% Power Finance Corporation Limited (20/01/2027) **</t>
  </si>
  <si>
    <t>INE134E08IR3</t>
  </si>
  <si>
    <t>MUFL433</t>
  </si>
  <si>
    <t>8.9% Muthoot Finance Limited (07/10/2027) **</t>
  </si>
  <si>
    <t>INE414G07JI3</t>
  </si>
  <si>
    <t>CRISIL AA+</t>
  </si>
  <si>
    <t>GOI1893</t>
  </si>
  <si>
    <t>7.59% Karnataka State Development Loans (29/03/2027)</t>
  </si>
  <si>
    <t>IN1920160125</t>
  </si>
  <si>
    <t>HDBF349</t>
  </si>
  <si>
    <t>8.2378% HDB Financial Services Limited (06/04/2027) **</t>
  </si>
  <si>
    <t>INE756I07EX3</t>
  </si>
  <si>
    <t>CHOL1069</t>
  </si>
  <si>
    <t>8.4% Cholamandalam Investment and Finance Company Ltd (18/09/2027) **</t>
  </si>
  <si>
    <t>INE121A07SH0</t>
  </si>
  <si>
    <t>ICRA AA+</t>
  </si>
  <si>
    <t>POWF372</t>
  </si>
  <si>
    <t>7.60% Power Finance Corporation Limited (20/02/2027) **</t>
  </si>
  <si>
    <t>INE134E08IT9</t>
  </si>
  <si>
    <t>BHFL88</t>
  </si>
  <si>
    <t>7.7% Bajaj Housing Finance Limited (21/05/2027) **</t>
  </si>
  <si>
    <t>INE377Y07300</t>
  </si>
  <si>
    <t>NBAR805</t>
  </si>
  <si>
    <t>INE261F08EM1</t>
  </si>
  <si>
    <t>NBAR796</t>
  </si>
  <si>
    <t>7.44% National Bank For Agriculture and Rural Development (24/02/2028)</t>
  </si>
  <si>
    <t>INE261F08EK5</t>
  </si>
  <si>
    <t>HDFB1041</t>
  </si>
  <si>
    <t>HDFC Bank Limited (24/02/2027)</t>
  </si>
  <si>
    <t>INE040A16IO0</t>
  </si>
  <si>
    <t>BKBA565</t>
  </si>
  <si>
    <t>INE028A16LE0</t>
  </si>
  <si>
    <t>PUBA1152</t>
  </si>
  <si>
    <t>Punjab National Bank (04/03/2027)</t>
  </si>
  <si>
    <t>INE160A16UM5</t>
  </si>
  <si>
    <t>SIDB660</t>
  </si>
  <si>
    <t>INE556F16CC2</t>
  </si>
  <si>
    <t>CANB1094</t>
  </si>
  <si>
    <t>Canara Bank (04/03/2027)</t>
  </si>
  <si>
    <t>INE476A16H43</t>
  </si>
  <si>
    <t>KMBK899</t>
  </si>
  <si>
    <t>INE237AD6174</t>
  </si>
  <si>
    <t>BKBA577</t>
  </si>
  <si>
    <t>Bank of Baroda (08/03/2027)</t>
  </si>
  <si>
    <t>INE028A16LS0</t>
  </si>
  <si>
    <t>HDFB1045</t>
  </si>
  <si>
    <t>INE040A16IT9</t>
  </si>
  <si>
    <t>AXSL132</t>
  </si>
  <si>
    <t>Axis Securities Limited (22/02/2027) **</t>
  </si>
  <si>
    <t>INE110O14HS0</t>
  </si>
  <si>
    <t>KOSE391</t>
  </si>
  <si>
    <t>Kotak Securities Limited (24/02/2027) **</t>
  </si>
  <si>
    <t>INE028E14VC0</t>
  </si>
  <si>
    <t>Benchmark Name - NIFTY LOW DURATION DEBT INDEX A-I</t>
  </si>
  <si>
    <t>EOPR01</t>
  </si>
  <si>
    <t>Embassy Office Parks REIT</t>
  </si>
  <si>
    <t>INE041025011</t>
  </si>
  <si>
    <t>MEBP01</t>
  </si>
  <si>
    <t>Mindspace Business Parks REIT</t>
  </si>
  <si>
    <t>INE0CCU25019</t>
  </si>
  <si>
    <t>CARB02</t>
  </si>
  <si>
    <t>Graphite India Limited</t>
  </si>
  <si>
    <t>INE371A01025</t>
  </si>
  <si>
    <t>CALC03</t>
  </si>
  <si>
    <t>CESC Limited</t>
  </si>
  <si>
    <t>INE486A01021</t>
  </si>
  <si>
    <t>NACL03</t>
  </si>
  <si>
    <t>National Aluminium Company Limited</t>
  </si>
  <si>
    <t>INE139A01034</t>
  </si>
  <si>
    <t>HERO02</t>
  </si>
  <si>
    <t>Hero MotoCorp Limited</t>
  </si>
  <si>
    <t>INE158A01026</t>
  </si>
  <si>
    <t>ECLE01</t>
  </si>
  <si>
    <t>eClerx Services Limited</t>
  </si>
  <si>
    <t>INE738I01010</t>
  </si>
  <si>
    <t>Commercial Services &amp; Supplies</t>
  </si>
  <si>
    <t>INBK01</t>
  </si>
  <si>
    <t>Indian Bank</t>
  </si>
  <si>
    <t>INE562A01011</t>
  </si>
  <si>
    <t>EIMLMAY26</t>
  </si>
  <si>
    <t>Eicher Motors Limited May 2026 Future</t>
  </si>
  <si>
    <t>NIFTYFJUL26</t>
  </si>
  <si>
    <t>NIFTY July 2026 Future</t>
  </si>
  <si>
    <t>ENAM292</t>
  </si>
  <si>
    <t>7.37% Axis Finance Limited (23/08/2028) **</t>
  </si>
  <si>
    <t>INE891K07AG7</t>
  </si>
  <si>
    <t>MUFL456</t>
  </si>
  <si>
    <t>8.60% Muthoot Finance Limited (02/03/2028) **</t>
  </si>
  <si>
    <t>INE414G07JM5</t>
  </si>
  <si>
    <t>Exchange Traded Funds</t>
  </si>
  <si>
    <t>151737</t>
  </si>
  <si>
    <t>DSP Gold ETF</t>
  </si>
  <si>
    <t>INF740KA1SW3</t>
  </si>
  <si>
    <t>KGET03</t>
  </si>
  <si>
    <t>Kotak MF Gold ETF</t>
  </si>
  <si>
    <t>INF174KA1HJ8</t>
  </si>
  <si>
    <t>150523</t>
  </si>
  <si>
    <t>DSP SILVER ETF</t>
  </si>
  <si>
    <t>INF740KA1RE3</t>
  </si>
  <si>
    <t>BMGB51ME</t>
  </si>
  <si>
    <t>Nippon India ETF Gold Bees</t>
  </si>
  <si>
    <t>INF204KB17I5</t>
  </si>
  <si>
    <t>151416</t>
  </si>
  <si>
    <t>Mirae Asset Gold ETF</t>
  </si>
  <si>
    <t>INF769K01JP9</t>
  </si>
  <si>
    <t>Benchmark Name - 65% NIFTY 50 TRI + 25% NIFTY SHORT DURATION DEBT INDEX + 10% DOMESTIC PRICES OF GOLD</t>
  </si>
  <si>
    <t>GOI2940</t>
  </si>
  <si>
    <t>7.14% Gujarat State Development Loans (11/01/2027)</t>
  </si>
  <si>
    <t>IN1520160178</t>
  </si>
  <si>
    <t>GOI3755</t>
  </si>
  <si>
    <t>6.54% Maharashtra State Development Loans (09/02/2027)</t>
  </si>
  <si>
    <t>IN2220210271</t>
  </si>
  <si>
    <t>GOI1599</t>
  </si>
  <si>
    <t>7.83% Gujarat State Development Loans(13/07/2026)</t>
  </si>
  <si>
    <t>IN1520160061</t>
  </si>
  <si>
    <t>NBAR881</t>
  </si>
  <si>
    <t>National Bank For Agriculture and Rural Development (17/02/2027)</t>
  </si>
  <si>
    <t>INE261F16AK6</t>
  </si>
  <si>
    <t>HDFB1035</t>
  </si>
  <si>
    <t>INE040A16IM4</t>
  </si>
  <si>
    <t>CANB1084</t>
  </si>
  <si>
    <t>INE476A16G44</t>
  </si>
  <si>
    <t>CANB1092</t>
  </si>
  <si>
    <t>INE476A16H35</t>
  </si>
  <si>
    <t>IBCL1185</t>
  </si>
  <si>
    <t>INE090AD6337</t>
  </si>
  <si>
    <t>SIDB664</t>
  </si>
  <si>
    <t>INE556F16CD0</t>
  </si>
  <si>
    <t>HDFB1010</t>
  </si>
  <si>
    <t>HDFC Bank Limited (05/08/2026)</t>
  </si>
  <si>
    <t>INE040A16HF0</t>
  </si>
  <si>
    <t>CANB1102</t>
  </si>
  <si>
    <t>Canara Bank (14/09/2026)</t>
  </si>
  <si>
    <t>INE476A16I42</t>
  </si>
  <si>
    <t>IBCL1180</t>
  </si>
  <si>
    <t>INE090AD6279</t>
  </si>
  <si>
    <t>PUBA1144</t>
  </si>
  <si>
    <t>Punjab National Bank (05/02/2027)</t>
  </si>
  <si>
    <t>INE160A16UE2</t>
  </si>
  <si>
    <t>INBK517</t>
  </si>
  <si>
    <t>INE562A16QI8</t>
  </si>
  <si>
    <t>IBCL1181</t>
  </si>
  <si>
    <t>INE090AD6287</t>
  </si>
  <si>
    <t>UNBI484</t>
  </si>
  <si>
    <t>Union Bank of India (12/03/2027)</t>
  </si>
  <si>
    <t>INE692A16LU9</t>
  </si>
  <si>
    <t>BKBA537</t>
  </si>
  <si>
    <t>Bank of Baroda (16/09/2026)</t>
  </si>
  <si>
    <t>INE028A16KC6</t>
  </si>
  <si>
    <t>SIDB638</t>
  </si>
  <si>
    <t>INE556F16BS0</t>
  </si>
  <si>
    <t>INBK515</t>
  </si>
  <si>
    <t>INE562A16QE7</t>
  </si>
  <si>
    <t>UNBI466</t>
  </si>
  <si>
    <t>INE692A16KU1</t>
  </si>
  <si>
    <t>BKBA571</t>
  </si>
  <si>
    <t>INE028A16LD2</t>
  </si>
  <si>
    <t>EXIM816</t>
  </si>
  <si>
    <t>INE514E16CO9</t>
  </si>
  <si>
    <t>KMBK895</t>
  </si>
  <si>
    <t>Kotak Mahindra Bank Limited (29/01/2027)</t>
  </si>
  <si>
    <t>INE237AD6125</t>
  </si>
  <si>
    <t>KMBK896</t>
  </si>
  <si>
    <t>INE237AD6133</t>
  </si>
  <si>
    <t>BKBA566</t>
  </si>
  <si>
    <t>INE028A16LF7</t>
  </si>
  <si>
    <t>INBK518</t>
  </si>
  <si>
    <t>INE562A16QJ6</t>
  </si>
  <si>
    <t>KMBK897</t>
  </si>
  <si>
    <t>INE237AD6141</t>
  </si>
  <si>
    <t>HDFB1051</t>
  </si>
  <si>
    <t>HDFC Bank Limited (15/02/2027)</t>
  </si>
  <si>
    <t>INE040A16JC3</t>
  </si>
  <si>
    <t>HDFB1050</t>
  </si>
  <si>
    <t>INE040A16IZ6</t>
  </si>
  <si>
    <t>UNBI471</t>
  </si>
  <si>
    <t>INE692A16KY3</t>
  </si>
  <si>
    <t>CANB1100</t>
  </si>
  <si>
    <t>INE476A16I18</t>
  </si>
  <si>
    <t>HDFB1034</t>
  </si>
  <si>
    <t>INE040A16IK8</t>
  </si>
  <si>
    <t>CANB1082</t>
  </si>
  <si>
    <t>INE476A16G28</t>
  </si>
  <si>
    <t>SIDB647</t>
  </si>
  <si>
    <t>INE556F16BW2</t>
  </si>
  <si>
    <t>SIDB648</t>
  </si>
  <si>
    <t>INE556F16BX0</t>
  </si>
  <si>
    <t>UNBI482</t>
  </si>
  <si>
    <t>INE692A16LP9</t>
  </si>
  <si>
    <t>TATP71</t>
  </si>
  <si>
    <t>Tata Projects Limited (11/09/2026) **</t>
  </si>
  <si>
    <t>INE725H14DK5</t>
  </si>
  <si>
    <t>LICH705</t>
  </si>
  <si>
    <t>LIC Housing Finance Limited (11/03/2027) **</t>
  </si>
  <si>
    <t>INE115A14FT0</t>
  </si>
  <si>
    <t>JOIC26</t>
  </si>
  <si>
    <t>JIO Credit Limited (12/03/2027) **</t>
  </si>
  <si>
    <t>INE282H14105</t>
  </si>
  <si>
    <t>ICBR668</t>
  </si>
  <si>
    <t>ICICI Securities Limited (05/03/2027) **</t>
  </si>
  <si>
    <t>INE763G14G42</t>
  </si>
  <si>
    <t>BAFL1018</t>
  </si>
  <si>
    <t>Bajaj Finance Limited (08/05/2026) **</t>
  </si>
  <si>
    <t>INE296A14A57</t>
  </si>
  <si>
    <t>MUFL470</t>
  </si>
  <si>
    <t>Muthoot Finance Limited (12/06/2026) **</t>
  </si>
  <si>
    <t>INE414G14UW7</t>
  </si>
  <si>
    <t>CHOL1101</t>
  </si>
  <si>
    <t>Cholamandalam Investment and Finance Company Ltd (27/11/2026) **</t>
  </si>
  <si>
    <t>INE121A14YB7</t>
  </si>
  <si>
    <t>SUFI780</t>
  </si>
  <si>
    <t>Sundaram Finance Limited (28/01/2027) **</t>
  </si>
  <si>
    <t>INE660A14YZ3</t>
  </si>
  <si>
    <t>BGFL1176</t>
  </si>
  <si>
    <t>Aditya Birla Capital Limited (04/02/2027) **</t>
  </si>
  <si>
    <t>INE674K14BP2</t>
  </si>
  <si>
    <t>CHOL1110</t>
  </si>
  <si>
    <t>Cholamandalam Investment and Finance Company Ltd (04/02/2027) **</t>
  </si>
  <si>
    <t>INE121A14YI2</t>
  </si>
  <si>
    <t>LTFL720</t>
  </si>
  <si>
    <t>L&amp;T Finance Limited (19/03/2027) **</t>
  </si>
  <si>
    <t>INE498L14FQ3</t>
  </si>
  <si>
    <t>KOMP1764</t>
  </si>
  <si>
    <t>Kotak Mahindra Prime Limited (24/03/2027) **</t>
  </si>
  <si>
    <t>INE916D146O4</t>
  </si>
  <si>
    <t>NBAR878</t>
  </si>
  <si>
    <t>INE261F14OP1</t>
  </si>
  <si>
    <t>CHOL1088</t>
  </si>
  <si>
    <t>Cholamandalam Investment and Finance Company Ltd (28/05/2026) **</t>
  </si>
  <si>
    <t>INE121A14XQ7</t>
  </si>
  <si>
    <t>MUFL476</t>
  </si>
  <si>
    <t>Muthoot Finance Limited (16/11/2026) **</t>
  </si>
  <si>
    <t>INE414G14VA1</t>
  </si>
  <si>
    <t>MUFL479</t>
  </si>
  <si>
    <t>Muthoot Finance Limited (20/01/2027) **</t>
  </si>
  <si>
    <t>INE414G14VE3</t>
  </si>
  <si>
    <t>BGHP213</t>
  </si>
  <si>
    <t>Birla Group Holdings Private Limited (21/01/2027) **</t>
  </si>
  <si>
    <t>INE09OL14II7</t>
  </si>
  <si>
    <t>MMFS1218</t>
  </si>
  <si>
    <t>Mahindra &amp; Mahindra Financial Services Limited (05/03/2027) **</t>
  </si>
  <si>
    <t>INE774D14TO0</t>
  </si>
  <si>
    <t>CHOL1123</t>
  </si>
  <si>
    <t>Cholamandalam Investment and Finance Company Ltd (10/03/2027) **</t>
  </si>
  <si>
    <t>INE121A14YN2</t>
  </si>
  <si>
    <t>MUFL493</t>
  </si>
  <si>
    <t>Muthoot Finance Limited (12/03/2027) **</t>
  </si>
  <si>
    <t>INE414G14VQ7</t>
  </si>
  <si>
    <t>BGHP220</t>
  </si>
  <si>
    <t>Birla Group Holdings Private Limited (11/03/2027) **</t>
  </si>
  <si>
    <t>INE09OL14IY4</t>
  </si>
  <si>
    <t>TBIL2640</t>
  </si>
  <si>
    <t>364 Days Tbill (MD 19/03/2027)</t>
  </si>
  <si>
    <t>IN002025Z500</t>
  </si>
  <si>
    <t>TBIL2602</t>
  </si>
  <si>
    <t>364 Days Tbill (MD 17/12/2026)</t>
  </si>
  <si>
    <t>IN002025Z385</t>
  </si>
  <si>
    <t>TBIL2638</t>
  </si>
  <si>
    <t>364 Days Tbill (MD 11/03/2027)</t>
  </si>
  <si>
    <t>IN002025Z492</t>
  </si>
  <si>
    <t>TBIL2636</t>
  </si>
  <si>
    <t>364 Days Tbill (MD 04/02/2027)</t>
  </si>
  <si>
    <t>IN002025Z443</t>
  </si>
  <si>
    <t>TBIL2611</t>
  </si>
  <si>
    <t>364 Days Tbill (MD 15/01/2027)</t>
  </si>
  <si>
    <t>IN002025Z419</t>
  </si>
  <si>
    <t>TBIL2618</t>
  </si>
  <si>
    <t>364 Days Tbill (MD 28/01/2027)</t>
  </si>
  <si>
    <t>IN002025Z435</t>
  </si>
  <si>
    <t>Benchmark Name - NIFTY MONEY MARKET INDEX A-I</t>
  </si>
  <si>
    <t>SRFL01</t>
  </si>
  <si>
    <t>SRF Limited</t>
  </si>
  <si>
    <t>INE647A01010</t>
  </si>
  <si>
    <t>SOTL02</t>
  </si>
  <si>
    <t>Sterlite Technologies Limited</t>
  </si>
  <si>
    <t>INE089C01029</t>
  </si>
  <si>
    <t>Telecom - Equipment &amp; Accessories</t>
  </si>
  <si>
    <t>MASP02</t>
  </si>
  <si>
    <t>Vardhman Textiles Limited</t>
  </si>
  <si>
    <t>INE825A01020</t>
  </si>
  <si>
    <t>PREP01</t>
  </si>
  <si>
    <t>Prestige Estates Projects Limited</t>
  </si>
  <si>
    <t>INE811K01011</t>
  </si>
  <si>
    <t>BALC02</t>
  </si>
  <si>
    <t>Balrampur Chini Mills Limited</t>
  </si>
  <si>
    <t>INE119A01028</t>
  </si>
  <si>
    <t>KPTL02</t>
  </si>
  <si>
    <t>Kalpataru Projects International Limited</t>
  </si>
  <si>
    <t>INE220B01022</t>
  </si>
  <si>
    <t>STPR03</t>
  </si>
  <si>
    <t>JK Lakshmi Cement Limited</t>
  </si>
  <si>
    <t>INE786A01032</t>
  </si>
  <si>
    <t>GOEX02</t>
  </si>
  <si>
    <t>Gokaldas Exports Limited</t>
  </si>
  <si>
    <t>INE887G01027</t>
  </si>
  <si>
    <t>MSUW01</t>
  </si>
  <si>
    <t>Motherson Sumi Wiring India Limited</t>
  </si>
  <si>
    <t>INE0FS801015</t>
  </si>
  <si>
    <t>ESSP02</t>
  </si>
  <si>
    <t>EPL Limited</t>
  </si>
  <si>
    <t>INE255A01020</t>
  </si>
  <si>
    <t>SENE01</t>
  </si>
  <si>
    <t>Siemens Energy India Limited</t>
  </si>
  <si>
    <t>INE1NPP01017</t>
  </si>
  <si>
    <t>BURG01</t>
  </si>
  <si>
    <t>Restaurant Brands Asia Limited</t>
  </si>
  <si>
    <t>INE07T201019</t>
  </si>
  <si>
    <t>GAWA01</t>
  </si>
  <si>
    <t>Garware Technical Fibres Limited</t>
  </si>
  <si>
    <t>INE276A01018</t>
  </si>
  <si>
    <t>MTTP02</t>
  </si>
  <si>
    <t>Mold-Tek Packaging Limited</t>
  </si>
  <si>
    <t>INE893J01029</t>
  </si>
  <si>
    <t>Benchmark Name - NIFTY 500 MULTICAP 50:25:25 TRI</t>
  </si>
  <si>
    <t>COAL01</t>
  </si>
  <si>
    <t>Coal India Limited</t>
  </si>
  <si>
    <t>INE522F01014</t>
  </si>
  <si>
    <t>Consumable Fuels</t>
  </si>
  <si>
    <t>DRRL03</t>
  </si>
  <si>
    <t>Dr. Reddy's Laboratories Limited</t>
  </si>
  <si>
    <t>INE089A01031</t>
  </si>
  <si>
    <t>Benchmark Name - NIFTY 50 TOTAL RETURN INDEX (TRI)</t>
  </si>
  <si>
    <t>TMLC01</t>
  </si>
  <si>
    <t>Tata Motors Ltd</t>
  </si>
  <si>
    <t>INE1TAE01010</t>
  </si>
  <si>
    <t>Agricultural, Commercial &amp; Construction Vehicles</t>
  </si>
  <si>
    <t>VNBL03</t>
  </si>
  <si>
    <t>Varun Beverages Limited</t>
  </si>
  <si>
    <t>INE200M01039</t>
  </si>
  <si>
    <t>AVSP01</t>
  </si>
  <si>
    <t>Avenue Supermarts Limited</t>
  </si>
  <si>
    <t>INE192R01011</t>
  </si>
  <si>
    <t>BPCL01</t>
  </si>
  <si>
    <t>Bharat Petroleum Corporation Limited</t>
  </si>
  <si>
    <t>INE029A01011</t>
  </si>
  <si>
    <t>HDAM01</t>
  </si>
  <si>
    <t>HDFC Asset Management Company Limited</t>
  </si>
  <si>
    <t>INE127D01025</t>
  </si>
  <si>
    <t>ADTL01</t>
  </si>
  <si>
    <t>Adani Energy Solutions Limited</t>
  </si>
  <si>
    <t>INE931S01010</t>
  </si>
  <si>
    <t>BAJA01</t>
  </si>
  <si>
    <t>Bajaj Holdings &amp; Investment Limited</t>
  </si>
  <si>
    <t>INE118A01012</t>
  </si>
  <si>
    <t>PIDI02</t>
  </si>
  <si>
    <t>Pidilite Industries Limited</t>
  </si>
  <si>
    <t>INE318A01026</t>
  </si>
  <si>
    <t>AGEL01</t>
  </si>
  <si>
    <t>Adani Green Energy Limited</t>
  </si>
  <si>
    <t>INE364U01010</t>
  </si>
  <si>
    <t>LTIL01</t>
  </si>
  <si>
    <t>LTM Limited</t>
  </si>
  <si>
    <t>INE214T01019</t>
  </si>
  <si>
    <t>SIEM02</t>
  </si>
  <si>
    <t>Siemens Limited</t>
  </si>
  <si>
    <t>INE003A01024</t>
  </si>
  <si>
    <t>SHCE01</t>
  </si>
  <si>
    <t>Shree Cement Limited</t>
  </si>
  <si>
    <t>INE070A01015</t>
  </si>
  <si>
    <t>MOTI02</t>
  </si>
  <si>
    <t>Bosch Limited</t>
  </si>
  <si>
    <t>INE323A01026</t>
  </si>
  <si>
    <t>HYUN01</t>
  </si>
  <si>
    <t>Hyundai Motor India Ltd</t>
  </si>
  <si>
    <t>INE0V6F01027</t>
  </si>
  <si>
    <t>IRLY01</t>
  </si>
  <si>
    <t>Indian Railway Finance Corporation Limited</t>
  </si>
  <si>
    <t>INE053F01010</t>
  </si>
  <si>
    <t>TCAL01</t>
  </si>
  <si>
    <t>Tata Capital Limited</t>
  </si>
  <si>
    <t>INE976I01016</t>
  </si>
  <si>
    <t>Benchmark Name - NIFTY NEXT 50 TOTAL RETURN INDEX (TRI)</t>
  </si>
  <si>
    <t>TBIL2588</t>
  </si>
  <si>
    <t>182 Days Tbill (MD 14/05/2026)</t>
  </si>
  <si>
    <t>IN002025Y339</t>
  </si>
  <si>
    <t>TBIL2622</t>
  </si>
  <si>
    <t>91 Days Tbill (MD 14/05/2026)</t>
  </si>
  <si>
    <t>IN002025X455</t>
  </si>
  <si>
    <t>REP2_300426</t>
  </si>
  <si>
    <t>REP3_300426</t>
  </si>
  <si>
    <t>Benchmark Name - CRISIL LIQUID OVERNIGHT INDEX</t>
  </si>
  <si>
    <t>WGSR02</t>
  </si>
  <si>
    <t>Welspun Corp Limited</t>
  </si>
  <si>
    <t>INE191B01025</t>
  </si>
  <si>
    <t>SODL01</t>
  </si>
  <si>
    <t>Sobha Limited</t>
  </si>
  <si>
    <t>INE671H01015</t>
  </si>
  <si>
    <t>BRIG01</t>
  </si>
  <si>
    <t>Brigade Enterprises Limited</t>
  </si>
  <si>
    <t>INE791I01019</t>
  </si>
  <si>
    <t>CEES01</t>
  </si>
  <si>
    <t>Clean Max Enviro Energy Solutions Limited</t>
  </si>
  <si>
    <t>INE647U01026</t>
  </si>
  <si>
    <t>TEGA01</t>
  </si>
  <si>
    <t>Tega Industries Limited</t>
  </si>
  <si>
    <t>INE011K01018</t>
  </si>
  <si>
    <t>VATE03</t>
  </si>
  <si>
    <t>VA Tech Wabag Limited</t>
  </si>
  <si>
    <t>INE956G01038</t>
  </si>
  <si>
    <t>Other Utilities</t>
  </si>
  <si>
    <t>ELCO03</t>
  </si>
  <si>
    <t>Elecon Engineering Company Limited</t>
  </si>
  <si>
    <t>INE205B01031</t>
  </si>
  <si>
    <t>AHCO01</t>
  </si>
  <si>
    <t>Ahluwalia Contracts (India) Limited</t>
  </si>
  <si>
    <t>INE758C01029</t>
  </si>
  <si>
    <t>VATL01</t>
  </si>
  <si>
    <t>Voltamp Transformers Limited</t>
  </si>
  <si>
    <t>INE540H01012</t>
  </si>
  <si>
    <t>GAPA02</t>
  </si>
  <si>
    <t>Apar Industries Limited</t>
  </si>
  <si>
    <t>INE372A01015</t>
  </si>
  <si>
    <t>TITL02</t>
  </si>
  <si>
    <t>Time Technoplast Limited</t>
  </si>
  <si>
    <t>INE508G01029</t>
  </si>
  <si>
    <t>VMAR01</t>
  </si>
  <si>
    <t>V-Mart Retail Limited</t>
  </si>
  <si>
    <t>INE665J01013</t>
  </si>
  <si>
    <t>AWFI01</t>
  </si>
  <si>
    <t>Awfis Space Solutions Limited</t>
  </si>
  <si>
    <t>INE108V01019</t>
  </si>
  <si>
    <t>NESC02</t>
  </si>
  <si>
    <t>Nesco Limited</t>
  </si>
  <si>
    <t>INE317F01035</t>
  </si>
  <si>
    <t>NECH01</t>
  </si>
  <si>
    <t>Neogen Chemicals Limited</t>
  </si>
  <si>
    <t>INE136S01016</t>
  </si>
  <si>
    <t>SYRM01</t>
  </si>
  <si>
    <t>Syrma SGS Technology Limited</t>
  </si>
  <si>
    <t>INE0DYJ01015</t>
  </si>
  <si>
    <t>JSWH01</t>
  </si>
  <si>
    <t>JSW Holdings Limited</t>
  </si>
  <si>
    <t>INE824G01012</t>
  </si>
  <si>
    <t>VEDF01</t>
  </si>
  <si>
    <t>Vedant Fashions Limited</t>
  </si>
  <si>
    <t>INE825V01034</t>
  </si>
  <si>
    <t>Benchmark Name - BSE 250 SMALLCAP TRI</t>
  </si>
  <si>
    <t>Benchmark Name - NIFTY 50 TRI</t>
  </si>
  <si>
    <t>Benchmark Name - NIFTY BANK TRI</t>
  </si>
  <si>
    <t xml:space="preserve">L&amp;T Finance Limited (27/05/2026) </t>
  </si>
  <si>
    <t xml:space="preserve">NIFTY 24000 Put May 2026 Option </t>
  </si>
  <si>
    <t xml:space="preserve">NIFTY 24200 Call May 2026 Option </t>
  </si>
  <si>
    <t xml:space="preserve">NIFTY 23900 Put May 2026 Option </t>
  </si>
  <si>
    <t>7.12% Export Import Bank of India (27/06/2030) **</t>
  </si>
  <si>
    <t>7.62% National Bank For Agriculture and Rural Development (31/01/2028) **</t>
  </si>
  <si>
    <t xml:space="preserve">6.85% National Bank For Agriculture and Rural Development (19/01/2029) </t>
  </si>
  <si>
    <t>HDFC Bank Limited (19/11/2026) **</t>
  </si>
  <si>
    <t>Bank of Baroda (12/02/2027) **</t>
  </si>
  <si>
    <t>Punjab National Bank (12/03/2027) **</t>
  </si>
  <si>
    <t>Union Bank of India (04/06/2026) **</t>
  </si>
  <si>
    <t>7.78% Bajaj Housing Finance Limited (26/05/2026) **</t>
  </si>
  <si>
    <t>Export Import Bank of India (28/05/2026) **</t>
  </si>
  <si>
    <t>HDFC Bank Limited (11/06/2026) **</t>
  </si>
  <si>
    <t>Indian Bank (12/06/2026) **</t>
  </si>
  <si>
    <t>HDFC Bank Limited (01/07/2026) **</t>
  </si>
  <si>
    <t>Bank of Baroda (04/06/2026) **</t>
  </si>
  <si>
    <t>Punjab National Bank (12/06/2026) **</t>
  </si>
  <si>
    <t>Union Bank of India (17/06/2026) **</t>
  </si>
  <si>
    <t>Union Bank of India (03/06/2026) **</t>
  </si>
  <si>
    <t>Axis Bank Limited (11/06/2026) **</t>
  </si>
  <si>
    <t>Bank of Baroda (17/06/2026) **</t>
  </si>
  <si>
    <t>Canara Bank (01/07/2026) **</t>
  </si>
  <si>
    <t>Kotak Mahindra Bank Limited (18/05/2026) **</t>
  </si>
  <si>
    <t>Canara Bank (03/06/2026) **</t>
  </si>
  <si>
    <t>Bank of Baroda (03/06/2026) **</t>
  </si>
  <si>
    <t>HDFC Bank Limited (04/06/2026) **</t>
  </si>
  <si>
    <t>Union Bank of India (19/06/2026) **</t>
  </si>
  <si>
    <t>ICICI Bank Limited (29/06/2026) **</t>
  </si>
  <si>
    <t>Union Bank of India (23/07/2026) **</t>
  </si>
  <si>
    <t>Union Bank of India (24/07/2026) **</t>
  </si>
  <si>
    <t xml:space="preserve">ICICI Securities Limited (22/05/2026) </t>
  </si>
  <si>
    <t xml:space="preserve">Export Import Bank of India (27/05/2026) </t>
  </si>
  <si>
    <t xml:space="preserve">Export Import Bank of India (05/06/2026) </t>
  </si>
  <si>
    <t xml:space="preserve">Aditya Birla Capital Limited (22/05/2026) </t>
  </si>
  <si>
    <t xml:space="preserve">7.53% National Bank For Agriculture and Rural Development (24/03/2028) </t>
  </si>
  <si>
    <t>Bank of Baroda (03/02/2027) **</t>
  </si>
  <si>
    <t>Small Industries Dev Bank of India (26/02/2027) **</t>
  </si>
  <si>
    <t>Kotak Mahindra Bank Limited (09/03/2027) **</t>
  </si>
  <si>
    <t>HDFC Bank Limited (09/03/2027) **</t>
  </si>
  <si>
    <t>HDFC Bank Limited (05/02/2027) **</t>
  </si>
  <si>
    <t>Canara Bank (02/02/2027) **</t>
  </si>
  <si>
    <t>Canara Bank (02/03/2027) **</t>
  </si>
  <si>
    <t>ICICI Bank Limited (25/03/2027) **</t>
  </si>
  <si>
    <t>Small Industries Dev Bank of India (25/03/2027) **</t>
  </si>
  <si>
    <t>ICICI Bank Limited (27/01/2027) **</t>
  </si>
  <si>
    <t>Indian Bank (05/02/2027) **</t>
  </si>
  <si>
    <t>ICICI Bank Limited (12/02/2027) **</t>
  </si>
  <si>
    <t>Small Industries Dev Bank of India (04/12/2026) **</t>
  </si>
  <si>
    <t>Indian Bank (12/01/2027) **</t>
  </si>
  <si>
    <t>Union Bank of India (19/01/2027) **</t>
  </si>
  <si>
    <t>Bank of Baroda (25/01/2027) **</t>
  </si>
  <si>
    <t>Export Import Bank of India (29/01/2027) **</t>
  </si>
  <si>
    <t>Kotak Mahindra Bank Limited (04/02/2027) **</t>
  </si>
  <si>
    <t>Bank of Baroda (04/02/2027) **</t>
  </si>
  <si>
    <t>Indian Bank (09/02/2027) **</t>
  </si>
  <si>
    <t>Kotak Mahindra Bank Limited (12/02/2027) **</t>
  </si>
  <si>
    <t>HDFC Bank Limited (12/03/2027) **</t>
  </si>
  <si>
    <t>Union Bank of India (05/05/2026) **</t>
  </si>
  <si>
    <t>Canara Bank (15/09/2026) **</t>
  </si>
  <si>
    <t>HDFC Bank Limited (22/01/2027) **</t>
  </si>
  <si>
    <t>Canara Bank (28/01/2027) **</t>
  </si>
  <si>
    <t>Small Industries Dev Bank of India (28/01/2027) **</t>
  </si>
  <si>
    <t>Small Industries Dev Bank of India (29/01/2027) **</t>
  </si>
  <si>
    <t>Union Bank of India (15/03/2027) **</t>
  </si>
  <si>
    <t xml:space="preserve">National Bank For Agriculture and Rural Development (07/05/2026) </t>
  </si>
  <si>
    <t>Notes</t>
  </si>
  <si>
    <t>(1) There is no security which is in default beyond its maturity/ interest payment date.</t>
  </si>
  <si>
    <t>(2) Plan/ Option wise per unit net asset value are as follows:</t>
  </si>
  <si>
    <t>Plan/ Option</t>
  </si>
  <si>
    <t>As on April 30,2026</t>
  </si>
  <si>
    <t>Regular Growth</t>
  </si>
  <si>
    <t>Regular IDCW</t>
  </si>
  <si>
    <t>Regular Monthly IDCW</t>
  </si>
  <si>
    <t>Direct Growth</t>
  </si>
  <si>
    <t>Direct IDCW</t>
  </si>
  <si>
    <t>Direct Monthly IDCW</t>
  </si>
  <si>
    <t>(3) Details of gross distribution (of income and capital) during the month are as follows:</t>
  </si>
  <si>
    <t>Per unit (Rs.)</t>
  </si>
  <si>
    <t>(4) Total outstanding exposure in derivative instruments as on April 30,2026 is Rs. Nil.</t>
  </si>
  <si>
    <t>(5) Total market value of investments in foreign securities/ American Depository Receipts/ Global Depository Receipts as at April 30,2026 is Rs. Nil.</t>
  </si>
  <si>
    <t>(7) Total outstanding exposure of repo transactions in corporate debt securities as on April 30,2026 is Rs. Nil.</t>
  </si>
  <si>
    <t>As on Mar 31, 2026</t>
  </si>
  <si>
    <t>(3) Details of gross distribution (of income and capital) during the month are as follows: Nil</t>
  </si>
  <si>
    <t>(7) Investment in short term deposits at the end of the month is Rs.NIL</t>
  </si>
  <si>
    <t>(4) Total outstanding exposure in derivative instruments as on April 30,2026 is Nil.</t>
  </si>
  <si>
    <t>(6) Total market value of investments in foreign securities/ American Depository Receipts/ Global Depository Receipts as at April 30,2026, is Rs. Nil.</t>
  </si>
  <si>
    <t>(8) Investment in short term deposits at the end of the month is Rs.NIL</t>
  </si>
  <si>
    <t>Regular Weekly IDCW</t>
  </si>
  <si>
    <t>Regular Fortnightly IDCW</t>
  </si>
  <si>
    <t>Regular Daily IDCW</t>
  </si>
  <si>
    <t>Direct Weekly IDCW</t>
  </si>
  <si>
    <t>Direct Fortnightly IDCW</t>
  </si>
  <si>
    <t>Direct Daily IDCW</t>
  </si>
  <si>
    <t xml:space="preserve">(7) Total outstanding exposure of repo transactions in corporate debt securities as on April 30,2026 is Rs. Nil. </t>
  </si>
  <si>
    <t>(6) Total market value of investments in foreign securities/ American Depository Receipts/ Global Depository Receipts as at April 30,2026 is Rs. Nil.</t>
  </si>
  <si>
    <t>Unclaimed IDCW - Up to 3 Yrs</t>
  </si>
  <si>
    <t>Unclaimed Redemption - Up to 3 Yrs</t>
  </si>
  <si>
    <t>As on April 30, 2026</t>
  </si>
  <si>
    <t>(6) Total market value of investments in foreign securities/ American Depository Receipts/ Global Depository Receipts as at April 30, 2026 is Rs. Nil.</t>
  </si>
  <si>
    <t>(7) Total outstanding exposure of repo transactions in corporate debt securities as on April 30, 2026 is Rs. Nil.</t>
  </si>
  <si>
    <t>(7) Total outstanding exposure of repo transactions in corporate debt securities as on April 30, 2026, is Rs. Nil.</t>
  </si>
  <si>
    <t>(5) Total market value of investments in foreign securities/ American Depository Receipts/ Global Depository Receipts as at April 30, 2026 is Rs. Nil.</t>
  </si>
  <si>
    <t>(6) Total outstanding exposure of repo transactions in corporate debt securities as on April 30, 2026, is Rs. Nil.</t>
  </si>
  <si>
    <t>(4) Total outstanding exposure in derivative instruments as on April 30, 2026 is Rs.Nil.</t>
  </si>
  <si>
    <t>(5) Total market value of investments in foreign securities/ American Depository Receipts/ Global Depository Receipts as at April 30, 2026, is Rs. Nil.</t>
  </si>
  <si>
    <t>(6) Total outstanding exposure of repo transactions in corporate debt securities as on April 30, 2026 is Rs. Nil.</t>
  </si>
  <si>
    <t>(4) Total outstanding exposure in derivative instruments as on April 30, 2026 is Rs. Nil.</t>
  </si>
  <si>
    <t>(8) Investment in short term deposits at the end of the month is Nil</t>
  </si>
  <si>
    <t>(7) Total outstanding exposure of repo transactions in corporate debt securities as on April 30, 2026 is Nil.</t>
  </si>
  <si>
    <t>Growth</t>
  </si>
  <si>
    <t>(4) Total outstanding exposure in derivative instruments as on April 30, 2026 is Rs.(-65296.992) Lakhs.</t>
  </si>
  <si>
    <t>(4) Total outstanding exposure in derivative instruments as on April 30, 2026 is Rs.( -9868.1957) Lakhs.</t>
  </si>
  <si>
    <t>(4) Total outstanding exposure in derivative instruments as on April 30, 2026 is (-413.964)</t>
  </si>
  <si>
    <t>(4) Total outstanding exposure in derivative instruments as on April 30, 2026 is 2860.8828</t>
  </si>
  <si>
    <t>(4) Total outstanding exposure in derivative instruments as on April 30, 2026 is (1630.30) Lakhs.</t>
  </si>
  <si>
    <t>(4) Total outstanding exposure in derivative instruments as on April 30, 2026 is Rs.4317.84 Lakhs.</t>
  </si>
  <si>
    <t>(4) Total outstanding exposure in derivative instruments as on April 30, 2026 is  Rs. 1068.66 Lakhs.</t>
  </si>
  <si>
    <t>(4) Total outstanding exposure in derivative instruments as on April 30, 2026 is  Rs. 1709.86 Lakhs.</t>
  </si>
  <si>
    <t>(4) Total outstanding exposure in derivative instruments as on April 30, 2026 is (12658.54) Lakhs.</t>
  </si>
  <si>
    <t>(4) Total outstanding exposure in derivative instruments as on April 30, 2026 is 181.17 Lakhs.</t>
  </si>
  <si>
    <t>(4) Total outstanding exposure in derivative instruments as on April 30, 2026 is 287.54 Lakhs.</t>
  </si>
  <si>
    <t>(6) The average maturity is 5 Days / Macaluay Duration  of the portfolio is 5 Days</t>
  </si>
  <si>
    <t>Underlying</t>
  </si>
  <si>
    <t>Long/ short</t>
  </si>
  <si>
    <t>Futures price when purchased</t>
  </si>
  <si>
    <t>Current price of the contract</t>
  </si>
  <si>
    <t>Margin maintained in Rs. Lakhs</t>
  </si>
  <si>
    <t>Short</t>
  </si>
  <si>
    <t>Aditya Birla Capital Limited May 2026 Futures</t>
  </si>
  <si>
    <t>Apollo Hospitals Enterprise Limited May 2026 Futures</t>
  </si>
  <si>
    <t>Asian Paints Limited May 2026 Futures</t>
  </si>
  <si>
    <t>Vodafone Idea Limited May 2026 Futures</t>
  </si>
  <si>
    <t>Bajaj Finance Limited May 2026 Futures</t>
  </si>
  <si>
    <t>Bandhan Bank Limited May 2026 Futures</t>
  </si>
  <si>
    <t>Mphasis Limited May 2026 Futures</t>
  </si>
  <si>
    <t>Bajaj Finserv Limited May 2026 Futures</t>
  </si>
  <si>
    <t>Bharat Heavy Electricals Limited May 2026 Futures</t>
  </si>
  <si>
    <t>Indus Towers Limited May 2026 Futures</t>
  </si>
  <si>
    <t>Bank of Baroda May 2026 Futures</t>
  </si>
  <si>
    <t>Bharti Airtel Limited May 2026 Futures</t>
  </si>
  <si>
    <t>Crompton Greaves Consumer Electricals Limited May 2026 Futures</t>
  </si>
  <si>
    <t>Cipla Limited May 2026 Futures</t>
  </si>
  <si>
    <t>Dabur India Limited May 2026 Futures</t>
  </si>
  <si>
    <t>Divi's Laboratories Limited May 2026 Futures</t>
  </si>
  <si>
    <t>Dixon Technologies (India) Limited May 2026 Futures</t>
  </si>
  <si>
    <t>GAIL (India) Limited May 2026 Futures</t>
  </si>
  <si>
    <t>Glenmark Pharmaceuticals Limited May 2026 Futures</t>
  </si>
  <si>
    <t>GMR Airports Limited May 2026 Futures</t>
  </si>
  <si>
    <t>Godrej Properties Limited May 2026 Futures</t>
  </si>
  <si>
    <t>Grasim Industries Limited May 2026 Futures</t>
  </si>
  <si>
    <t>Ambuja Cements Limited May 2026 Futures</t>
  </si>
  <si>
    <t>Havells India Limited May 2026 Futures</t>
  </si>
  <si>
    <t>HDFC Bank Limited May 2026 Futures</t>
  </si>
  <si>
    <t>HDFC Life Insurance Company Limited May 2026 Futures</t>
  </si>
  <si>
    <t>Hindalco Industries Limited May 2026 Futures</t>
  </si>
  <si>
    <t>ICICI Bank Limited May 2026 Futures</t>
  </si>
  <si>
    <t>Sammaan Capital Limited May 2026 Futures</t>
  </si>
  <si>
    <t>IDFC First Bank Limited May 2026 Futures</t>
  </si>
  <si>
    <t>The Indian Hotels Company Limited May 2026 Futures</t>
  </si>
  <si>
    <t>IndusInd Bank Limited May 2026 Futures</t>
  </si>
  <si>
    <t>InterGlobe Aviation Limited May 2026 Futures</t>
  </si>
  <si>
    <t>Inox Wind Limited May 2026 Futures</t>
  </si>
  <si>
    <t>ICICI Prudential Life Insurance Company Limited May 2026 Futures</t>
  </si>
  <si>
    <t>ITC Limited May 2026 Futures</t>
  </si>
  <si>
    <t>JSW Steel Limited May 2026 Futures</t>
  </si>
  <si>
    <t>Kalyan Jewellers India Limited May 2026 Futures</t>
  </si>
  <si>
    <t>Kotak Mahindra Bank Limited May 2026 Futures</t>
  </si>
  <si>
    <t>Larsen &amp; Toubro Limited May 2026 Futures</t>
  </si>
  <si>
    <t>LIC Housing Finance Limited May 2026 Futures</t>
  </si>
  <si>
    <t>Lupin Limited May 2026 Futures</t>
  </si>
  <si>
    <t>Lodha Developers Limited May 2026 Futures</t>
  </si>
  <si>
    <t>Max Healthcare Institute Limited May 2026 Futures</t>
  </si>
  <si>
    <t>Mahindra &amp; Mahindra Limited May 2026 Futures</t>
  </si>
  <si>
    <t>Maruti Suzuki India Limited May 2026 Futures</t>
  </si>
  <si>
    <t>Samvardhana Motherson International Limited May 2026 Futures</t>
  </si>
  <si>
    <t>Adani Ports and Special Economic Zone Limited May 2026 Futures</t>
  </si>
  <si>
    <t>NBCC (India) Limited May 2026 Futures</t>
  </si>
  <si>
    <t>Nestle India Limited May 2026 Futures</t>
  </si>
  <si>
    <t>NMDC Limited May 2026 Futures</t>
  </si>
  <si>
    <t>NTPC Limited May 2026 Futures</t>
  </si>
  <si>
    <t>Dalmia Bharat Limited May 2026 Futures</t>
  </si>
  <si>
    <t>Power Grid Corporation of India Limited May 2026 Futures</t>
  </si>
  <si>
    <t>PNB Housing Finance Limited May 2026 Futures</t>
  </si>
  <si>
    <t>Polycab India Limited May 2026 Futures</t>
  </si>
  <si>
    <t>Power Finance Corporation Limited May 2026 Futures</t>
  </si>
  <si>
    <t>Punjab National Bank May 2026 Futures</t>
  </si>
  <si>
    <t>REC Limited May 2026 Futures</t>
  </si>
  <si>
    <t>Jio Financial Services Limited May 2026 Futures</t>
  </si>
  <si>
    <t>Reliance Industries Limited May 2026 Futures</t>
  </si>
  <si>
    <t>RBL Bank Limited May 2026 Futures</t>
  </si>
  <si>
    <t>TVS Motor Company Limited May 2026 Futures</t>
  </si>
  <si>
    <t>Steel Authority of India Limited May 2026 Futures</t>
  </si>
  <si>
    <t>Shriram Finance Limited May 2026 Futures</t>
  </si>
  <si>
    <t>SBI Life Insurance Company Limited May 2026 Futures</t>
  </si>
  <si>
    <t>Solar Industries India Limited May 2026 Futures</t>
  </si>
  <si>
    <t>Delhivery Limited May 2026 Futures</t>
  </si>
  <si>
    <t>Suzlon Energy Limited May 2026 Futures</t>
  </si>
  <si>
    <t>Tata Steel Limited May 2026 Futures</t>
  </si>
  <si>
    <t>Tata Power Company Limited May 2026 Futures</t>
  </si>
  <si>
    <t>Titan Company Limited May 2026 Futures</t>
  </si>
  <si>
    <t>UltraTech Cement Limited May 2026 Futures</t>
  </si>
  <si>
    <t>Axis Bank Limited May 2026 Futures</t>
  </si>
  <si>
    <t>Yes Bank Limited May 2026 Futures</t>
  </si>
  <si>
    <t>Eternal Limited May 2026 Futures</t>
  </si>
  <si>
    <t>Nil</t>
  </si>
  <si>
    <t>Total exposure due to futures (non hedging positions) as a percentage of net assets: Nil</t>
  </si>
  <si>
    <t>Total number of contracts where futures were bought: Nil</t>
  </si>
  <si>
    <t>Total number of contracts where futures were sold: Nil</t>
  </si>
  <si>
    <t>Gross notional value of contracts where futures were bought: Rs. Nil Lakhs</t>
  </si>
  <si>
    <t>Gross notional value of contracts where futures were sold: Rs. Nil Lakhs</t>
  </si>
  <si>
    <t>Net profit/ (loss) value on all contracts combined: Rs. Nil Lakhs</t>
  </si>
  <si>
    <t>Number of Contracts</t>
  </si>
  <si>
    <t>Option Price when purchased</t>
  </si>
  <si>
    <t>Current
Option Price</t>
  </si>
  <si>
    <t>Total percentage of existing assets hedged through put options: Nil</t>
  </si>
  <si>
    <t>Total number of contracts entered into: Nil</t>
  </si>
  <si>
    <t>Gross notional value of contracts: Rs. Nil</t>
  </si>
  <si>
    <t>Net profit/ (loss) on all contracts (premium paid treated as (loss)): Rs. Nil</t>
  </si>
  <si>
    <t>Call/ put</t>
  </si>
  <si>
    <t>Number of contracts</t>
  </si>
  <si>
    <t>Option price when purchased</t>
  </si>
  <si>
    <t>Current price</t>
  </si>
  <si>
    <t>Total exposure through options as a percentage of net assets: Nil</t>
  </si>
  <si>
    <t>A. Hedging positions through futures as on Apr 30, 2026</t>
  </si>
  <si>
    <t>For the period ended Apr 30, 2026, following details specified for hedging transactions through futures which have been squared off/ expired:</t>
  </si>
  <si>
    <t>B. Other than hedging positions through futures as on Apr 30, 2026</t>
  </si>
  <si>
    <t>For the period ended Apr 30, 2026, following details specified for non-hedging transactions through futures which have been squared off/ expired:</t>
  </si>
  <si>
    <t>C. Hedging positions through put options as on Apr 30, 2026</t>
  </si>
  <si>
    <t>For the period ended Apr 30, 2026, following details specified for hedging transactions through put options which have already been exercised/ expired:</t>
  </si>
  <si>
    <t>D. Other than hedging positions through options as on Apr 30, 2026</t>
  </si>
  <si>
    <t>For the period ended Apr 30, 2026, following details specified for non-hedging transactions through options which have already been exercised/ expired:</t>
  </si>
  <si>
    <t>E. Hedging positions through swaps as on Apr 30, 2026 - Nil</t>
  </si>
  <si>
    <t>Aditya Birla Capital Limited July 2026 Futures</t>
  </si>
  <si>
    <t>Aditya Birla Capital Limited June 2026 Futures</t>
  </si>
  <si>
    <t>Adani Enterprises Limited May 2026 Futures</t>
  </si>
  <si>
    <t>AU Small Finance Bank Limited May 2026 Futures</t>
  </si>
  <si>
    <t>Apollo Hospitals Enterprise Limited June 2026 Futures</t>
  </si>
  <si>
    <t>Vodafone Idea Limited July 2026 Futures</t>
  </si>
  <si>
    <t>Vodafone Idea Limited June 2026 Futures</t>
  </si>
  <si>
    <t>Bajaj Finance Limited July 2026 Futures</t>
  </si>
  <si>
    <t>Bajaj Finance Limited June 2026 Futures</t>
  </si>
  <si>
    <t>Bandhan Bank Limited June 2026 Futures</t>
  </si>
  <si>
    <t>Mphasis Limited June 2026 Futures</t>
  </si>
  <si>
    <t>Bajaj Finserv Limited July 2026 Futures</t>
  </si>
  <si>
    <t>Bajaj Finserv Limited June 2026 Futures</t>
  </si>
  <si>
    <t>Bharat Heavy Electricals Limited June 2026 Futures</t>
  </si>
  <si>
    <t>Bharat Electronics Limited June 2026 Futures</t>
  </si>
  <si>
    <t>Bharat Electronics Limited May 2026 Futures</t>
  </si>
  <si>
    <t>Bharat Forge Limited May 2026 Futures</t>
  </si>
  <si>
    <t>Indus Towers Limited June 2026 Futures</t>
  </si>
  <si>
    <t>Britannia Industries Limited May 2026 Futures</t>
  </si>
  <si>
    <t>Bharti Airtel Limited June 2026 Futures</t>
  </si>
  <si>
    <t>Crompton Greaves Consumer Electricals Limited June 2026 Futures</t>
  </si>
  <si>
    <t>Zydus Lifesciences Limited May 2026 Futures</t>
  </si>
  <si>
    <t>Dabur India Limited June 2026 Futures</t>
  </si>
  <si>
    <t>DLF Limited June 2026 Futures</t>
  </si>
  <si>
    <t>DLF Limited May 2026 Futures</t>
  </si>
  <si>
    <t>PB Fintech Limited May 2026 Futures</t>
  </si>
  <si>
    <t>The Federal Bank Limited May 2026 Futures</t>
  </si>
  <si>
    <t>Godrej Consumer Products Limited May 2026 Futures</t>
  </si>
  <si>
    <t>GMR Airports Limited June 2026 Futures</t>
  </si>
  <si>
    <t>Godrej Properties Limited June 2026 Futures</t>
  </si>
  <si>
    <t>Hindustan Aeronautics Limited June 2026 Futures</t>
  </si>
  <si>
    <t>HDFC Bank Limited July 2026 Futures</t>
  </si>
  <si>
    <t>HDFC Bank Limited June 2026 Futures</t>
  </si>
  <si>
    <t>HDFC Life Insurance Company Limited June 2026 Futures</t>
  </si>
  <si>
    <t>Hindalco Industries Limited July 2026 Futures</t>
  </si>
  <si>
    <t>Hindalco Industries Limited June 2026 Futures</t>
  </si>
  <si>
    <t>Hindustan Zinc Limited July 2026 Futures</t>
  </si>
  <si>
    <t>Hindustan Zinc Limited May 2026 Futures</t>
  </si>
  <si>
    <t>ICICI Bank Limited July 2026 Futures</t>
  </si>
  <si>
    <t>ICICI Bank Limited June 2026 Futures</t>
  </si>
  <si>
    <t>Sammaan Capital Limited June 2026 Futures</t>
  </si>
  <si>
    <t>IDFC First Bank Limited June 2026 Futures</t>
  </si>
  <si>
    <t>Infosys Limited May 2026 Futures</t>
  </si>
  <si>
    <t>Inox Wind Limited June 2026 Futures</t>
  </si>
  <si>
    <t>Indian Oil Corporation Limited June 2026 Futures</t>
  </si>
  <si>
    <t>Indian Oil Corporation Limited May 2026 Futures</t>
  </si>
  <si>
    <t>ITC Limited July 2026 Futures</t>
  </si>
  <si>
    <t>ITC Limited June 2026 Futures</t>
  </si>
  <si>
    <t>Jindal Steel Limited May 2026 Futures</t>
  </si>
  <si>
    <t>KEI Industries Limited May 2026 Futures</t>
  </si>
  <si>
    <t>Kotak Mahindra Bank Limited July 2026 Futures</t>
  </si>
  <si>
    <t>Kotak Mahindra Bank Limited June 2026 Futures</t>
  </si>
  <si>
    <t>KPIT Technologies Limited May 2026 Futures</t>
  </si>
  <si>
    <t>Laurus Labs Limited May 2026 Futures</t>
  </si>
  <si>
    <t>LIC Housing Finance Limited July 2026 Futures</t>
  </si>
  <si>
    <t>LIC Housing Finance Limited June 2026 Futures</t>
  </si>
  <si>
    <t>Max Healthcare Institute Limited June 2026 Futures</t>
  </si>
  <si>
    <t>Mahindra &amp; Mahindra Limited June 2026 Futures</t>
  </si>
  <si>
    <t>Marico Limited May 2026 Futures</t>
  </si>
  <si>
    <t>Maruti Suzuki India Limited June 2026 Futures</t>
  </si>
  <si>
    <t>Mazagon Dock Shipbuilders Limited May 2026 Futures</t>
  </si>
  <si>
    <t>Multi Commodity Exchange of India Limited May 2026 Futures</t>
  </si>
  <si>
    <t>Mankind Pharma Limited May 2026 Futures</t>
  </si>
  <si>
    <t>Manappuram Finance Limited June 2026 Futures</t>
  </si>
  <si>
    <t>Manappuram Finance Limited May 2026 Futures</t>
  </si>
  <si>
    <t>Muthoot Finance Limited May 2026 Futures</t>
  </si>
  <si>
    <t>Adani Ports and Special Economic Zone Limited June 2026 Futures</t>
  </si>
  <si>
    <t>NBCC (India) Limited June 2026 Futures</t>
  </si>
  <si>
    <t>NMDC Limited June 2026 Futures</t>
  </si>
  <si>
    <t>NTPC Limited July 2026 Futures</t>
  </si>
  <si>
    <t>NTPC Limited June 2026 Futures</t>
  </si>
  <si>
    <t>Oil &amp; Natural Gas Corporation Limited May 2026 Futures</t>
  </si>
  <si>
    <t>Power Grid Corporation of India Limited June 2026 Futures</t>
  </si>
  <si>
    <t>PG Electroplast Limited May 2026 Futures</t>
  </si>
  <si>
    <t>Petronet LNG Limited May 2026 Futures</t>
  </si>
  <si>
    <t>Punjab National Bank July 2026 Futures</t>
  </si>
  <si>
    <t>Punjab National Bank June 2026 Futures</t>
  </si>
  <si>
    <t>Jio Financial Services Limited July 2026 Futures</t>
  </si>
  <si>
    <t>Jio Financial Services Limited June 2026 Futures</t>
  </si>
  <si>
    <t>Reliance Industries Limited July 2026 Futures</t>
  </si>
  <si>
    <t>Reliance Industries Limited June 2026 Futures</t>
  </si>
  <si>
    <t>RBL Bank Limited June 2026 Futures</t>
  </si>
  <si>
    <t>Patanjali Foods Limited May 2026 Futures</t>
  </si>
  <si>
    <t>TVS Motor Company Limited June 2026 Futures</t>
  </si>
  <si>
    <t>Steel Authority of India Limited July 2026 Futures</t>
  </si>
  <si>
    <t>Steel Authority of India Limited June 2026 Futures</t>
  </si>
  <si>
    <t>Shriram Finance Limited June 2026 Futures</t>
  </si>
  <si>
    <t>SBI Life Insurance Company Limited June 2026 Futures</t>
  </si>
  <si>
    <t>Sona BLW Precision Forgings Limited May 2026 Futures</t>
  </si>
  <si>
    <t>Sun Pharmaceutical Industries Limited June 2026 Futures</t>
  </si>
  <si>
    <t>Sun Pharmaceutical Industries Limited May 2026 Futures</t>
  </si>
  <si>
    <t>Delhivery Limited June 2026 Futures</t>
  </si>
  <si>
    <t>Supreme Industries Limited May 2026 Futures</t>
  </si>
  <si>
    <t>Suzlon Energy Limited June 2026 Futures</t>
  </si>
  <si>
    <t>Tube Investments of India Limited May 2026 Futures</t>
  </si>
  <si>
    <t>Titan Company Limited June 2026 Futures</t>
  </si>
  <si>
    <t>UltraTech Cement Limited June 2026 Futures</t>
  </si>
  <si>
    <t>Axis Bank Limited July 2026 Futures</t>
  </si>
  <si>
    <t>Axis Bank Limited June 2026 Futures</t>
  </si>
  <si>
    <t>Waaree Energies Limited May 2026 Futures</t>
  </si>
  <si>
    <t>Yes Bank Limited July 2026 Futures</t>
  </si>
  <si>
    <t>Yes Bank Limited June 2026 Futures</t>
  </si>
  <si>
    <t>Eternal Limited June 2026 Futures</t>
  </si>
  <si>
    <t>Total number of contracts where futures were sold: 782</t>
  </si>
  <si>
    <t>Gross notional value of contracts where futures were sold: Rs.  4813.856 Lakhs</t>
  </si>
  <si>
    <t>Long</t>
  </si>
  <si>
    <t>NIFTY June 2026 Futures</t>
  </si>
  <si>
    <t>State Bank of India May 2026 Futures</t>
  </si>
  <si>
    <t>Total number of contracts where futures were bought: 550</t>
  </si>
  <si>
    <t>Total number of contracts where futures were sold: 550</t>
  </si>
  <si>
    <t>Gross notional value of contracts where futures were bought: Rs.  5159.503 Lakhs</t>
  </si>
  <si>
    <t>Gross notional value of contracts where futures were sold: Rs.  4974.225 Lakhs</t>
  </si>
  <si>
    <t>Net profit/ (loss) value on all contracts combined: Rs -109.621 Lakhs</t>
  </si>
  <si>
    <t>NIFTY 23900 Put May 2026 Option</t>
  </si>
  <si>
    <t>NIFTY 24000 Put May 2026 Option</t>
  </si>
  <si>
    <t>Total percentage of existing assets hedged through put options: 0.10%</t>
  </si>
  <si>
    <t>Total number of contracts entered into: 2168</t>
  </si>
  <si>
    <t>Gross notional value of contracts: Rs.  418.836 Lakhs</t>
  </si>
  <si>
    <t>Net profit/ (loss) on all contracts (premium paid treated as (loss): Rs -418.836 Lakhs</t>
  </si>
  <si>
    <t>Total number of contracts entered into: 2300</t>
  </si>
  <si>
    <t>Gross notional value of contracts: Rs.  375.534 Lakhs</t>
  </si>
  <si>
    <t>Net profit/ (loss) on all contracts (premium paid treated as (loss): Rs -30.357 Lakhs</t>
  </si>
  <si>
    <t>Total percentage of existing assets hedged through futures: NIL</t>
  </si>
  <si>
    <t>Total exposure due to futures (non hedging positions) as a percentage of net assets: 1.98%</t>
  </si>
  <si>
    <t>Total number of contracts where futures were bought: 410</t>
  </si>
  <si>
    <t>Total number of contracts where futures were sold: 410</t>
  </si>
  <si>
    <t>Gross notional value of contracts where futures were bought: Rs.  2996.568 Lakhs</t>
  </si>
  <si>
    <t>Gross notional value of contracts where futures were sold: Rs.  2946.359 Lakhs</t>
  </si>
  <si>
    <t>Net profit/ (loss) value on all contracts combined: Rs -50.209 Lakhs</t>
  </si>
  <si>
    <t>Total number of contracts where futures were bought: 225</t>
  </si>
  <si>
    <t>Gross notional value of contracts where futures were bought: Rs.  1532.025 Lakhs</t>
  </si>
  <si>
    <t>Total number of contracts entered into: 500</t>
  </si>
  <si>
    <t>Gross notional value of contracts: Rs.  89.326 Lakhs</t>
  </si>
  <si>
    <t>Net profit/ (loss) on all contracts (premium paid treated as (loss): Rs -53.189 Lakhs</t>
  </si>
  <si>
    <t>Total number of contracts entered into: NIL</t>
  </si>
  <si>
    <t>Gross notional value of contracts: NIL</t>
  </si>
  <si>
    <t>Net profit/ (loss) on all contracts (premium paid treated as (loss):NIL</t>
  </si>
  <si>
    <t>Total exposure due to futures (non hedging positions) as a percentage of net assets: 1.7483%</t>
  </si>
  <si>
    <t>Total number of contracts where futures were bought: 530</t>
  </si>
  <si>
    <t>Total number of contracts where futures were sold: 530</t>
  </si>
  <si>
    <t>Gross notional value of contracts where futures were bought: Rs.  4674.595 Lakhs</t>
  </si>
  <si>
    <t>Gross notional value of contracts where futures were sold: Rs.  4574.308 Lakhs</t>
  </si>
  <si>
    <t>Net profit/ (loss) value on all contracts combined: Rs -100.287 Lakhs</t>
  </si>
  <si>
    <t>Total number of contracts where futures were bought: 350</t>
  </si>
  <si>
    <t>Total number of contracts where futures were sold: 350</t>
  </si>
  <si>
    <t>Gross notional value of contracts where futures were bought: Rs.  2383.288 Lakhs</t>
  </si>
  <si>
    <t>Net profit/ (loss) on all contracts (premium paid treated as (loss): NIL</t>
  </si>
  <si>
    <t>NIFTY 23500 Put April 2026 Option</t>
  </si>
  <si>
    <t>Total exposure through options as a percentage of net assets: 0.0529%</t>
  </si>
  <si>
    <t>Eicher Motors Limited May 2026 Futures</t>
  </si>
  <si>
    <t>NIFTY July 2026 Futures</t>
  </si>
  <si>
    <t>Total percentage of existing assets hedged through futures: 6.99%</t>
  </si>
  <si>
    <t>Gross notional value of contracts where futures were sold: Rs.  2742.097 Lakhs</t>
  </si>
  <si>
    <t>Total number of contracts where futures were bought: 275</t>
  </si>
  <si>
    <t>Total number of contracts where futures were sold: 275</t>
  </si>
  <si>
    <t>Gross notional value of contracts where futures were bought: Rs.  1874.848 Lakhs</t>
  </si>
  <si>
    <t>Gross notional value of contracts where futures were sold: Rs.  1835.627 Lakhs</t>
  </si>
  <si>
    <t>Net profit/ (loss) value on all contracts combined: Rs -39.221 Lakhs</t>
  </si>
  <si>
    <t>Total number of contracts entered into: 2750</t>
  </si>
  <si>
    <t>Gross notional value of contracts: Rs.  387.997 Lakhs</t>
  </si>
  <si>
    <t>Net profit/ (loss) on all contracts (premium paid treated as (loss): Rs -300.052 Lakhs</t>
  </si>
  <si>
    <t>Total number of contracts entered into: 950</t>
  </si>
  <si>
    <t>Gross notional value of contracts: Rs.  457.087 Lakhs</t>
  </si>
  <si>
    <t>Net profit/ (loss) on all contracts (premium paid treated as (loss): Rs 43.425 Lakhs</t>
  </si>
  <si>
    <t>Total percentage of existing assets hedged through futures: Nil</t>
  </si>
  <si>
    <t>Total exposure due to futures (non hedging positions) as a percentage of net assets: 0.921%</t>
  </si>
  <si>
    <t>Total number of contracts where futures were bought: 155</t>
  </si>
  <si>
    <t>Total number of contracts where futures were sold: 155</t>
  </si>
  <si>
    <t>Gross notional value of contracts where futures were bought: Rs.  982.082 Lakhs</t>
  </si>
  <si>
    <t>Gross notional value of contracts where futures were sold: Rs.  929.778 Lakhs</t>
  </si>
  <si>
    <t>Net profit/ (loss) value on all contracts combined: Rs -52.305 Lakhs</t>
  </si>
  <si>
    <t>Total number of contracts where futures were bought: 580</t>
  </si>
  <si>
    <t>Total number of contracts where futures were sold: 580</t>
  </si>
  <si>
    <t>Gross notional value of contracts where futures were bought: Rs.  3293.24 Lakhs</t>
  </si>
  <si>
    <t>Gross notional value of contracts where futures were sold: Rs.  3455.091 Lakhs</t>
  </si>
  <si>
    <t>Net profit/ (loss) value on all contracts combined: Rs 157.229 Lakhs</t>
  </si>
  <si>
    <t>Gross notional value of contracts where futures were bought: Rs. Nil</t>
  </si>
  <si>
    <t>Gross notional value of contracts where futures were sold: Rs. Nil</t>
  </si>
  <si>
    <t>Net profit/ (loss) value on all contracts combined: Rs. Nil</t>
  </si>
  <si>
    <t>Hindustan Aeronautics Limited May 2026 Futures</t>
  </si>
  <si>
    <t>Total percentage of existing assets hedged through futures: 47.62%</t>
  </si>
  <si>
    <t>Total number of contracts where futures were sold: 18</t>
  </si>
  <si>
    <t>Gross notional value of contracts where futures were sold: Rs.  153.425 Lakhs</t>
  </si>
  <si>
    <t>Bank Nifty Index April 2026 Futures</t>
  </si>
  <si>
    <t>Total exposure due to futures (non hedging positions) as a percentage of net assets: 0.9789%</t>
  </si>
  <si>
    <t>Bank Nifty Index May 2026 Futures</t>
  </si>
  <si>
    <t>Total percentage of existing assets hedged through futures: 1.00%</t>
  </si>
  <si>
    <t>Total number of contracts where futures were bought: 105</t>
  </si>
  <si>
    <t>Total number of contracts where futures were sold: 105</t>
  </si>
  <si>
    <t>Gross notional value of contracts where futures were bought: Rs.  1074.385 Lakhs</t>
  </si>
  <si>
    <t>Gross notional value of contracts where futures were sold: Rs.  1046.214 Lakhs</t>
  </si>
  <si>
    <t>Net profit/ (loss) value on all contracts combined: Rs -28.171 Lakhs</t>
  </si>
  <si>
    <t>Total number of contracts where futures were bought: 180</t>
  </si>
  <si>
    <t>Gross notional value of contracts where futures were bought: Rs.  1242.489 Lakhs</t>
  </si>
  <si>
    <t>Total percentage of existing assets hedged through futures: 1.7%</t>
  </si>
  <si>
    <t>F. Hedging positions through Call options as on Apr 30, 2026</t>
  </si>
  <si>
    <t>Total number of contracts where futures were bought: 1375</t>
  </si>
  <si>
    <t>Total number of contracts where futures were sold: 1375</t>
  </si>
  <si>
    <t>Gross notional value of contracts where futures were bought: Rs.  12079.929 Lakhs</t>
  </si>
  <si>
    <t>Gross notional value of contracts where futures were sold: Rs.  11817.708 Lakhs</t>
  </si>
  <si>
    <t>Net profit/ (loss) value on all contracts combined: Rs -262.221 Lakhs</t>
  </si>
  <si>
    <t>Total number of contracts where futures were bought: 1240</t>
  </si>
  <si>
    <t>Gross notional value of contracts where futures were bought: Rs.  8809.982 Lakhs</t>
  </si>
  <si>
    <t>Total number of contracts entered into: 2200</t>
  </si>
  <si>
    <t>Gross notional value of contracts: Rs.  389.942 Lakhs</t>
  </si>
  <si>
    <t>Net profit/ (loss) on all contracts (premium paid treated as (loss): Rs -237.39 Lakhs</t>
  </si>
  <si>
    <t>Total percentage of existing assets hedged through put options: 0.14%</t>
  </si>
  <si>
    <t>Total exposure through options as a percentage of net assets: 0.0533%</t>
  </si>
  <si>
    <t>Total number of contracts where futures were sold: 40</t>
  </si>
  <si>
    <t>Gross notional value of contracts where futures were sold: Rs.  532.008 Lakhs</t>
  </si>
  <si>
    <t>Total number of contracts where futures were bought: NIL</t>
  </si>
  <si>
    <t>Total number of contracts where futures were sold: NIL</t>
  </si>
  <si>
    <t>Gross notional value of contracts where futures were bought: NIL</t>
  </si>
  <si>
    <t>Gross notional value of contracts where futures were sold: NIL</t>
  </si>
  <si>
    <t>Net profit/ (loss) value on all contracts combined: NIL</t>
  </si>
  <si>
    <t>Total number of contracts entered into: 1700</t>
  </si>
  <si>
    <t>Gross notional value of contracts: Rs.  239.652 Lakhs</t>
  </si>
  <si>
    <t>Net profit/ (loss) on all contracts (premium paid treated as (loss): Rs -239.652 Lakhs</t>
  </si>
  <si>
    <t>Total number of contracts entered into: 2100</t>
  </si>
  <si>
    <t>Gross notional value of contracts: Rs.  356.073 Lakhs</t>
  </si>
  <si>
    <t>Net profit/ (loss) on all contracts (premium paid treated as (loss): Rs -42.124 Lakhs</t>
  </si>
  <si>
    <t>Total percentage of existing assets hedged through put options: 0.15%</t>
  </si>
  <si>
    <t>Total number of contracts where futures were bought: 60</t>
  </si>
  <si>
    <t>Total number of contracts where futures were sold: 60</t>
  </si>
  <si>
    <t>Gross notional value of contracts where futures were bought: Rs.  860.858 Lakhs</t>
  </si>
  <si>
    <t>Gross notional value of contracts where futures were sold: Rs.  798.313 Lakhs</t>
  </si>
  <si>
    <t>Net profit/ (loss) value on all contracts combined: Rs -62.545 Lakhs</t>
  </si>
  <si>
    <t>Gross notional value of contracts: Rs.  323.154 Lakhs</t>
  </si>
  <si>
    <t>Net profit/ (loss) on all contracts (premium paid treated as (loss): Rs -323.154 Lakhs</t>
  </si>
  <si>
    <t>Total number of contracts entered into: 3000</t>
  </si>
  <si>
    <t>Gross notional value of contracts: Rs.  508.315 Lakhs</t>
  </si>
  <si>
    <t>Net profit/ (loss) on all contracts (premium paid treated as (loss): Rs -70.913 Lakhs</t>
  </si>
  <si>
    <t>Gross notional value of contracts where futures were sold:NIL</t>
  </si>
  <si>
    <t>Gross notional value of contracts where futures were bought: Rs.  321.815 Lakhs</t>
  </si>
  <si>
    <t>Gross notional value of contracts where futures were sold: Rs.  343.76 Lakhs</t>
  </si>
  <si>
    <t>Net profit/ (loss) value on all contracts combined: Rs 21.945 Lakhs</t>
  </si>
  <si>
    <t>Total exposure due to futures (non hedging positions) as a percentage of net assets: NIL</t>
  </si>
  <si>
    <t>Total percentage of existing assets hedged through futures: 68.43%</t>
  </si>
  <si>
    <t>Total percentage of existing assets hedged through futures: 8.19%</t>
  </si>
  <si>
    <t>(9) Bonus was declared during the Month : NIL</t>
  </si>
  <si>
    <t>(8) Bonus was declared during the Month : NIL</t>
  </si>
  <si>
    <t>(8) Investment in short term deposits at the end of the Month is Rs.NIL</t>
  </si>
  <si>
    <t>(9) Portfolio Turover Ratio as on April 30, 2026: 1.26 times</t>
  </si>
  <si>
    <t>(7) Total outstanding exposure of repo transactions in corporate debt securities as on April 30,2026, is Rs. Nil.</t>
  </si>
  <si>
    <t>(5) The average maturity is 36 Days  / Macaluay Duration  of the portfolio is 36 Days.</t>
  </si>
  <si>
    <t>(9) Portfolio Turover Ratio as on April 30, 2026: 1.64 times</t>
  </si>
  <si>
    <t>(5) The average maturity is 256 Days / Macaluay Duration of the portfolio is 256 Days</t>
  </si>
  <si>
    <t xml:space="preserve">(5) The average maturity is 5 Days / Macaluay Duration  of the portfolio is 5 Days. </t>
  </si>
  <si>
    <t>(9) Portfolio Turover Ratio as on April 30, 2026: 0.22 times</t>
  </si>
  <si>
    <t>(9) Portfolio Turover Ratio as on April 30, 2026: 0.25 times</t>
  </si>
  <si>
    <t>(6) The average maturity is 1033 Days/ Macaluay Duration  of the portfolio is 891 Days.</t>
  </si>
  <si>
    <t>(5) The average maturity is 5092 Days/ Macaluay Duration  of the portfolio is 2139 Days.</t>
  </si>
  <si>
    <t>(5) The average maturity is 324 Days/ Macaluay Duration  of the portfolio is 317 Days.</t>
  </si>
  <si>
    <t>(5) The average maturity is 136 Days  / Macaluay Duration  of the portfolio is 127 Days.</t>
  </si>
  <si>
    <t>(5) The average maturity is 1168 Days/ Macaluay Duration  of the portfolio is 599 Days.</t>
  </si>
  <si>
    <t>(6) The average maturity is 442 Days  / Macaluay Duration of the portfolio is 394 Days.</t>
  </si>
  <si>
    <t>(5) The average maturity is 206 Days/ Macaluay Duration  of the portfolio is 192 Days.</t>
  </si>
  <si>
    <t>(9) Portfolio Turover Ratio as on April 30, 2026: 1.57 times</t>
  </si>
  <si>
    <t>(10) Portfolio Turnover Ratio as on April 30, 2026: 8.44 times</t>
  </si>
  <si>
    <t>(10) Portfolio Turover Ratio as on April 30, 2026: 2.77 times</t>
  </si>
  <si>
    <t>(10) Portfolio Turover Ratio as on April 30, 2026: 1.44 times</t>
  </si>
  <si>
    <t>(9) Portfolio Turover Ratio as on April 30, 2026: 2.01 times</t>
  </si>
  <si>
    <t>(9) Portfolio Turover Ratio as on April 30, 2026: 0.83 times</t>
  </si>
  <si>
    <t>(9) Portfolio Turover Ratio as on April 30, 2026: 1.42 times</t>
  </si>
  <si>
    <t>(9) Portfolio Turover Ratio as on April 30, 2026: 1.39 times</t>
  </si>
  <si>
    <t>Total number of contracts where futures were bought: 10348</t>
  </si>
  <si>
    <t>Gross notional value of contracts where futures were bought: Rs.  65545.171 Lakhs</t>
  </si>
  <si>
    <t>Net profit/ (loss) value on all contracts combined: Rs -399.153 Lakhs</t>
  </si>
  <si>
    <t>Total exposure through options as a percentage of net assets: 0.0532%</t>
  </si>
  <si>
    <t>NIFTY 24200 Put May 2026 Option</t>
  </si>
  <si>
    <t>Total number of contracts where futures were sold: 204</t>
  </si>
  <si>
    <t>Gross notional value of contracts where futures were sold: Rs.  1676.37 Lakhs</t>
  </si>
  <si>
    <t>Net profit/ (loss) value on all contracts combined: Rs 65.005 Lakhs</t>
  </si>
  <si>
    <t>Trent Limited May 2026 Futures</t>
  </si>
  <si>
    <t>Gross notional value of contracts where futures were bought: Rs.  1914.493 Lakhs</t>
  </si>
  <si>
    <t>Net profit/ (loss) value on all contracts combined: Rs -138.445 Lakhs</t>
  </si>
  <si>
    <t>Amber Enterprises India Limited May 2026 Futures</t>
  </si>
  <si>
    <t>Total number of contracts where futures were sold: 3240</t>
  </si>
  <si>
    <t>Gross notional value of contracts where futures were sold: Rs.  19930.303 Lakhs</t>
  </si>
  <si>
    <t>Net profit/ (loss) value on all contracts combined: Rs 775.472 Lakhs</t>
  </si>
  <si>
    <t>Total number of contracts where futures were sold: 750</t>
  </si>
  <si>
    <t>Gross notional value of contracts where futures were sold: Rs.  4226.407 Lakhs</t>
  </si>
  <si>
    <t>Net profit/ (loss) value on all contracts combined: Rs -33.513 Lakhs</t>
  </si>
  <si>
    <t>Total number of contracts where futures were sold: 1060</t>
  </si>
  <si>
    <t>Gross notional value of contracts where futures were sold: Rs.  5859.652 Lakhs</t>
  </si>
  <si>
    <t>Net profit/ (loss) value on all contracts combined: Rs -194.071 Lakhs</t>
  </si>
  <si>
    <t>Total number of contracts where futures were bought: 1760</t>
  </si>
  <si>
    <t>Gross notional value of contracts where futures were bought: Rs.  9248.194 Lakhs</t>
  </si>
  <si>
    <t>Net profit/ (loss) value on all contracts combined: Rs -526.421 Lakhs</t>
  </si>
  <si>
    <t>Total number of contracts where futures were bought: 310</t>
  </si>
  <si>
    <t>Gross notional value of contracts where futures were bought: Rs.  2456.158 Lakhs</t>
  </si>
  <si>
    <t>Net profit/ (loss) value on all contracts combined: Rs -291.323 Lakhs</t>
  </si>
  <si>
    <t>Total exposure through options as a percentage of net assets: NIL</t>
  </si>
  <si>
    <t>^ YTC represents Yield to Call provided by valuation agencies as on April 30, 2026. It is disclosed for Perpetual Bond issued by Banks (i.e. AT-1 Bond / Tier 1 Bond / Tier 2 Bond), as per AMFI Best Practices Guidelines Circular no. 135/BP/91/2020-21 read with SEBI circular No. SEBI/HO/24/13/11(1)2026-IMD-POD-1/I/7602/2026 on Valuation of AT-1 Bonds and Tier 2 Bonds.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</si>
</sst>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.00_);_(* \(#,##0.00\);_(* &quot;-&quot;??_);_(@_)"/>
    <numFmt numFmtId="165" formatCode="#,##0.00;\(#,##0.00\)"/>
    <numFmt numFmtId="166" formatCode="#,##0.00%;\(#,##0.00\)%"/>
    <numFmt numFmtId="167" formatCode="#,##0.00%"/>
    <numFmt numFmtId="168" formatCode="#,##0.0000_ ;\-#,##0.0000\ "/>
    <numFmt numFmtId="169" formatCode="#,##0.000_ ;\-#,##0.000\ "/>
    <numFmt numFmtId="170" formatCode="0.000"/>
    <numFmt numFmtId="171" formatCode="_(* #,##0.000_);_(* \(#,##0.000\);_(* &quot;-&quot;??_);_(@_)"/>
    <numFmt numFmtId="172" formatCode="_(* #,##0_);_(* \(#,##0\);_(* &quot;-&quot;?_);_(@_)"/>
    <numFmt numFmtId="173" formatCode="_(* #,##0.00_);_(* \(#,##0.00\);_(* &quot;-&quot;?_);_(@_)"/>
    <numFmt numFmtId="174" formatCode="#,##0.0000%_);\(#,##0.0000%\)"/>
    <numFmt numFmtId="175" formatCode="_(* #,##0_);_(* \(#,##0\);_(* &quot;-&quot;??_);_(@_)"/>
    <numFmt numFmtId="176" formatCode="#,##0.00_ ;\-#,##0.00\ "/>
  </numFmts>
  <fonts count="13">
    <font>
      <sz val="11"/>
      <color theme="1"/>
      <name val="Aptos Narrow"/>
      <family val="2"/>
      <scheme val="minor"/>
    </font>
    <font>
      <sz val="9"/>
      <color rgb="FF000000"/>
      <name val="Arial"/>
      <family val="2"/>
    </font>
    <font>
      <sz val="10"/>
      <color rgb="FFFFFFFF"/>
      <name val="SansSerif"/>
      <family val="2"/>
    </font>
    <font>
      <b/>
      <sz val="9"/>
      <color rgb="FF000000"/>
      <name val="Arial"/>
      <family val="2"/>
    </font>
    <font>
      <b/>
      <sz val="10"/>
      <color rgb="FF000000"/>
      <name val="SansSerif"/>
      <family val="2"/>
    </font>
    <font>
      <sz val="10"/>
      <color rgb="FF000000"/>
      <name val="SansSerif"/>
      <family val="2"/>
    </font>
    <font>
      <sz val="9"/>
      <color rgb="FFFFFFFF"/>
      <name val="Arial"/>
      <family val="2"/>
    </font>
    <font>
      <b/>
      <sz val="11"/>
      <color rgb="FF000000"/>
      <name val="Arial"/>
      <family val="2"/>
    </font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1"/>
      <color theme="1"/>
      <name val="Aptos Narrow"/>
      <family val="2"/>
      <scheme val="minor"/>
    </font>
  </fonts>
  <fills count="41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ABABAB"/>
      </right>
      <top style="thin">
        <color rgb="FFABABAB"/>
      </top>
      <bottom/>
      <diagonal/>
    </border>
  </borders>
  <cellStyleXfs count="7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40" borderId="3"/>
    <xf numFmtId="0" fontId="8" fillId="40" borderId="3"/>
    <xf numFmtId="0" fontId="8" fillId="40" borderId="3"/>
    <xf numFmtId="9" fontId="8" fillId="40" borderId="3" applyFont="0" applyFill="0" applyBorder="0" applyAlignment="0" applyProtection="0"/>
  </cellStyleXfs>
  <cellXfs count="222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0" fillId="5" borderId="0" xfId="0" applyFill="1" applyAlignment="1" applyProtection="1">
      <alignment wrapText="1"/>
      <protection locked="0"/>
    </xf>
    <xf numFmtId="0" fontId="3" fillId="6" borderId="3" xfId="0" applyFont="1" applyFill="1" applyBorder="1" applyAlignment="1">
      <alignment horizontal="center" vertical="top" wrapText="1"/>
    </xf>
    <xf numFmtId="0" fontId="1" fillId="7" borderId="3" xfId="0" applyFont="1" applyFill="1" applyBorder="1" applyAlignment="1">
      <alignment horizontal="left" vertical="top" wrapText="1"/>
    </xf>
    <xf numFmtId="0" fontId="4" fillId="8" borderId="3" xfId="0" applyFont="1" applyFill="1" applyBorder="1" applyAlignment="1">
      <alignment horizontal="left" vertical="top" wrapText="1"/>
    </xf>
    <xf numFmtId="0" fontId="3" fillId="9" borderId="4" xfId="0" applyFont="1" applyFill="1" applyBorder="1" applyAlignment="1">
      <alignment horizontal="left" vertical="center" wrapText="1"/>
    </xf>
    <xf numFmtId="0" fontId="3" fillId="10" borderId="5" xfId="0" applyFont="1" applyFill="1" applyBorder="1" applyAlignment="1">
      <alignment horizontal="left" vertical="center" wrapText="1"/>
    </xf>
    <xf numFmtId="0" fontId="3" fillId="11" borderId="5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3" fillId="13" borderId="7" xfId="0" applyFont="1" applyFill="1" applyBorder="1" applyAlignment="1">
      <alignment horizontal="left" vertical="top" wrapText="1"/>
    </xf>
    <xf numFmtId="0" fontId="1" fillId="14" borderId="8" xfId="0" applyFont="1" applyFill="1" applyBorder="1" applyAlignment="1">
      <alignment horizontal="left" vertical="top" wrapText="1"/>
    </xf>
    <xf numFmtId="0" fontId="5" fillId="15" borderId="9" xfId="0" applyFont="1" applyFill="1" applyBorder="1" applyAlignment="1">
      <alignment horizontal="right" vertical="top" wrapText="1"/>
    </xf>
    <xf numFmtId="0" fontId="5" fillId="16" borderId="10" xfId="0" applyFont="1" applyFill="1" applyBorder="1" applyAlignment="1">
      <alignment horizontal="right" vertical="top" wrapText="1"/>
    </xf>
    <xf numFmtId="0" fontId="6" fillId="17" borderId="2" xfId="0" applyFont="1" applyFill="1" applyBorder="1" applyAlignment="1">
      <alignment horizontal="left" vertical="top" wrapText="1"/>
    </xf>
    <xf numFmtId="0" fontId="1" fillId="18" borderId="7" xfId="0" applyFont="1" applyFill="1" applyBorder="1" applyAlignment="1">
      <alignment horizontal="left" vertical="top" wrapText="1"/>
    </xf>
    <xf numFmtId="3" fontId="1" fillId="19" borderId="8" xfId="0" applyNumberFormat="1" applyFont="1" applyFill="1" applyBorder="1" applyAlignment="1">
      <alignment horizontal="right" vertical="top" wrapText="1"/>
    </xf>
    <xf numFmtId="165" fontId="1" fillId="20" borderId="9" xfId="0" applyNumberFormat="1" applyFont="1" applyFill="1" applyBorder="1" applyAlignment="1">
      <alignment horizontal="right" vertical="top" wrapText="1"/>
    </xf>
    <xf numFmtId="166" fontId="1" fillId="21" borderId="8" xfId="0" applyNumberFormat="1" applyFont="1" applyFill="1" applyBorder="1" applyAlignment="1">
      <alignment horizontal="right" vertical="top" wrapText="1"/>
    </xf>
    <xf numFmtId="0" fontId="1" fillId="22" borderId="9" xfId="0" applyFont="1" applyFill="1" applyBorder="1" applyAlignment="1">
      <alignment horizontal="right" vertical="top" wrapText="1"/>
    </xf>
    <xf numFmtId="0" fontId="1" fillId="23" borderId="10" xfId="0" applyFont="1" applyFill="1" applyBorder="1" applyAlignment="1">
      <alignment horizontal="right" vertical="top" wrapText="1"/>
    </xf>
    <xf numFmtId="165" fontId="3" fillId="24" borderId="11" xfId="0" applyNumberFormat="1" applyFont="1" applyFill="1" applyBorder="1" applyAlignment="1">
      <alignment horizontal="right" vertical="top" wrapText="1"/>
    </xf>
    <xf numFmtId="166" fontId="3" fillId="25" borderId="1" xfId="0" applyNumberFormat="1" applyFont="1" applyFill="1" applyBorder="1" applyAlignment="1">
      <alignment horizontal="right" vertical="top" wrapText="1"/>
    </xf>
    <xf numFmtId="0" fontId="3" fillId="26" borderId="1" xfId="0" applyFont="1" applyFill="1" applyBorder="1" applyAlignment="1">
      <alignment horizontal="right" vertical="top" wrapText="1"/>
    </xf>
    <xf numFmtId="0" fontId="3" fillId="27" borderId="12" xfId="0" applyFont="1" applyFill="1" applyBorder="1" applyAlignment="1">
      <alignment horizontal="right" vertical="top" wrapText="1"/>
    </xf>
    <xf numFmtId="0" fontId="3" fillId="28" borderId="13" xfId="0" applyFont="1" applyFill="1" applyBorder="1" applyAlignment="1">
      <alignment horizontal="left" vertical="top" wrapText="1"/>
    </xf>
    <xf numFmtId="0" fontId="1" fillId="29" borderId="14" xfId="0" applyFont="1" applyFill="1" applyBorder="1" applyAlignment="1">
      <alignment horizontal="left" vertical="top" wrapText="1"/>
    </xf>
    <xf numFmtId="167" fontId="1" fillId="30" borderId="9" xfId="0" applyNumberFormat="1" applyFont="1" applyFill="1" applyBorder="1" applyAlignment="1">
      <alignment horizontal="right" vertical="top" wrapText="1"/>
    </xf>
    <xf numFmtId="165" fontId="3" fillId="31" borderId="1" xfId="0" applyNumberFormat="1" applyFont="1" applyFill="1" applyBorder="1" applyAlignment="1">
      <alignment horizontal="right" vertical="top" wrapText="1"/>
    </xf>
    <xf numFmtId="0" fontId="3" fillId="32" borderId="15" xfId="0" applyFont="1" applyFill="1" applyBorder="1" applyAlignment="1">
      <alignment horizontal="left" vertical="top" wrapText="1"/>
    </xf>
    <xf numFmtId="0" fontId="1" fillId="33" borderId="16" xfId="0" applyFont="1" applyFill="1" applyBorder="1" applyAlignment="1">
      <alignment horizontal="left" vertical="top" wrapText="1"/>
    </xf>
    <xf numFmtId="165" fontId="3" fillId="34" borderId="17" xfId="0" applyNumberFormat="1" applyFont="1" applyFill="1" applyBorder="1" applyAlignment="1">
      <alignment horizontal="right" vertical="top" wrapText="1"/>
    </xf>
    <xf numFmtId="167" fontId="3" fillId="35" borderId="17" xfId="0" applyNumberFormat="1" applyFont="1" applyFill="1" applyBorder="1" applyAlignment="1">
      <alignment horizontal="right" vertical="top" wrapText="1"/>
    </xf>
    <xf numFmtId="0" fontId="3" fillId="36" borderId="18" xfId="0" applyFont="1" applyFill="1" applyBorder="1" applyAlignment="1">
      <alignment horizontal="right" vertical="top" wrapText="1"/>
    </xf>
    <xf numFmtId="0" fontId="3" fillId="37" borderId="19" xfId="0" applyFont="1" applyFill="1" applyBorder="1" applyAlignment="1">
      <alignment horizontal="right" vertical="top" wrapText="1"/>
    </xf>
    <xf numFmtId="0" fontId="7" fillId="38" borderId="3" xfId="0" applyFont="1" applyFill="1" applyBorder="1" applyAlignment="1">
      <alignment horizontal="left" vertical="top" wrapText="1"/>
    </xf>
    <xf numFmtId="0" fontId="0" fillId="39" borderId="3" xfId="0" applyFill="1" applyBorder="1" applyAlignment="1" applyProtection="1">
      <alignment wrapText="1"/>
      <protection locked="0"/>
    </xf>
    <xf numFmtId="10" fontId="3" fillId="40" borderId="9" xfId="0" applyNumberFormat="1" applyFont="1" applyFill="1" applyBorder="1" applyAlignment="1">
      <alignment horizontal="right" vertical="top" wrapText="1"/>
    </xf>
    <xf numFmtId="10" fontId="3" fillId="25" borderId="1" xfId="0" applyNumberFormat="1" applyFont="1" applyFill="1" applyBorder="1" applyAlignment="1">
      <alignment horizontal="right" vertical="top" wrapText="1"/>
    </xf>
    <xf numFmtId="0" fontId="9" fillId="0" borderId="20" xfId="0" applyFont="1" applyBorder="1" applyAlignment="1">
      <alignment vertical="top"/>
    </xf>
    <xf numFmtId="0" fontId="10" fillId="0" borderId="21" xfId="0" applyFont="1" applyBorder="1" applyAlignment="1">
      <alignment vertical="top"/>
    </xf>
    <xf numFmtId="0" fontId="3" fillId="40" borderId="21" xfId="0" applyFont="1" applyFill="1" applyBorder="1" applyAlignment="1">
      <alignment horizontal="left" vertical="top" wrapText="1"/>
    </xf>
    <xf numFmtId="0" fontId="3" fillId="40" borderId="22" xfId="0" applyFont="1" applyFill="1" applyBorder="1" applyAlignment="1">
      <alignment horizontal="left" vertical="top" wrapText="1"/>
    </xf>
    <xf numFmtId="0" fontId="10" fillId="0" borderId="23" xfId="0" applyFont="1" applyBorder="1" applyAlignment="1">
      <alignment vertical="top"/>
    </xf>
    <xf numFmtId="0" fontId="10" fillId="0" borderId="3" xfId="0" applyFont="1" applyBorder="1" applyAlignment="1">
      <alignment vertical="top"/>
    </xf>
    <xf numFmtId="0" fontId="3" fillId="0" borderId="3" xfId="0" applyFont="1" applyBorder="1" applyAlignment="1">
      <alignment horizontal="left" vertical="top" wrapText="1"/>
    </xf>
    <xf numFmtId="0" fontId="3" fillId="40" borderId="3" xfId="0" applyFont="1" applyFill="1" applyBorder="1" applyAlignment="1">
      <alignment horizontal="left" vertical="top" wrapText="1"/>
    </xf>
    <xf numFmtId="0" fontId="3" fillId="40" borderId="24" xfId="0" applyFont="1" applyFill="1" applyBorder="1" applyAlignment="1">
      <alignment horizontal="left" vertical="top" wrapText="1"/>
    </xf>
    <xf numFmtId="0" fontId="9" fillId="0" borderId="25" xfId="0" applyFont="1" applyBorder="1" applyAlignment="1">
      <alignment vertical="top"/>
    </xf>
    <xf numFmtId="0" fontId="9" fillId="0" borderId="26" xfId="0" applyFont="1" applyBorder="1" applyAlignment="1">
      <alignment horizontal="center" vertical="top"/>
    </xf>
    <xf numFmtId="0" fontId="10" fillId="0" borderId="25" xfId="0" applyFont="1" applyBorder="1" applyAlignment="1">
      <alignment vertical="top"/>
    </xf>
    <xf numFmtId="168" fontId="11" fillId="0" borderId="26" xfId="0" applyNumberFormat="1" applyFont="1" applyBorder="1" applyAlignment="1">
      <alignment horizontal="center" vertical="top"/>
    </xf>
    <xf numFmtId="168" fontId="11" fillId="0" borderId="3" xfId="0" applyNumberFormat="1" applyFont="1" applyBorder="1" applyAlignment="1">
      <alignment horizontal="center" vertical="top"/>
    </xf>
    <xf numFmtId="0" fontId="9" fillId="40" borderId="25" xfId="3" applyFont="1" applyBorder="1" applyAlignment="1">
      <alignment vertical="top"/>
    </xf>
    <xf numFmtId="0" fontId="9" fillId="40" borderId="25" xfId="3" applyFont="1" applyBorder="1" applyAlignment="1">
      <alignment horizontal="center" vertical="top"/>
    </xf>
    <xf numFmtId="0" fontId="10" fillId="40" borderId="25" xfId="3" applyFont="1" applyBorder="1" applyAlignment="1">
      <alignment vertical="top"/>
    </xf>
    <xf numFmtId="169" fontId="11" fillId="0" borderId="25" xfId="0" applyNumberFormat="1" applyFont="1" applyBorder="1" applyAlignment="1">
      <alignment horizontal="center" vertical="top"/>
    </xf>
    <xf numFmtId="0" fontId="10" fillId="0" borderId="27" xfId="0" applyFont="1" applyBorder="1" applyAlignment="1">
      <alignment vertical="top"/>
    </xf>
    <xf numFmtId="0" fontId="10" fillId="0" borderId="28" xfId="0" applyFont="1" applyBorder="1" applyAlignment="1">
      <alignment vertical="top"/>
    </xf>
    <xf numFmtId="0" fontId="3" fillId="40" borderId="28" xfId="0" applyFont="1" applyFill="1" applyBorder="1" applyAlignment="1">
      <alignment horizontal="left" vertical="top" wrapText="1"/>
    </xf>
    <xf numFmtId="0" fontId="3" fillId="40" borderId="29" xfId="0" applyFont="1" applyFill="1" applyBorder="1" applyAlignment="1">
      <alignment horizontal="left" vertical="top" wrapText="1"/>
    </xf>
    <xf numFmtId="0" fontId="3" fillId="40" borderId="21" xfId="4" applyFont="1" applyBorder="1" applyAlignment="1">
      <alignment horizontal="left" vertical="top" wrapText="1"/>
    </xf>
    <xf numFmtId="0" fontId="3" fillId="40" borderId="22" xfId="4" applyFont="1" applyBorder="1" applyAlignment="1">
      <alignment horizontal="left" vertical="top" wrapText="1"/>
    </xf>
    <xf numFmtId="0" fontId="3" fillId="40" borderId="3" xfId="4" applyFont="1" applyAlignment="1">
      <alignment horizontal="left" vertical="top" wrapText="1"/>
    </xf>
    <xf numFmtId="0" fontId="3" fillId="40" borderId="24" xfId="4" applyFont="1" applyBorder="1" applyAlignment="1">
      <alignment horizontal="left" vertical="top" wrapText="1"/>
    </xf>
    <xf numFmtId="169" fontId="11" fillId="0" borderId="26" xfId="0" applyNumberFormat="1" applyFont="1" applyBorder="1" applyAlignment="1">
      <alignment horizontal="center" vertical="top"/>
    </xf>
    <xf numFmtId="0" fontId="0" fillId="0" borderId="0" xfId="0" applyAlignment="1" applyProtection="1">
      <alignment wrapText="1"/>
      <protection locked="0"/>
    </xf>
    <xf numFmtId="0" fontId="10" fillId="0" borderId="22" xfId="0" applyFont="1" applyBorder="1" applyAlignment="1">
      <alignment vertical="top"/>
    </xf>
    <xf numFmtId="0" fontId="10" fillId="0" borderId="0" xfId="0" applyFont="1" applyAlignment="1">
      <alignment vertical="top"/>
    </xf>
    <xf numFmtId="0" fontId="10" fillId="0" borderId="24" xfId="0" applyFont="1" applyBorder="1" applyAlignment="1">
      <alignment vertical="top"/>
    </xf>
    <xf numFmtId="164" fontId="10" fillId="40" borderId="3" xfId="1" applyFont="1" applyFill="1" applyBorder="1" applyAlignment="1">
      <alignment vertical="top"/>
    </xf>
    <xf numFmtId="0" fontId="10" fillId="40" borderId="23" xfId="0" applyFont="1" applyFill="1" applyBorder="1" applyAlignment="1">
      <alignment vertical="top"/>
    </xf>
    <xf numFmtId="0" fontId="9" fillId="40" borderId="25" xfId="5" applyFont="1" applyBorder="1" applyAlignment="1">
      <alignment vertical="top"/>
    </xf>
    <xf numFmtId="0" fontId="9" fillId="40" borderId="25" xfId="5" applyFont="1" applyBorder="1" applyAlignment="1">
      <alignment horizontal="center" vertical="top"/>
    </xf>
    <xf numFmtId="0" fontId="10" fillId="40" borderId="25" xfId="5" applyFont="1" applyBorder="1" applyAlignment="1">
      <alignment vertical="top"/>
    </xf>
    <xf numFmtId="168" fontId="11" fillId="40" borderId="25" xfId="5" applyNumberFormat="1" applyFont="1" applyBorder="1" applyAlignment="1">
      <alignment horizontal="center" vertical="top"/>
    </xf>
    <xf numFmtId="0" fontId="11" fillId="0" borderId="23" xfId="0" applyFont="1" applyBorder="1" applyAlignment="1">
      <alignment vertical="top"/>
    </xf>
    <xf numFmtId="0" fontId="11" fillId="0" borderId="27" xfId="0" applyFont="1" applyBorder="1" applyAlignment="1">
      <alignment vertical="top"/>
    </xf>
    <xf numFmtId="0" fontId="3" fillId="40" borderId="28" xfId="4" applyFont="1" applyBorder="1" applyAlignment="1">
      <alignment horizontal="left" vertical="top" wrapText="1"/>
    </xf>
    <xf numFmtId="0" fontId="3" fillId="40" borderId="29" xfId="4" applyFont="1" applyBorder="1" applyAlignment="1">
      <alignment horizontal="left" vertical="top" wrapText="1"/>
    </xf>
    <xf numFmtId="170" fontId="10" fillId="0" borderId="26" xfId="0" applyNumberFormat="1" applyFont="1" applyBorder="1" applyAlignment="1">
      <alignment horizontal="center" vertical="top"/>
    </xf>
    <xf numFmtId="0" fontId="8" fillId="40" borderId="3" xfId="4"/>
    <xf numFmtId="0" fontId="0" fillId="40" borderId="3" xfId="4" applyFont="1" applyAlignment="1" applyProtection="1">
      <alignment wrapText="1"/>
      <protection locked="0"/>
    </xf>
    <xf numFmtId="0" fontId="0" fillId="40" borderId="24" xfId="4" applyFont="1" applyBorder="1" applyAlignment="1" applyProtection="1">
      <alignment wrapText="1"/>
      <protection locked="0"/>
    </xf>
    <xf numFmtId="0" fontId="9" fillId="0" borderId="20" xfId="0" applyFont="1" applyBorder="1" applyAlignment="1">
      <alignment vertical="top" wrapText="1"/>
    </xf>
    <xf numFmtId="0" fontId="10" fillId="0" borderId="21" xfId="0" applyFont="1" applyBorder="1" applyAlignment="1">
      <alignment vertical="top" wrapText="1"/>
    </xf>
    <xf numFmtId="0" fontId="10" fillId="0" borderId="23" xfId="0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0" fontId="9" fillId="0" borderId="25" xfId="0" applyFont="1" applyBorder="1" applyAlignment="1">
      <alignment vertical="top" wrapText="1"/>
    </xf>
    <xf numFmtId="0" fontId="10" fillId="0" borderId="25" xfId="0" applyFont="1" applyBorder="1" applyAlignment="1">
      <alignment vertical="top" wrapText="1"/>
    </xf>
    <xf numFmtId="0" fontId="0" fillId="40" borderId="3" xfId="0" applyFill="1" applyBorder="1" applyAlignment="1" applyProtection="1">
      <alignment wrapText="1"/>
      <protection locked="0"/>
    </xf>
    <xf numFmtId="0" fontId="11" fillId="0" borderId="27" xfId="0" applyFont="1" applyBorder="1" applyAlignment="1">
      <alignment vertical="top" wrapText="1"/>
    </xf>
    <xf numFmtId="0" fontId="10" fillId="0" borderId="28" xfId="0" applyFont="1" applyBorder="1" applyAlignment="1">
      <alignment vertical="top" wrapText="1"/>
    </xf>
    <xf numFmtId="0" fontId="10" fillId="0" borderId="29" xfId="0" applyFont="1" applyBorder="1" applyAlignment="1">
      <alignment vertical="top"/>
    </xf>
    <xf numFmtId="0" fontId="11" fillId="0" borderId="3" xfId="0" applyFont="1" applyBorder="1" applyAlignment="1">
      <alignment vertical="top"/>
    </xf>
    <xf numFmtId="9" fontId="10" fillId="0" borderId="23" xfId="2" applyFont="1" applyBorder="1" applyAlignment="1">
      <alignment vertical="top"/>
    </xf>
    <xf numFmtId="9" fontId="9" fillId="0" borderId="25" xfId="2" applyFont="1" applyBorder="1" applyAlignment="1">
      <alignment vertical="top"/>
    </xf>
    <xf numFmtId="9" fontId="10" fillId="0" borderId="25" xfId="2" applyFont="1" applyBorder="1" applyAlignment="1">
      <alignment vertical="top"/>
    </xf>
    <xf numFmtId="0" fontId="1" fillId="40" borderId="3" xfId="0" applyFont="1" applyFill="1" applyBorder="1" applyAlignment="1">
      <alignment horizontal="left" vertical="top" wrapText="1"/>
    </xf>
    <xf numFmtId="0" fontId="1" fillId="40" borderId="24" xfId="0" applyFont="1" applyFill="1" applyBorder="1" applyAlignment="1">
      <alignment horizontal="left" vertical="top" wrapText="1"/>
    </xf>
    <xf numFmtId="0" fontId="10" fillId="0" borderId="25" xfId="0" applyFont="1" applyBorder="1" applyAlignment="1">
      <alignment horizontal="right" vertical="top"/>
    </xf>
    <xf numFmtId="0" fontId="10" fillId="0" borderId="25" xfId="0" applyFont="1" applyBorder="1" applyAlignment="1">
      <alignment horizontal="right" vertical="top" wrapText="1"/>
    </xf>
    <xf numFmtId="4" fontId="10" fillId="0" borderId="25" xfId="0" applyNumberFormat="1" applyFont="1" applyBorder="1"/>
    <xf numFmtId="4" fontId="10" fillId="0" borderId="23" xfId="0" applyNumberFormat="1" applyFont="1" applyBorder="1"/>
    <xf numFmtId="4" fontId="10" fillId="0" borderId="3" xfId="0" applyNumberFormat="1" applyFont="1" applyBorder="1"/>
    <xf numFmtId="0" fontId="9" fillId="0" borderId="23" xfId="0" applyFont="1" applyBorder="1" applyAlignment="1">
      <alignment vertical="top"/>
    </xf>
    <xf numFmtId="171" fontId="0" fillId="0" borderId="0" xfId="1" applyNumberFormat="1" applyFont="1"/>
    <xf numFmtId="10" fontId="10" fillId="40" borderId="23" xfId="6" applyNumberFormat="1" applyFont="1" applyFill="1" applyBorder="1" applyAlignment="1">
      <alignment vertical="top"/>
    </xf>
    <xf numFmtId="0" fontId="10" fillId="40" borderId="3" xfId="0" applyFont="1" applyFill="1" applyBorder="1" applyAlignment="1">
      <alignment vertical="top"/>
    </xf>
    <xf numFmtId="0" fontId="10" fillId="0" borderId="26" xfId="0" applyFont="1" applyBorder="1" applyAlignment="1">
      <alignment vertical="top"/>
    </xf>
    <xf numFmtId="0" fontId="10" fillId="0" borderId="31" xfId="0" applyFont="1" applyBorder="1" applyAlignment="1">
      <alignment vertical="top"/>
    </xf>
    <xf numFmtId="0" fontId="10" fillId="0" borderId="32" xfId="0" applyFont="1" applyBorder="1" applyAlignment="1">
      <alignment vertical="top"/>
    </xf>
    <xf numFmtId="168" fontId="11" fillId="40" borderId="3" xfId="0" applyNumberFormat="1" applyFont="1" applyFill="1" applyBorder="1" applyAlignment="1">
      <alignment horizontal="center" vertical="top"/>
    </xf>
    <xf numFmtId="0" fontId="10" fillId="40" borderId="27" xfId="0" applyFont="1" applyFill="1" applyBorder="1" applyAlignment="1">
      <alignment vertical="top"/>
    </xf>
    <xf numFmtId="0" fontId="10" fillId="40" borderId="28" xfId="0" applyFont="1" applyFill="1" applyBorder="1" applyAlignment="1">
      <alignment vertical="top"/>
    </xf>
    <xf numFmtId="0" fontId="0" fillId="0" borderId="3" xfId="0" applyBorder="1"/>
    <xf numFmtId="0" fontId="3" fillId="4" borderId="23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0" fillId="5" borderId="23" xfId="0" applyFill="1" applyBorder="1" applyAlignment="1" applyProtection="1">
      <alignment wrapText="1"/>
      <protection locked="0"/>
    </xf>
    <xf numFmtId="0" fontId="0" fillId="5" borderId="3" xfId="0" applyFill="1" applyBorder="1" applyAlignment="1" applyProtection="1">
      <alignment wrapText="1"/>
      <protection locked="0"/>
    </xf>
    <xf numFmtId="0" fontId="0" fillId="5" borderId="24" xfId="0" applyFill="1" applyBorder="1" applyAlignment="1" applyProtection="1">
      <alignment wrapText="1"/>
      <protection locked="0"/>
    </xf>
    <xf numFmtId="0" fontId="7" fillId="38" borderId="23" xfId="0" applyFont="1" applyFill="1" applyBorder="1" applyAlignment="1">
      <alignment horizontal="left" vertical="top" wrapText="1"/>
    </xf>
    <xf numFmtId="0" fontId="0" fillId="39" borderId="23" xfId="0" applyFill="1" applyBorder="1" applyAlignment="1" applyProtection="1">
      <alignment wrapText="1"/>
      <protection locked="0"/>
    </xf>
    <xf numFmtId="0" fontId="0" fillId="0" borderId="23" xfId="0" applyBorder="1"/>
    <xf numFmtId="0" fontId="0" fillId="0" borderId="24" xfId="0" applyBorder="1"/>
    <xf numFmtId="171" fontId="0" fillId="0" borderId="24" xfId="1" applyNumberFormat="1" applyFont="1" applyBorder="1"/>
    <xf numFmtId="168" fontId="11" fillId="0" borderId="3" xfId="0" applyNumberFormat="1" applyFont="1" applyBorder="1" applyAlignment="1">
      <alignment vertical="top"/>
    </xf>
    <xf numFmtId="0" fontId="0" fillId="0" borderId="28" xfId="0" applyBorder="1"/>
    <xf numFmtId="0" fontId="0" fillId="0" borderId="29" xfId="0" applyBorder="1"/>
    <xf numFmtId="0" fontId="10" fillId="40" borderId="25" xfId="0" applyFont="1" applyFill="1" applyBorder="1" applyAlignment="1">
      <alignment vertical="top"/>
    </xf>
    <xf numFmtId="0" fontId="10" fillId="40" borderId="25" xfId="0" applyFont="1" applyFill="1" applyBorder="1" applyAlignment="1">
      <alignment horizontal="right" vertical="top"/>
    </xf>
    <xf numFmtId="0" fontId="10" fillId="40" borderId="25" xfId="0" applyFont="1" applyFill="1" applyBorder="1" applyAlignment="1">
      <alignment horizontal="right" vertical="top" wrapText="1"/>
    </xf>
    <xf numFmtId="10" fontId="10" fillId="40" borderId="3" xfId="0" applyNumberFormat="1" applyFont="1" applyFill="1" applyBorder="1" applyAlignment="1">
      <alignment vertical="top"/>
    </xf>
    <xf numFmtId="172" fontId="10" fillId="40" borderId="3" xfId="0" applyNumberFormat="1" applyFont="1" applyFill="1" applyBorder="1" applyAlignment="1">
      <alignment vertical="top"/>
    </xf>
    <xf numFmtId="173" fontId="10" fillId="40" borderId="3" xfId="0" applyNumberFormat="1" applyFont="1" applyFill="1" applyBorder="1" applyAlignment="1">
      <alignment vertical="top"/>
    </xf>
    <xf numFmtId="0" fontId="9" fillId="40" borderId="23" xfId="0" applyFont="1" applyFill="1" applyBorder="1" applyAlignment="1">
      <alignment vertical="top"/>
    </xf>
    <xf numFmtId="168" fontId="11" fillId="40" borderId="3" xfId="0" applyNumberFormat="1" applyFont="1" applyFill="1" applyBorder="1" applyAlignment="1">
      <alignment vertical="top"/>
    </xf>
    <xf numFmtId="0" fontId="10" fillId="40" borderId="25" xfId="0" applyFont="1" applyFill="1" applyBorder="1" applyAlignment="1">
      <alignment vertical="top" wrapText="1"/>
    </xf>
    <xf numFmtId="0" fontId="0" fillId="40" borderId="27" xfId="0" applyFill="1" applyBorder="1"/>
    <xf numFmtId="0" fontId="0" fillId="40" borderId="28" xfId="0" applyFill="1" applyBorder="1"/>
    <xf numFmtId="0" fontId="0" fillId="0" borderId="21" xfId="0" applyBorder="1"/>
    <xf numFmtId="0" fontId="0" fillId="0" borderId="22" xfId="0" applyBorder="1"/>
    <xf numFmtId="164" fontId="10" fillId="40" borderId="25" xfId="1" applyFont="1" applyFill="1" applyBorder="1" applyAlignment="1">
      <alignment horizontal="right" vertical="top"/>
    </xf>
    <xf numFmtId="164" fontId="10" fillId="40" borderId="25" xfId="1" applyFont="1" applyFill="1" applyBorder="1" applyAlignment="1">
      <alignment horizontal="right" vertical="top" wrapText="1"/>
    </xf>
    <xf numFmtId="0" fontId="10" fillId="40" borderId="26" xfId="0" applyFont="1" applyFill="1" applyBorder="1" applyAlignment="1">
      <alignment vertical="top"/>
    </xf>
    <xf numFmtId="0" fontId="10" fillId="40" borderId="31" xfId="0" applyFont="1" applyFill="1" applyBorder="1" applyAlignment="1">
      <alignment vertical="top"/>
    </xf>
    <xf numFmtId="0" fontId="10" fillId="40" borderId="32" xfId="0" applyFont="1" applyFill="1" applyBorder="1" applyAlignment="1">
      <alignment vertical="top"/>
    </xf>
    <xf numFmtId="173" fontId="10" fillId="40" borderId="25" xfId="0" applyNumberFormat="1" applyFont="1" applyFill="1" applyBorder="1" applyAlignment="1">
      <alignment vertical="top"/>
    </xf>
    <xf numFmtId="4" fontId="10" fillId="40" borderId="32" xfId="0" applyNumberFormat="1" applyFont="1" applyFill="1" applyBorder="1" applyAlignment="1">
      <alignment horizontal="right" vertical="top" wrapText="1"/>
    </xf>
    <xf numFmtId="0" fontId="12" fillId="0" borderId="0" xfId="0" applyFont="1"/>
    <xf numFmtId="10" fontId="0" fillId="40" borderId="30" xfId="0" applyNumberFormat="1" applyFill="1" applyBorder="1"/>
    <xf numFmtId="164" fontId="10" fillId="0" borderId="25" xfId="1" applyFont="1" applyBorder="1" applyAlignment="1">
      <alignment horizontal="right" vertical="top"/>
    </xf>
    <xf numFmtId="164" fontId="10" fillId="0" borderId="25" xfId="1" applyFont="1" applyBorder="1" applyAlignment="1">
      <alignment horizontal="right" vertical="top" wrapText="1"/>
    </xf>
    <xf numFmtId="164" fontId="10" fillId="0" borderId="32" xfId="1" applyFont="1" applyBorder="1" applyAlignment="1">
      <alignment horizontal="right" vertical="top" wrapText="1"/>
    </xf>
    <xf numFmtId="164" fontId="10" fillId="40" borderId="25" xfId="1" applyFont="1" applyFill="1" applyBorder="1" applyAlignment="1">
      <alignment vertical="top"/>
    </xf>
    <xf numFmtId="174" fontId="0" fillId="40" borderId="33" xfId="0" applyNumberFormat="1" applyFill="1" applyBorder="1"/>
    <xf numFmtId="164" fontId="10" fillId="40" borderId="31" xfId="1" applyFont="1" applyFill="1" applyBorder="1" applyAlignment="1">
      <alignment vertical="top"/>
    </xf>
    <xf numFmtId="164" fontId="10" fillId="40" borderId="32" xfId="1" applyFont="1" applyFill="1" applyBorder="1" applyAlignment="1">
      <alignment vertical="top"/>
    </xf>
    <xf numFmtId="0" fontId="9" fillId="40" borderId="20" xfId="0" applyFont="1" applyFill="1" applyBorder="1" applyAlignment="1">
      <alignment vertical="top"/>
    </xf>
    <xf numFmtId="0" fontId="10" fillId="40" borderId="21" xfId="0" applyFont="1" applyFill="1" applyBorder="1" applyAlignment="1">
      <alignment vertical="top"/>
    </xf>
    <xf numFmtId="0" fontId="10" fillId="0" borderId="3" xfId="0" applyFont="1" applyBorder="1" applyAlignment="1">
      <alignment horizontal="right" vertical="top"/>
    </xf>
    <xf numFmtId="0" fontId="10" fillId="0" borderId="3" xfId="0" applyFont="1" applyBorder="1" applyAlignment="1">
      <alignment horizontal="right" vertical="top" wrapText="1"/>
    </xf>
    <xf numFmtId="4" fontId="11" fillId="40" borderId="3" xfId="0" applyNumberFormat="1" applyFont="1" applyFill="1" applyBorder="1" applyAlignment="1">
      <alignment horizontal="center" vertical="top"/>
    </xf>
    <xf numFmtId="168" fontId="11" fillId="40" borderId="28" xfId="0" applyNumberFormat="1" applyFont="1" applyFill="1" applyBorder="1" applyAlignment="1">
      <alignment horizontal="center" vertical="top"/>
    </xf>
    <xf numFmtId="164" fontId="10" fillId="40" borderId="25" xfId="1" applyFont="1" applyFill="1" applyBorder="1" applyAlignment="1">
      <alignment vertical="top" wrapText="1"/>
    </xf>
    <xf numFmtId="0" fontId="0" fillId="40" borderId="3" xfId="0" applyFill="1" applyBorder="1"/>
    <xf numFmtId="0" fontId="9" fillId="0" borderId="25" xfId="0" applyFont="1" applyBorder="1" applyAlignment="1">
      <alignment horizontal="center" vertical="top"/>
    </xf>
    <xf numFmtId="168" fontId="11" fillId="0" borderId="25" xfId="0" applyNumberFormat="1" applyFont="1" applyBorder="1" applyAlignment="1">
      <alignment horizontal="center" vertical="top"/>
    </xf>
    <xf numFmtId="0" fontId="3" fillId="7" borderId="3" xfId="0" applyFont="1" applyFill="1" applyBorder="1" applyAlignment="1">
      <alignment horizontal="left" vertical="top" wrapText="1"/>
    </xf>
    <xf numFmtId="176" fontId="11" fillId="40" borderId="3" xfId="0" applyNumberFormat="1" applyFont="1" applyFill="1" applyBorder="1" applyAlignment="1">
      <alignment horizontal="center" vertical="top"/>
    </xf>
    <xf numFmtId="0" fontId="1" fillId="4" borderId="23" xfId="0" applyFont="1" applyFill="1" applyBorder="1" applyAlignment="1">
      <alignment horizontal="left" vertical="top" wrapText="1"/>
    </xf>
    <xf numFmtId="0" fontId="1" fillId="4" borderId="27" xfId="0" applyFont="1" applyFill="1" applyBorder="1" applyAlignment="1">
      <alignment horizontal="left" vertical="top" wrapText="1"/>
    </xf>
    <xf numFmtId="0" fontId="3" fillId="4" borderId="28" xfId="0" applyFont="1" applyFill="1" applyBorder="1" applyAlignment="1">
      <alignment horizontal="left" vertical="top" wrapText="1"/>
    </xf>
    <xf numFmtId="0" fontId="0" fillId="0" borderId="24" xfId="0" applyBorder="1" applyAlignment="1" applyProtection="1">
      <alignment wrapText="1"/>
      <protection locked="0"/>
    </xf>
    <xf numFmtId="0" fontId="3" fillId="4" borderId="29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32" borderId="3" xfId="0" applyFont="1" applyFill="1" applyBorder="1" applyAlignment="1">
      <alignment horizontal="left" vertical="top" wrapText="1"/>
    </xf>
    <xf numFmtId="0" fontId="1" fillId="33" borderId="3" xfId="0" applyFont="1" applyFill="1" applyBorder="1" applyAlignment="1">
      <alignment horizontal="left" vertical="top" wrapText="1"/>
    </xf>
    <xf numFmtId="165" fontId="3" fillId="34" borderId="3" xfId="0" applyNumberFormat="1" applyFont="1" applyFill="1" applyBorder="1" applyAlignment="1">
      <alignment horizontal="right" vertical="top" wrapText="1"/>
    </xf>
    <xf numFmtId="167" fontId="3" fillId="35" borderId="3" xfId="0" applyNumberFormat="1" applyFont="1" applyFill="1" applyBorder="1" applyAlignment="1">
      <alignment horizontal="right" vertical="top" wrapText="1"/>
    </xf>
    <xf numFmtId="0" fontId="3" fillId="36" borderId="3" xfId="0" applyFont="1" applyFill="1" applyBorder="1" applyAlignment="1">
      <alignment horizontal="right" vertical="top" wrapText="1"/>
    </xf>
    <xf numFmtId="0" fontId="3" fillId="37" borderId="3" xfId="0" applyFont="1" applyFill="1" applyBorder="1" applyAlignment="1">
      <alignment horizontal="right" vertical="top" wrapText="1"/>
    </xf>
    <xf numFmtId="43" fontId="10" fillId="40" borderId="3" xfId="0" applyNumberFormat="1" applyFont="1" applyFill="1" applyBorder="1" applyAlignment="1">
      <alignment vertical="top"/>
    </xf>
    <xf numFmtId="10" fontId="10" fillId="0" borderId="23" xfId="6" applyNumberFormat="1" applyFont="1" applyFill="1" applyBorder="1" applyAlignment="1">
      <alignment vertical="top"/>
    </xf>
    <xf numFmtId="164" fontId="10" fillId="0" borderId="25" xfId="1" applyFont="1" applyFill="1" applyBorder="1" applyAlignment="1">
      <alignment horizontal="right" vertical="top"/>
    </xf>
    <xf numFmtId="164" fontId="10" fillId="0" borderId="25" xfId="1" applyFont="1" applyFill="1" applyBorder="1" applyAlignment="1">
      <alignment horizontal="right" vertical="top" wrapText="1"/>
    </xf>
    <xf numFmtId="0" fontId="10" fillId="0" borderId="32" xfId="0" applyFont="1" applyBorder="1" applyAlignment="1">
      <alignment horizontal="righ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173" fontId="10" fillId="0" borderId="25" xfId="0" applyNumberFormat="1" applyFont="1" applyBorder="1" applyAlignment="1">
      <alignment vertical="top"/>
    </xf>
    <xf numFmtId="4" fontId="10" fillId="0" borderId="32" xfId="0" applyNumberFormat="1" applyFont="1" applyBorder="1" applyAlignment="1">
      <alignment horizontal="right" vertical="top" wrapText="1"/>
    </xf>
    <xf numFmtId="172" fontId="10" fillId="0" borderId="3" xfId="0" applyNumberFormat="1" applyFont="1" applyBorder="1" applyAlignment="1">
      <alignment vertical="top"/>
    </xf>
    <xf numFmtId="173" fontId="10" fillId="0" borderId="3" xfId="0" applyNumberFormat="1" applyFont="1" applyBorder="1" applyAlignment="1">
      <alignment vertical="top"/>
    </xf>
    <xf numFmtId="175" fontId="10" fillId="0" borderId="25" xfId="1" applyNumberFormat="1" applyFont="1" applyFill="1" applyBorder="1" applyAlignment="1">
      <alignment vertical="top" wrapText="1"/>
    </xf>
    <xf numFmtId="175" fontId="10" fillId="0" borderId="25" xfId="1" applyNumberFormat="1" applyFont="1" applyFill="1" applyBorder="1" applyAlignment="1">
      <alignment vertical="top"/>
    </xf>
    <xf numFmtId="164" fontId="10" fillId="0" borderId="25" xfId="1" applyFont="1" applyFill="1" applyBorder="1" applyAlignment="1">
      <alignment vertical="top"/>
    </xf>
    <xf numFmtId="0" fontId="10" fillId="0" borderId="25" xfId="0" applyFont="1" applyBorder="1" applyAlignment="1">
      <alignment horizontal="center" vertical="top"/>
    </xf>
    <xf numFmtId="0" fontId="10" fillId="0" borderId="26" xfId="0" applyFont="1" applyBorder="1" applyAlignment="1">
      <alignment horizontal="center" vertical="top"/>
    </xf>
    <xf numFmtId="0" fontId="10" fillId="0" borderId="31" xfId="0" applyFont="1" applyBorder="1" applyAlignment="1">
      <alignment horizontal="center" vertical="top"/>
    </xf>
    <xf numFmtId="0" fontId="10" fillId="0" borderId="32" xfId="0" applyFont="1" applyBorder="1" applyAlignment="1">
      <alignment horizontal="center" vertical="top"/>
    </xf>
    <xf numFmtId="0" fontId="0" fillId="39" borderId="3" xfId="0" applyFill="1" applyBorder="1" applyAlignment="1" applyProtection="1">
      <alignment wrapText="1"/>
      <protection locked="0"/>
    </xf>
    <xf numFmtId="0" fontId="3" fillId="0" borderId="3" xfId="0" applyFont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23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7" fillId="38" borderId="3" xfId="0" applyFont="1" applyFill="1" applyBorder="1" applyAlignment="1">
      <alignment horizontal="left" vertical="top" wrapText="1"/>
    </xf>
    <xf numFmtId="0" fontId="10" fillId="40" borderId="26" xfId="0" applyFont="1" applyFill="1" applyBorder="1" applyAlignment="1">
      <alignment horizontal="center" vertical="top"/>
    </xf>
    <xf numFmtId="0" fontId="10" fillId="40" borderId="31" xfId="0" applyFont="1" applyFill="1" applyBorder="1" applyAlignment="1">
      <alignment horizontal="center" vertical="top"/>
    </xf>
    <xf numFmtId="0" fontId="10" fillId="40" borderId="32" xfId="0" applyFont="1" applyFill="1" applyBorder="1" applyAlignment="1">
      <alignment horizontal="center" vertical="top"/>
    </xf>
    <xf numFmtId="0" fontId="10" fillId="40" borderId="25" xfId="0" applyFont="1" applyFill="1" applyBorder="1" applyAlignment="1">
      <alignment horizontal="center" vertical="top"/>
    </xf>
    <xf numFmtId="0" fontId="7" fillId="0" borderId="3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center" vertical="top"/>
    </xf>
    <xf numFmtId="0" fontId="10" fillId="0" borderId="21" xfId="0" applyFont="1" applyBorder="1" applyAlignment="1">
      <alignment horizontal="center" vertical="top"/>
    </xf>
    <xf numFmtId="0" fontId="10" fillId="0" borderId="22" xfId="0" applyFont="1" applyBorder="1" applyAlignment="1">
      <alignment horizontal="center" vertical="top"/>
    </xf>
    <xf numFmtId="0" fontId="10" fillId="0" borderId="27" xfId="0" applyFont="1" applyBorder="1" applyAlignment="1">
      <alignment horizontal="center" vertical="top"/>
    </xf>
    <xf numFmtId="0" fontId="10" fillId="0" borderId="28" xfId="0" applyFont="1" applyBorder="1" applyAlignment="1">
      <alignment horizontal="center" vertical="top"/>
    </xf>
    <xf numFmtId="0" fontId="10" fillId="0" borderId="29" xfId="0" applyFont="1" applyBorder="1" applyAlignment="1">
      <alignment horizontal="center" vertical="top"/>
    </xf>
  </cellXfs>
  <cellStyles count="7">
    <cellStyle name="Comma" xfId="1" builtinId="3"/>
    <cellStyle name="Normal" xfId="0" builtinId="0"/>
    <cellStyle name="Normal 2" xfId="4" xr:uid="{BE6F8927-94BE-4C76-8409-1AFD22E60B10}"/>
    <cellStyle name="Normal 3" xfId="5" xr:uid="{FE8714E2-5427-4F8F-83AB-FFEC1DF63CE4}"/>
    <cellStyle name="Normal 7" xfId="3" xr:uid="{93074625-4236-482E-9C3F-AF894FB619F5}"/>
    <cellStyle name="Percent" xfId="2" builtinId="5"/>
    <cellStyle name="Percent 2" xfId="6" xr:uid="{767FE61C-5EDA-463A-8D72-5757E8A784F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18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18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9.png"/><Relationship Id="rId1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0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358</xdr:row>
      <xdr:rowOff>0</xdr:rowOff>
    </xdr:from>
    <xdr:to>
      <xdr:col>2</xdr:col>
      <xdr:colOff>0</xdr:colOff>
      <xdr:row>359</xdr:row>
      <xdr:rowOff>0</xdr:rowOff>
    </xdr:to>
    <xdr:pic>
      <xdr:nvPicPr>
        <xdr:cNvPr id="2144513601" name="Picture">
          <a:extLst>
            <a:ext uri="{FF2B5EF4-FFF2-40B4-BE49-F238E27FC236}">
              <a16:creationId xmlns:a16="http://schemas.microsoft.com/office/drawing/2014/main" id="{00000000-0008-0000-0100-000041AED27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2771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358</xdr:row>
      <xdr:rowOff>0</xdr:rowOff>
    </xdr:from>
    <xdr:to>
      <xdr:col>4</xdr:col>
      <xdr:colOff>0</xdr:colOff>
      <xdr:row>359</xdr:row>
      <xdr:rowOff>0</xdr:rowOff>
    </xdr:to>
    <xdr:pic>
      <xdr:nvPicPr>
        <xdr:cNvPr id="52246028" name="Picture">
          <a:extLst>
            <a:ext uri="{FF2B5EF4-FFF2-40B4-BE49-F238E27FC236}">
              <a16:creationId xmlns:a16="http://schemas.microsoft.com/office/drawing/2014/main" id="{00000000-0008-0000-0100-00000C361D03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8333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78</xdr:row>
      <xdr:rowOff>0</xdr:rowOff>
    </xdr:from>
    <xdr:to>
      <xdr:col>2</xdr:col>
      <xdr:colOff>0</xdr:colOff>
      <xdr:row>79</xdr:row>
      <xdr:rowOff>0</xdr:rowOff>
    </xdr:to>
    <xdr:pic>
      <xdr:nvPicPr>
        <xdr:cNvPr id="457647102" name="Picture">
          <a:extLst>
            <a:ext uri="{FF2B5EF4-FFF2-40B4-BE49-F238E27FC236}">
              <a16:creationId xmlns:a16="http://schemas.microsoft.com/office/drawing/2014/main" id="{00000000-0008-0000-0A00-0000FE23471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3734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78</xdr:row>
      <xdr:rowOff>0</xdr:rowOff>
    </xdr:from>
    <xdr:to>
      <xdr:col>4</xdr:col>
      <xdr:colOff>0</xdr:colOff>
      <xdr:row>79</xdr:row>
      <xdr:rowOff>0</xdr:rowOff>
    </xdr:to>
    <xdr:pic>
      <xdr:nvPicPr>
        <xdr:cNvPr id="569193532" name="Picture">
          <a:extLst>
            <a:ext uri="{FF2B5EF4-FFF2-40B4-BE49-F238E27FC236}">
              <a16:creationId xmlns:a16="http://schemas.microsoft.com/office/drawing/2014/main" id="{00000000-0008-0000-0A00-00003C34ED21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15000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2</xdr:col>
      <xdr:colOff>0</xdr:colOff>
      <xdr:row>36</xdr:row>
      <xdr:rowOff>0</xdr:rowOff>
    </xdr:to>
    <xdr:pic>
      <xdr:nvPicPr>
        <xdr:cNvPr id="60275500" name="Picture">
          <a:extLst>
            <a:ext uri="{FF2B5EF4-FFF2-40B4-BE49-F238E27FC236}">
              <a16:creationId xmlns:a16="http://schemas.microsoft.com/office/drawing/2014/main" id="{00000000-0008-0000-0B00-00002CBB9703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2771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4</xdr:col>
      <xdr:colOff>0</xdr:colOff>
      <xdr:row>36</xdr:row>
      <xdr:rowOff>0</xdr:rowOff>
    </xdr:to>
    <xdr:pic>
      <xdr:nvPicPr>
        <xdr:cNvPr id="1202018036" name="Picture">
          <a:extLst>
            <a:ext uri="{FF2B5EF4-FFF2-40B4-BE49-F238E27FC236}">
              <a16:creationId xmlns:a16="http://schemas.microsoft.com/office/drawing/2014/main" id="{00000000-0008-0000-0B00-0000F456A547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5000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80</xdr:row>
      <xdr:rowOff>0</xdr:rowOff>
    </xdr:from>
    <xdr:to>
      <xdr:col>2</xdr:col>
      <xdr:colOff>0</xdr:colOff>
      <xdr:row>81</xdr:row>
      <xdr:rowOff>0</xdr:rowOff>
    </xdr:to>
    <xdr:pic>
      <xdr:nvPicPr>
        <xdr:cNvPr id="2035665911" name="Picture">
          <a:extLst>
            <a:ext uri="{FF2B5EF4-FFF2-40B4-BE49-F238E27FC236}">
              <a16:creationId xmlns:a16="http://schemas.microsoft.com/office/drawing/2014/main" id="{00000000-0008-0000-0C00-0000F7CB55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3734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80</xdr:row>
      <xdr:rowOff>0</xdr:rowOff>
    </xdr:from>
    <xdr:to>
      <xdr:col>4</xdr:col>
      <xdr:colOff>0</xdr:colOff>
      <xdr:row>81</xdr:row>
      <xdr:rowOff>0</xdr:rowOff>
    </xdr:to>
    <xdr:pic>
      <xdr:nvPicPr>
        <xdr:cNvPr id="677240829" name="Picture">
          <a:extLst>
            <a:ext uri="{FF2B5EF4-FFF2-40B4-BE49-F238E27FC236}">
              <a16:creationId xmlns:a16="http://schemas.microsoft.com/office/drawing/2014/main" id="{00000000-0008-0000-0C00-0000FDDF5D28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5666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138</xdr:row>
      <xdr:rowOff>0</xdr:rowOff>
    </xdr:from>
    <xdr:to>
      <xdr:col>2</xdr:col>
      <xdr:colOff>0</xdr:colOff>
      <xdr:row>139</xdr:row>
      <xdr:rowOff>0</xdr:rowOff>
    </xdr:to>
    <xdr:pic>
      <xdr:nvPicPr>
        <xdr:cNvPr id="2130752370" name="Picture">
          <a:extLst>
            <a:ext uri="{FF2B5EF4-FFF2-40B4-BE49-F238E27FC236}">
              <a16:creationId xmlns:a16="http://schemas.microsoft.com/office/drawing/2014/main" id="{00000000-0008-0000-0D00-000072B3007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3734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4</xdr:col>
      <xdr:colOff>0</xdr:colOff>
      <xdr:row>139</xdr:row>
      <xdr:rowOff>0</xdr:rowOff>
    </xdr:to>
    <xdr:pic>
      <xdr:nvPicPr>
        <xdr:cNvPr id="1116682932" name="Picture">
          <a:extLst>
            <a:ext uri="{FF2B5EF4-FFF2-40B4-BE49-F238E27FC236}">
              <a16:creationId xmlns:a16="http://schemas.microsoft.com/office/drawing/2014/main" id="{00000000-0008-0000-0D00-0000B43A8F42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5666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</xdr:row>
      <xdr:rowOff>0</xdr:rowOff>
    </xdr:from>
    <xdr:to>
      <xdr:col>2</xdr:col>
      <xdr:colOff>0</xdr:colOff>
      <xdr:row>112</xdr:row>
      <xdr:rowOff>0</xdr:rowOff>
    </xdr:to>
    <xdr:pic>
      <xdr:nvPicPr>
        <xdr:cNvPr id="955157172" name="Picture">
          <a:extLst>
            <a:ext uri="{FF2B5EF4-FFF2-40B4-BE49-F238E27FC236}">
              <a16:creationId xmlns:a16="http://schemas.microsoft.com/office/drawing/2014/main" id="{00000000-0008-0000-0E00-0000B48AEE3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3734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111</xdr:row>
      <xdr:rowOff>0</xdr:rowOff>
    </xdr:from>
    <xdr:to>
      <xdr:col>4</xdr:col>
      <xdr:colOff>0</xdr:colOff>
      <xdr:row>112</xdr:row>
      <xdr:rowOff>0</xdr:rowOff>
    </xdr:to>
    <xdr:pic>
      <xdr:nvPicPr>
        <xdr:cNvPr id="823930439" name="Picture">
          <a:extLst>
            <a:ext uri="{FF2B5EF4-FFF2-40B4-BE49-F238E27FC236}">
              <a16:creationId xmlns:a16="http://schemas.microsoft.com/office/drawing/2014/main" id="{00000000-0008-0000-0E00-0000472E1C31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6666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65</xdr:row>
      <xdr:rowOff>0</xdr:rowOff>
    </xdr:from>
    <xdr:to>
      <xdr:col>2</xdr:col>
      <xdr:colOff>0</xdr:colOff>
      <xdr:row>66</xdr:row>
      <xdr:rowOff>0</xdr:rowOff>
    </xdr:to>
    <xdr:pic>
      <xdr:nvPicPr>
        <xdr:cNvPr id="2104211962" name="Picture">
          <a:extLst>
            <a:ext uri="{FF2B5EF4-FFF2-40B4-BE49-F238E27FC236}">
              <a16:creationId xmlns:a16="http://schemas.microsoft.com/office/drawing/2014/main" id="{00000000-0008-0000-0F00-0000FAB96B7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3734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65</xdr:row>
      <xdr:rowOff>0</xdr:rowOff>
    </xdr:from>
    <xdr:to>
      <xdr:col>3</xdr:col>
      <xdr:colOff>2114550</xdr:colOff>
      <xdr:row>65</xdr:row>
      <xdr:rowOff>1701800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C5DC75-5E50-A9B2-45F9-C2BE1CE4B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72100" y="11125200"/>
          <a:ext cx="2971800" cy="17018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125</xdr:row>
      <xdr:rowOff>0</xdr:rowOff>
    </xdr:from>
    <xdr:to>
      <xdr:col>1</xdr:col>
      <xdr:colOff>4826000</xdr:colOff>
      <xdr:row>126</xdr:row>
      <xdr:rowOff>0</xdr:rowOff>
    </xdr:to>
    <xdr:pic>
      <xdr:nvPicPr>
        <xdr:cNvPr id="683295797" name="Picture">
          <a:extLst>
            <a:ext uri="{FF2B5EF4-FFF2-40B4-BE49-F238E27FC236}">
              <a16:creationId xmlns:a16="http://schemas.microsoft.com/office/drawing/2014/main" id="{00000000-0008-0000-1000-00003544BA2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3734"/>
        </a:stretch>
      </xdr:blipFill>
      <xdr:spPr>
        <a:xfrm>
          <a:off x="228600" y="21031200"/>
          <a:ext cx="4832350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125</xdr:row>
      <xdr:rowOff>0</xdr:rowOff>
    </xdr:from>
    <xdr:to>
      <xdr:col>4</xdr:col>
      <xdr:colOff>742950</xdr:colOff>
      <xdr:row>126</xdr:row>
      <xdr:rowOff>0</xdr:rowOff>
    </xdr:to>
    <xdr:pic>
      <xdr:nvPicPr>
        <xdr:cNvPr id="1038169358" name="Picture">
          <a:extLst>
            <a:ext uri="{FF2B5EF4-FFF2-40B4-BE49-F238E27FC236}">
              <a16:creationId xmlns:a16="http://schemas.microsoft.com/office/drawing/2014/main" id="{00000000-0008-0000-1000-00000E35E13D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15333"/>
        </a:stretch>
      </xdr:blipFill>
      <xdr:spPr>
        <a:xfrm>
          <a:off x="5067300" y="21031200"/>
          <a:ext cx="4235450" cy="17145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134</xdr:row>
      <xdr:rowOff>0</xdr:rowOff>
    </xdr:from>
    <xdr:to>
      <xdr:col>2</xdr:col>
      <xdr:colOff>0</xdr:colOff>
      <xdr:row>135</xdr:row>
      <xdr:rowOff>0</xdr:rowOff>
    </xdr:to>
    <xdr:pic>
      <xdr:nvPicPr>
        <xdr:cNvPr id="1199592811" name="Picture">
          <a:extLst>
            <a:ext uri="{FF2B5EF4-FFF2-40B4-BE49-F238E27FC236}">
              <a16:creationId xmlns:a16="http://schemas.microsoft.com/office/drawing/2014/main" id="{00000000-0008-0000-1100-00006B55804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3734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4</xdr:col>
      <xdr:colOff>0</xdr:colOff>
      <xdr:row>135</xdr:row>
      <xdr:rowOff>0</xdr:rowOff>
    </xdr:to>
    <xdr:pic>
      <xdr:nvPicPr>
        <xdr:cNvPr id="1357862874" name="Picture">
          <a:extLst>
            <a:ext uri="{FF2B5EF4-FFF2-40B4-BE49-F238E27FC236}">
              <a16:creationId xmlns:a16="http://schemas.microsoft.com/office/drawing/2014/main" id="{00000000-0008-0000-1100-0000DA57EF5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666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125</xdr:row>
      <xdr:rowOff>0</xdr:rowOff>
    </xdr:from>
    <xdr:to>
      <xdr:col>2</xdr:col>
      <xdr:colOff>0</xdr:colOff>
      <xdr:row>126</xdr:row>
      <xdr:rowOff>0</xdr:rowOff>
    </xdr:to>
    <xdr:pic>
      <xdr:nvPicPr>
        <xdr:cNvPr id="360803233" name="Picture">
          <a:extLst>
            <a:ext uri="{FF2B5EF4-FFF2-40B4-BE49-F238E27FC236}">
              <a16:creationId xmlns:a16="http://schemas.microsoft.com/office/drawing/2014/main" id="{00000000-0008-0000-1200-0000A16B811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3734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125</xdr:row>
      <xdr:rowOff>0</xdr:rowOff>
    </xdr:from>
    <xdr:to>
      <xdr:col>4</xdr:col>
      <xdr:colOff>0</xdr:colOff>
      <xdr:row>126</xdr:row>
      <xdr:rowOff>0</xdr:rowOff>
    </xdr:to>
    <xdr:pic>
      <xdr:nvPicPr>
        <xdr:cNvPr id="2065226459" name="Picture">
          <a:extLst>
            <a:ext uri="{FF2B5EF4-FFF2-40B4-BE49-F238E27FC236}">
              <a16:creationId xmlns:a16="http://schemas.microsoft.com/office/drawing/2014/main" id="{00000000-0008-0000-1200-0000DBDA187B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21000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84</xdr:row>
      <xdr:rowOff>0</xdr:rowOff>
    </xdr:from>
    <xdr:to>
      <xdr:col>2</xdr:col>
      <xdr:colOff>0</xdr:colOff>
      <xdr:row>85</xdr:row>
      <xdr:rowOff>0</xdr:rowOff>
    </xdr:to>
    <xdr:pic>
      <xdr:nvPicPr>
        <xdr:cNvPr id="1700424314" name="Picture">
          <a:extLst>
            <a:ext uri="{FF2B5EF4-FFF2-40B4-BE49-F238E27FC236}">
              <a16:creationId xmlns:a16="http://schemas.microsoft.com/office/drawing/2014/main" id="{00000000-0008-0000-1300-00007A6A5A6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3734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84</xdr:row>
      <xdr:rowOff>0</xdr:rowOff>
    </xdr:from>
    <xdr:to>
      <xdr:col>4</xdr:col>
      <xdr:colOff>0</xdr:colOff>
      <xdr:row>85</xdr:row>
      <xdr:rowOff>0</xdr:rowOff>
    </xdr:to>
    <xdr:pic>
      <xdr:nvPicPr>
        <xdr:cNvPr id="1298779945" name="Picture">
          <a:extLst>
            <a:ext uri="{FF2B5EF4-FFF2-40B4-BE49-F238E27FC236}">
              <a16:creationId xmlns:a16="http://schemas.microsoft.com/office/drawing/2014/main" id="{00000000-0008-0000-1300-000029CF694D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21333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139</xdr:row>
      <xdr:rowOff>0</xdr:rowOff>
    </xdr:from>
    <xdr:to>
      <xdr:col>2</xdr:col>
      <xdr:colOff>0</xdr:colOff>
      <xdr:row>140</xdr:row>
      <xdr:rowOff>0</xdr:rowOff>
    </xdr:to>
    <xdr:pic>
      <xdr:nvPicPr>
        <xdr:cNvPr id="1506841830" name="Picture">
          <a:extLst>
            <a:ext uri="{FF2B5EF4-FFF2-40B4-BE49-F238E27FC236}">
              <a16:creationId xmlns:a16="http://schemas.microsoft.com/office/drawing/2014/main" id="{00000000-0008-0000-0200-0000E694D05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3734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139</xdr:row>
      <xdr:rowOff>0</xdr:rowOff>
    </xdr:from>
    <xdr:to>
      <xdr:col>4</xdr:col>
      <xdr:colOff>520700</xdr:colOff>
      <xdr:row>140</xdr:row>
      <xdr:rowOff>0</xdr:rowOff>
    </xdr:to>
    <xdr:pic>
      <xdr:nvPicPr>
        <xdr:cNvPr id="1401887027" name="Picture">
          <a:extLst>
            <a:ext uri="{FF2B5EF4-FFF2-40B4-BE49-F238E27FC236}">
              <a16:creationId xmlns:a16="http://schemas.microsoft.com/office/drawing/2014/main" id="{00000000-0008-0000-0200-000033198F53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15666"/>
        </a:stretch>
      </xdr:blipFill>
      <xdr:spPr>
        <a:xfrm>
          <a:off x="5067300" y="23342600"/>
          <a:ext cx="4013200" cy="17145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89</xdr:row>
      <xdr:rowOff>0</xdr:rowOff>
    </xdr:from>
    <xdr:to>
      <xdr:col>2</xdr:col>
      <xdr:colOff>0</xdr:colOff>
      <xdr:row>90</xdr:row>
      <xdr:rowOff>0</xdr:rowOff>
    </xdr:to>
    <xdr:pic>
      <xdr:nvPicPr>
        <xdr:cNvPr id="2069263684" name="Picture">
          <a:extLst>
            <a:ext uri="{FF2B5EF4-FFF2-40B4-BE49-F238E27FC236}">
              <a16:creationId xmlns:a16="http://schemas.microsoft.com/office/drawing/2014/main" id="{00000000-0008-0000-1400-00004475567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3734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89</xdr:row>
      <xdr:rowOff>0</xdr:rowOff>
    </xdr:from>
    <xdr:to>
      <xdr:col>4</xdr:col>
      <xdr:colOff>0</xdr:colOff>
      <xdr:row>90</xdr:row>
      <xdr:rowOff>0</xdr:rowOff>
    </xdr:to>
    <xdr:pic>
      <xdr:nvPicPr>
        <xdr:cNvPr id="1297431329" name="Picture">
          <a:extLst>
            <a:ext uri="{FF2B5EF4-FFF2-40B4-BE49-F238E27FC236}">
              <a16:creationId xmlns:a16="http://schemas.microsoft.com/office/drawing/2014/main" id="{00000000-0008-0000-1400-0000213B554D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19666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62</xdr:row>
      <xdr:rowOff>0</xdr:rowOff>
    </xdr:from>
    <xdr:to>
      <xdr:col>2</xdr:col>
      <xdr:colOff>0</xdr:colOff>
      <xdr:row>63</xdr:row>
      <xdr:rowOff>0</xdr:rowOff>
    </xdr:to>
    <xdr:pic>
      <xdr:nvPicPr>
        <xdr:cNvPr id="1975852821" name="Picture">
          <a:extLst>
            <a:ext uri="{FF2B5EF4-FFF2-40B4-BE49-F238E27FC236}">
              <a16:creationId xmlns:a16="http://schemas.microsoft.com/office/drawing/2014/main" id="{00000000-0008-0000-1500-0000151FC57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2771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4</xdr:col>
      <xdr:colOff>0</xdr:colOff>
      <xdr:row>63</xdr:row>
      <xdr:rowOff>0</xdr:rowOff>
    </xdr:to>
    <xdr:pic>
      <xdr:nvPicPr>
        <xdr:cNvPr id="1670296889" name="Picture">
          <a:extLst>
            <a:ext uri="{FF2B5EF4-FFF2-40B4-BE49-F238E27FC236}">
              <a16:creationId xmlns:a16="http://schemas.microsoft.com/office/drawing/2014/main" id="{00000000-0008-0000-1500-000039B58E63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5000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124</xdr:row>
      <xdr:rowOff>0</xdr:rowOff>
    </xdr:from>
    <xdr:to>
      <xdr:col>2</xdr:col>
      <xdr:colOff>0</xdr:colOff>
      <xdr:row>125</xdr:row>
      <xdr:rowOff>0</xdr:rowOff>
    </xdr:to>
    <xdr:pic>
      <xdr:nvPicPr>
        <xdr:cNvPr id="1055798250" name="Picture">
          <a:extLst>
            <a:ext uri="{FF2B5EF4-FFF2-40B4-BE49-F238E27FC236}">
              <a16:creationId xmlns:a16="http://schemas.microsoft.com/office/drawing/2014/main" id="{00000000-0008-0000-1600-0000EA33EE3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3734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124</xdr:row>
      <xdr:rowOff>0</xdr:rowOff>
    </xdr:from>
    <xdr:to>
      <xdr:col>4</xdr:col>
      <xdr:colOff>0</xdr:colOff>
      <xdr:row>125</xdr:row>
      <xdr:rowOff>0</xdr:rowOff>
    </xdr:to>
    <xdr:pic>
      <xdr:nvPicPr>
        <xdr:cNvPr id="165677387" name="Picture">
          <a:extLst>
            <a:ext uri="{FF2B5EF4-FFF2-40B4-BE49-F238E27FC236}">
              <a16:creationId xmlns:a16="http://schemas.microsoft.com/office/drawing/2014/main" id="{00000000-0008-0000-1600-00004B09E009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16333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85</xdr:row>
      <xdr:rowOff>0</xdr:rowOff>
    </xdr:from>
    <xdr:to>
      <xdr:col>2</xdr:col>
      <xdr:colOff>0</xdr:colOff>
      <xdr:row>86</xdr:row>
      <xdr:rowOff>0</xdr:rowOff>
    </xdr:to>
    <xdr:pic>
      <xdr:nvPicPr>
        <xdr:cNvPr id="1188956926" name="Picture">
          <a:extLst>
            <a:ext uri="{FF2B5EF4-FFF2-40B4-BE49-F238E27FC236}">
              <a16:creationId xmlns:a16="http://schemas.microsoft.com/office/drawing/2014/main" id="{00000000-0008-0000-1700-0000FE0ADE4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3734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85</xdr:row>
      <xdr:rowOff>0</xdr:rowOff>
    </xdr:from>
    <xdr:to>
      <xdr:col>4</xdr:col>
      <xdr:colOff>0</xdr:colOff>
      <xdr:row>86</xdr:row>
      <xdr:rowOff>0</xdr:rowOff>
    </xdr:to>
    <xdr:pic>
      <xdr:nvPicPr>
        <xdr:cNvPr id="1222829823" name="Picture">
          <a:extLst>
            <a:ext uri="{FF2B5EF4-FFF2-40B4-BE49-F238E27FC236}">
              <a16:creationId xmlns:a16="http://schemas.microsoft.com/office/drawing/2014/main" id="{00000000-0008-0000-1700-0000FFE6E248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4666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45</xdr:row>
      <xdr:rowOff>0</xdr:rowOff>
    </xdr:from>
    <xdr:to>
      <xdr:col>2</xdr:col>
      <xdr:colOff>0</xdr:colOff>
      <xdr:row>46</xdr:row>
      <xdr:rowOff>0</xdr:rowOff>
    </xdr:to>
    <xdr:pic>
      <xdr:nvPicPr>
        <xdr:cNvPr id="2120060135" name="Picture">
          <a:extLst>
            <a:ext uri="{FF2B5EF4-FFF2-40B4-BE49-F238E27FC236}">
              <a16:creationId xmlns:a16="http://schemas.microsoft.com/office/drawing/2014/main" id="{00000000-0008-0000-1800-0000E78C5D7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3734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4</xdr:col>
      <xdr:colOff>0</xdr:colOff>
      <xdr:row>46</xdr:row>
      <xdr:rowOff>0</xdr:rowOff>
    </xdr:to>
    <xdr:pic>
      <xdr:nvPicPr>
        <xdr:cNvPr id="758966952" name="Picture">
          <a:extLst>
            <a:ext uri="{FF2B5EF4-FFF2-40B4-BE49-F238E27FC236}">
              <a16:creationId xmlns:a16="http://schemas.microsoft.com/office/drawing/2014/main" id="{00000000-0008-0000-1800-0000A8EA3C2D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5000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82</xdr:row>
      <xdr:rowOff>0</xdr:rowOff>
    </xdr:from>
    <xdr:to>
      <xdr:col>2</xdr:col>
      <xdr:colOff>0</xdr:colOff>
      <xdr:row>83</xdr:row>
      <xdr:rowOff>0</xdr:rowOff>
    </xdr:to>
    <xdr:pic>
      <xdr:nvPicPr>
        <xdr:cNvPr id="237359104" name="Picture">
          <a:extLst>
            <a:ext uri="{FF2B5EF4-FFF2-40B4-BE49-F238E27FC236}">
              <a16:creationId xmlns:a16="http://schemas.microsoft.com/office/drawing/2014/main" id="{00000000-0008-0000-0300-000000D0250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3734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82</xdr:row>
      <xdr:rowOff>0</xdr:rowOff>
    </xdr:from>
    <xdr:to>
      <xdr:col>3</xdr:col>
      <xdr:colOff>1987081</xdr:colOff>
      <xdr:row>82</xdr:row>
      <xdr:rowOff>1651001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44779B-6B6D-4474-9E8C-61D155984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67300" y="13931900"/>
          <a:ext cx="3149131" cy="16510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75</xdr:row>
      <xdr:rowOff>0</xdr:rowOff>
    </xdr:from>
    <xdr:to>
      <xdr:col>2</xdr:col>
      <xdr:colOff>0</xdr:colOff>
      <xdr:row>76</xdr:row>
      <xdr:rowOff>0</xdr:rowOff>
    </xdr:to>
    <xdr:pic>
      <xdr:nvPicPr>
        <xdr:cNvPr id="704009445" name="Picture">
          <a:extLst>
            <a:ext uri="{FF2B5EF4-FFF2-40B4-BE49-F238E27FC236}">
              <a16:creationId xmlns:a16="http://schemas.microsoft.com/office/drawing/2014/main" id="{00000000-0008-0000-0400-0000E554F62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2530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75</xdr:row>
      <xdr:rowOff>0</xdr:rowOff>
    </xdr:from>
    <xdr:to>
      <xdr:col>4</xdr:col>
      <xdr:colOff>0</xdr:colOff>
      <xdr:row>76</xdr:row>
      <xdr:rowOff>0</xdr:rowOff>
    </xdr:to>
    <xdr:pic>
      <xdr:nvPicPr>
        <xdr:cNvPr id="2002925007" name="Picture">
          <a:extLst>
            <a:ext uri="{FF2B5EF4-FFF2-40B4-BE49-F238E27FC236}">
              <a16:creationId xmlns:a16="http://schemas.microsoft.com/office/drawing/2014/main" id="{00000000-0008-0000-0400-0000CF356277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32333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104</xdr:row>
      <xdr:rowOff>0</xdr:rowOff>
    </xdr:from>
    <xdr:to>
      <xdr:col>2</xdr:col>
      <xdr:colOff>0</xdr:colOff>
      <xdr:row>105</xdr:row>
      <xdr:rowOff>0</xdr:rowOff>
    </xdr:to>
    <xdr:pic>
      <xdr:nvPicPr>
        <xdr:cNvPr id="1822955194" name="Picture">
          <a:extLst>
            <a:ext uri="{FF2B5EF4-FFF2-40B4-BE49-F238E27FC236}">
              <a16:creationId xmlns:a16="http://schemas.microsoft.com/office/drawing/2014/main" id="{00000000-0008-0000-0500-0000BA16A86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3734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104</xdr:row>
      <xdr:rowOff>0</xdr:rowOff>
    </xdr:from>
    <xdr:to>
      <xdr:col>4</xdr:col>
      <xdr:colOff>0</xdr:colOff>
      <xdr:row>105</xdr:row>
      <xdr:rowOff>0</xdr:rowOff>
    </xdr:to>
    <xdr:pic>
      <xdr:nvPicPr>
        <xdr:cNvPr id="1269427904" name="Picture">
          <a:extLst>
            <a:ext uri="{FF2B5EF4-FFF2-40B4-BE49-F238E27FC236}">
              <a16:creationId xmlns:a16="http://schemas.microsoft.com/office/drawing/2014/main" id="{00000000-0008-0000-0500-0000C0EEA94B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10333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92</xdr:row>
      <xdr:rowOff>0</xdr:rowOff>
    </xdr:to>
    <xdr:pic>
      <xdr:nvPicPr>
        <xdr:cNvPr id="1729637577" name="Picture">
          <a:extLst>
            <a:ext uri="{FF2B5EF4-FFF2-40B4-BE49-F238E27FC236}">
              <a16:creationId xmlns:a16="http://schemas.microsoft.com/office/drawing/2014/main" id="{00000000-0008-0000-0600-0000C92C186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3734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91</xdr:row>
      <xdr:rowOff>0</xdr:rowOff>
    </xdr:from>
    <xdr:to>
      <xdr:col>4</xdr:col>
      <xdr:colOff>0</xdr:colOff>
      <xdr:row>92</xdr:row>
      <xdr:rowOff>0</xdr:rowOff>
    </xdr:to>
    <xdr:pic>
      <xdr:nvPicPr>
        <xdr:cNvPr id="1884099836" name="Picture">
          <a:extLst>
            <a:ext uri="{FF2B5EF4-FFF2-40B4-BE49-F238E27FC236}">
              <a16:creationId xmlns:a16="http://schemas.microsoft.com/office/drawing/2014/main" id="{00000000-0008-0000-0600-0000FC144D7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23333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126</xdr:row>
      <xdr:rowOff>0</xdr:rowOff>
    </xdr:from>
    <xdr:to>
      <xdr:col>4</xdr:col>
      <xdr:colOff>0</xdr:colOff>
      <xdr:row>127</xdr:row>
      <xdr:rowOff>0</xdr:rowOff>
    </xdr:to>
    <xdr:pic>
      <xdr:nvPicPr>
        <xdr:cNvPr id="2046993184" name="Picture">
          <a:extLst>
            <a:ext uri="{FF2B5EF4-FFF2-40B4-BE49-F238E27FC236}">
              <a16:creationId xmlns:a16="http://schemas.microsoft.com/office/drawing/2014/main" id="{00000000-0008-0000-0700-000020A3027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21333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673100</xdr:colOff>
      <xdr:row>126</xdr:row>
      <xdr:rowOff>120651</xdr:rowOff>
    </xdr:from>
    <xdr:to>
      <xdr:col>1</xdr:col>
      <xdr:colOff>3232602</xdr:colOff>
      <xdr:row>126</xdr:row>
      <xdr:rowOff>1663700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FE5E33-83F2-8F38-1008-4162B81BE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8050" y="21316951"/>
          <a:ext cx="2559502" cy="154304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116</xdr:row>
      <xdr:rowOff>0</xdr:rowOff>
    </xdr:from>
    <xdr:to>
      <xdr:col>2</xdr:col>
      <xdr:colOff>0</xdr:colOff>
      <xdr:row>117</xdr:row>
      <xdr:rowOff>0</xdr:rowOff>
    </xdr:to>
    <xdr:pic>
      <xdr:nvPicPr>
        <xdr:cNvPr id="502353617" name="Picture">
          <a:extLst>
            <a:ext uri="{FF2B5EF4-FFF2-40B4-BE49-F238E27FC236}">
              <a16:creationId xmlns:a16="http://schemas.microsoft.com/office/drawing/2014/main" id="{00000000-0008-0000-0800-0000D14EF11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3734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116</xdr:row>
      <xdr:rowOff>0</xdr:rowOff>
    </xdr:from>
    <xdr:to>
      <xdr:col>4</xdr:col>
      <xdr:colOff>0</xdr:colOff>
      <xdr:row>117</xdr:row>
      <xdr:rowOff>0</xdr:rowOff>
    </xdr:to>
    <xdr:pic>
      <xdr:nvPicPr>
        <xdr:cNvPr id="1183407164" name="Picture">
          <a:extLst>
            <a:ext uri="{FF2B5EF4-FFF2-40B4-BE49-F238E27FC236}">
              <a16:creationId xmlns:a16="http://schemas.microsoft.com/office/drawing/2014/main" id="{00000000-0008-0000-0800-00003C5C8946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7000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49</xdr:row>
      <xdr:rowOff>0</xdr:rowOff>
    </xdr:from>
    <xdr:to>
      <xdr:col>4</xdr:col>
      <xdr:colOff>0</xdr:colOff>
      <xdr:row>50</xdr:row>
      <xdr:rowOff>0</xdr:rowOff>
    </xdr:to>
    <xdr:pic>
      <xdr:nvPicPr>
        <xdr:cNvPr id="40423564" name="Picture">
          <a:extLst>
            <a:ext uri="{FF2B5EF4-FFF2-40B4-BE49-F238E27FC236}">
              <a16:creationId xmlns:a16="http://schemas.microsoft.com/office/drawing/2014/main" id="{00000000-0008-0000-0900-00008CD0680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24000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565151</xdr:colOff>
      <xdr:row>49</xdr:row>
      <xdr:rowOff>57150</xdr:rowOff>
    </xdr:from>
    <xdr:to>
      <xdr:col>1</xdr:col>
      <xdr:colOff>3244850</xdr:colOff>
      <xdr:row>49</xdr:row>
      <xdr:rowOff>1613105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05481A-95C6-B148-F9A3-C23AFBB29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0101" y="8375650"/>
          <a:ext cx="2679699" cy="1555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outlinePr summaryBelow="0"/>
  </sheetPr>
  <dimension ref="A1:I588"/>
  <sheetViews>
    <sheetView workbookViewId="0"/>
  </sheetViews>
  <sheetFormatPr defaultRowHeight="14.5"/>
  <cols>
    <col min="1" max="1" width="3.36328125" customWidth="1"/>
    <col min="2" max="2" width="69.17968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9" width="16.6328125" customWidth="1"/>
  </cols>
  <sheetData>
    <row r="1" spans="1:9" ht="16" customHeight="1">
      <c r="A1" s="2" t="s">
        <v>0</v>
      </c>
      <c r="B1" s="3" t="s">
        <v>1</v>
      </c>
      <c r="C1" s="4"/>
      <c r="D1" s="4"/>
      <c r="E1" s="4"/>
      <c r="F1" s="4"/>
      <c r="G1" s="4"/>
      <c r="H1" s="4"/>
      <c r="I1" s="4"/>
    </row>
    <row r="2" spans="1:9" ht="13" customHeight="1">
      <c r="A2" s="4"/>
      <c r="B2" s="5"/>
      <c r="C2" s="4"/>
      <c r="D2" s="4"/>
      <c r="E2" s="4"/>
      <c r="F2" s="4"/>
      <c r="G2" s="4"/>
      <c r="H2" s="4"/>
      <c r="I2" s="4"/>
    </row>
    <row r="3" spans="1:9" ht="13" customHeight="1">
      <c r="A3" s="6" t="s">
        <v>48</v>
      </c>
      <c r="B3" s="7" t="s">
        <v>49</v>
      </c>
      <c r="C3" s="4"/>
      <c r="D3" s="4"/>
      <c r="E3" s="4"/>
      <c r="F3" s="4"/>
      <c r="G3" s="4"/>
      <c r="H3" s="4"/>
      <c r="I3" s="4"/>
    </row>
    <row r="4" spans="1:9" ht="28" customHeight="1">
      <c r="A4" s="4"/>
      <c r="B4" s="8" t="s">
        <v>50</v>
      </c>
      <c r="C4" s="9" t="s">
        <v>51</v>
      </c>
      <c r="D4" s="10" t="s">
        <v>52</v>
      </c>
      <c r="E4" s="10" t="s">
        <v>53</v>
      </c>
      <c r="F4" s="10" t="s">
        <v>54</v>
      </c>
      <c r="G4" s="10" t="s">
        <v>55</v>
      </c>
      <c r="H4" s="10" t="s">
        <v>56</v>
      </c>
      <c r="I4" s="11" t="s">
        <v>57</v>
      </c>
    </row>
    <row r="5" spans="1:9" ht="13" customHeight="1">
      <c r="A5" s="4"/>
      <c r="B5" s="12" t="s">
        <v>58</v>
      </c>
      <c r="C5" s="13"/>
      <c r="D5" s="13"/>
      <c r="E5" s="13"/>
      <c r="F5" s="13"/>
      <c r="G5" s="13"/>
      <c r="H5" s="14"/>
      <c r="I5" s="15"/>
    </row>
    <row r="6" spans="1:9" ht="13" customHeight="1">
      <c r="A6" s="4"/>
      <c r="B6" s="12" t="s">
        <v>59</v>
      </c>
      <c r="C6" s="13"/>
      <c r="D6" s="13"/>
      <c r="E6" s="13"/>
      <c r="F6" s="4"/>
      <c r="G6" s="14"/>
      <c r="H6" s="14"/>
      <c r="I6" s="15"/>
    </row>
    <row r="7" spans="1:9" ht="13" customHeight="1">
      <c r="A7" s="16" t="s">
        <v>60</v>
      </c>
      <c r="B7" s="17" t="s">
        <v>61</v>
      </c>
      <c r="C7" s="13" t="s">
        <v>62</v>
      </c>
      <c r="D7" s="13" t="s">
        <v>63</v>
      </c>
      <c r="E7" s="18">
        <v>827850</v>
      </c>
      <c r="F7" s="19">
        <v>6388.5185000000001</v>
      </c>
      <c r="G7" s="20">
        <v>6.7000000000000004E-2</v>
      </c>
      <c r="H7" s="21"/>
      <c r="I7" s="22"/>
    </row>
    <row r="8" spans="1:9" ht="13" customHeight="1">
      <c r="A8" s="16" t="s">
        <v>64</v>
      </c>
      <c r="B8" s="17" t="s">
        <v>65</v>
      </c>
      <c r="C8" s="13" t="s">
        <v>66</v>
      </c>
      <c r="D8" s="13" t="s">
        <v>67</v>
      </c>
      <c r="E8" s="18">
        <v>401000</v>
      </c>
      <c r="F8" s="19">
        <v>5737.5079999999998</v>
      </c>
      <c r="G8" s="20">
        <v>6.0100000000000001E-2</v>
      </c>
      <c r="H8" s="21"/>
      <c r="I8" s="22"/>
    </row>
    <row r="9" spans="1:9" ht="13" customHeight="1">
      <c r="A9" s="16" t="s">
        <v>68</v>
      </c>
      <c r="B9" s="17" t="s">
        <v>69</v>
      </c>
      <c r="C9" s="13" t="s">
        <v>70</v>
      </c>
      <c r="D9" s="13" t="s">
        <v>63</v>
      </c>
      <c r="E9" s="18">
        <v>283500</v>
      </c>
      <c r="F9" s="19">
        <v>3581.739</v>
      </c>
      <c r="G9" s="20">
        <v>3.7499999999999999E-2</v>
      </c>
      <c r="H9" s="21"/>
      <c r="I9" s="22"/>
    </row>
    <row r="10" spans="1:9" ht="13" customHeight="1">
      <c r="A10" s="16" t="s">
        <v>71</v>
      </c>
      <c r="B10" s="17" t="s">
        <v>72</v>
      </c>
      <c r="C10" s="13" t="s">
        <v>73</v>
      </c>
      <c r="D10" s="13" t="s">
        <v>74</v>
      </c>
      <c r="E10" s="18">
        <v>1175000</v>
      </c>
      <c r="F10" s="19">
        <v>2169.2849999999999</v>
      </c>
      <c r="G10" s="20">
        <v>2.2700000000000001E-2</v>
      </c>
      <c r="H10" s="21"/>
      <c r="I10" s="22"/>
    </row>
    <row r="11" spans="1:9" ht="13" customHeight="1">
      <c r="A11" s="16" t="s">
        <v>75</v>
      </c>
      <c r="B11" s="17" t="s">
        <v>76</v>
      </c>
      <c r="C11" s="13" t="s">
        <v>77</v>
      </c>
      <c r="D11" s="13" t="s">
        <v>63</v>
      </c>
      <c r="E11" s="18">
        <v>609600</v>
      </c>
      <c r="F11" s="19">
        <v>2051.6088</v>
      </c>
      <c r="G11" s="20">
        <v>2.1499999999999998E-2</v>
      </c>
      <c r="H11" s="21"/>
      <c r="I11" s="22"/>
    </row>
    <row r="12" spans="1:9" ht="13" customHeight="1">
      <c r="A12" s="16" t="s">
        <v>78</v>
      </c>
      <c r="B12" s="17" t="s">
        <v>79</v>
      </c>
      <c r="C12" s="13" t="s">
        <v>80</v>
      </c>
      <c r="D12" s="13" t="s">
        <v>63</v>
      </c>
      <c r="E12" s="18">
        <v>2782500</v>
      </c>
      <c r="F12" s="19">
        <v>1937.7329999999999</v>
      </c>
      <c r="G12" s="20">
        <v>2.0299999999999999E-2</v>
      </c>
      <c r="H12" s="21"/>
      <c r="I12" s="22"/>
    </row>
    <row r="13" spans="1:9" ht="13" customHeight="1">
      <c r="A13" s="16" t="s">
        <v>81</v>
      </c>
      <c r="B13" s="17" t="s">
        <v>82</v>
      </c>
      <c r="C13" s="13" t="s">
        <v>83</v>
      </c>
      <c r="D13" s="13" t="s">
        <v>84</v>
      </c>
      <c r="E13" s="18">
        <v>18797925</v>
      </c>
      <c r="F13" s="19">
        <v>1921.1478999999999</v>
      </c>
      <c r="G13" s="20">
        <v>2.01E-2</v>
      </c>
      <c r="H13" s="21"/>
      <c r="I13" s="22"/>
    </row>
    <row r="14" spans="1:9" ht="13" customHeight="1">
      <c r="A14" s="16" t="s">
        <v>85</v>
      </c>
      <c r="B14" s="17" t="s">
        <v>86</v>
      </c>
      <c r="C14" s="13" t="s">
        <v>87</v>
      </c>
      <c r="D14" s="13" t="s">
        <v>88</v>
      </c>
      <c r="E14" s="18">
        <v>523100</v>
      </c>
      <c r="F14" s="19">
        <v>1647.2419</v>
      </c>
      <c r="G14" s="20">
        <v>1.7299999999999999E-2</v>
      </c>
      <c r="H14" s="21"/>
      <c r="I14" s="22"/>
    </row>
    <row r="15" spans="1:9" ht="13" customHeight="1">
      <c r="A15" s="16" t="s">
        <v>89</v>
      </c>
      <c r="B15" s="17" t="s">
        <v>90</v>
      </c>
      <c r="C15" s="13" t="s">
        <v>91</v>
      </c>
      <c r="D15" s="13" t="s">
        <v>92</v>
      </c>
      <c r="E15" s="18">
        <v>48600</v>
      </c>
      <c r="F15" s="19">
        <v>1505.385</v>
      </c>
      <c r="G15" s="20">
        <v>1.5800000000000002E-2</v>
      </c>
      <c r="H15" s="21"/>
      <c r="I15" s="22"/>
    </row>
    <row r="16" spans="1:9" ht="13" customHeight="1">
      <c r="A16" s="16" t="s">
        <v>93</v>
      </c>
      <c r="B16" s="17" t="s">
        <v>94</v>
      </c>
      <c r="C16" s="13" t="s">
        <v>95</v>
      </c>
      <c r="D16" s="13" t="s">
        <v>63</v>
      </c>
      <c r="E16" s="18">
        <v>1352000</v>
      </c>
      <c r="F16" s="19">
        <v>1478.5472</v>
      </c>
      <c r="G16" s="20">
        <v>1.55E-2</v>
      </c>
      <c r="H16" s="21"/>
      <c r="I16" s="22"/>
    </row>
    <row r="17" spans="1:9" ht="13" customHeight="1">
      <c r="A17" s="16" t="s">
        <v>96</v>
      </c>
      <c r="B17" s="17" t="s">
        <v>97</v>
      </c>
      <c r="C17" s="13" t="s">
        <v>98</v>
      </c>
      <c r="D17" s="13" t="s">
        <v>99</v>
      </c>
      <c r="E17" s="18">
        <v>240100</v>
      </c>
      <c r="F17" s="19">
        <v>1430.876</v>
      </c>
      <c r="G17" s="20">
        <v>1.4999999999999999E-2</v>
      </c>
      <c r="H17" s="21"/>
      <c r="I17" s="22"/>
    </row>
    <row r="18" spans="1:9" ht="13" customHeight="1">
      <c r="A18" s="16" t="s">
        <v>100</v>
      </c>
      <c r="B18" s="17" t="s">
        <v>101</v>
      </c>
      <c r="C18" s="13" t="s">
        <v>102</v>
      </c>
      <c r="D18" s="13" t="s">
        <v>103</v>
      </c>
      <c r="E18" s="18">
        <v>396800</v>
      </c>
      <c r="F18" s="19">
        <v>1370.944</v>
      </c>
      <c r="G18" s="20">
        <v>1.44E-2</v>
      </c>
      <c r="H18" s="21"/>
      <c r="I18" s="22"/>
    </row>
    <row r="19" spans="1:9" ht="13" customHeight="1">
      <c r="A19" s="16" t="s">
        <v>104</v>
      </c>
      <c r="B19" s="17" t="s">
        <v>105</v>
      </c>
      <c r="C19" s="13" t="s">
        <v>106</v>
      </c>
      <c r="D19" s="13" t="s">
        <v>103</v>
      </c>
      <c r="E19" s="18">
        <v>219000</v>
      </c>
      <c r="F19" s="19">
        <v>1214.7929999999999</v>
      </c>
      <c r="G19" s="20">
        <v>1.2699999999999999E-2</v>
      </c>
      <c r="H19" s="21"/>
      <c r="I19" s="22"/>
    </row>
    <row r="20" spans="1:9" ht="13" customHeight="1">
      <c r="A20" s="16" t="s">
        <v>107</v>
      </c>
      <c r="B20" s="17" t="s">
        <v>108</v>
      </c>
      <c r="C20" s="13" t="s">
        <v>109</v>
      </c>
      <c r="D20" s="13" t="s">
        <v>103</v>
      </c>
      <c r="E20" s="18">
        <v>458250</v>
      </c>
      <c r="F20" s="19">
        <v>1128.9905000000001</v>
      </c>
      <c r="G20" s="20">
        <v>1.18E-2</v>
      </c>
      <c r="H20" s="21"/>
      <c r="I20" s="22"/>
    </row>
    <row r="21" spans="1:9" ht="13" customHeight="1">
      <c r="A21" s="16" t="s">
        <v>110</v>
      </c>
      <c r="B21" s="17" t="s">
        <v>111</v>
      </c>
      <c r="C21" s="13" t="s">
        <v>112</v>
      </c>
      <c r="D21" s="13" t="s">
        <v>63</v>
      </c>
      <c r="E21" s="18">
        <v>561600</v>
      </c>
      <c r="F21" s="19">
        <v>1121.6275000000001</v>
      </c>
      <c r="G21" s="20">
        <v>1.18E-2</v>
      </c>
      <c r="H21" s="21"/>
      <c r="I21" s="22"/>
    </row>
    <row r="22" spans="1:9" ht="13" customHeight="1">
      <c r="A22" s="16" t="s">
        <v>113</v>
      </c>
      <c r="B22" s="17" t="s">
        <v>114</v>
      </c>
      <c r="C22" s="13" t="s">
        <v>115</v>
      </c>
      <c r="D22" s="13" t="s">
        <v>116</v>
      </c>
      <c r="E22" s="18">
        <v>1814025</v>
      </c>
      <c r="F22" s="19">
        <v>1008.2351</v>
      </c>
      <c r="G22" s="20">
        <v>1.06E-2</v>
      </c>
      <c r="H22" s="21"/>
      <c r="I22" s="22"/>
    </row>
    <row r="23" spans="1:9" ht="13" customHeight="1">
      <c r="A23" s="16" t="s">
        <v>117</v>
      </c>
      <c r="B23" s="17" t="s">
        <v>118</v>
      </c>
      <c r="C23" s="13" t="s">
        <v>119</v>
      </c>
      <c r="D23" s="13" t="s">
        <v>120</v>
      </c>
      <c r="E23" s="18">
        <v>6400</v>
      </c>
      <c r="F23" s="19">
        <v>988.096</v>
      </c>
      <c r="G23" s="20">
        <v>1.04E-2</v>
      </c>
      <c r="H23" s="21"/>
      <c r="I23" s="22"/>
    </row>
    <row r="24" spans="1:9" ht="13" customHeight="1">
      <c r="A24" s="16" t="s">
        <v>121</v>
      </c>
      <c r="B24" s="17" t="s">
        <v>122</v>
      </c>
      <c r="C24" s="13" t="s">
        <v>123</v>
      </c>
      <c r="D24" s="13" t="s">
        <v>84</v>
      </c>
      <c r="E24" s="18">
        <v>48925</v>
      </c>
      <c r="F24" s="19">
        <v>923.11689999999999</v>
      </c>
      <c r="G24" s="20">
        <v>9.7000000000000003E-3</v>
      </c>
      <c r="H24" s="21"/>
      <c r="I24" s="22"/>
    </row>
    <row r="25" spans="1:9" ht="13" customHeight="1">
      <c r="A25" s="16" t="s">
        <v>124</v>
      </c>
      <c r="B25" s="17" t="s">
        <v>125</v>
      </c>
      <c r="C25" s="13" t="s">
        <v>126</v>
      </c>
      <c r="D25" s="13" t="s">
        <v>103</v>
      </c>
      <c r="E25" s="18">
        <v>98250</v>
      </c>
      <c r="F25" s="19">
        <v>920.60249999999996</v>
      </c>
      <c r="G25" s="20">
        <v>9.5999999999999992E-3</v>
      </c>
      <c r="H25" s="21"/>
      <c r="I25" s="22"/>
    </row>
    <row r="26" spans="1:9" ht="13" customHeight="1">
      <c r="A26" s="16" t="s">
        <v>127</v>
      </c>
      <c r="B26" s="17" t="s">
        <v>128</v>
      </c>
      <c r="C26" s="13" t="s">
        <v>129</v>
      </c>
      <c r="D26" s="13" t="s">
        <v>130</v>
      </c>
      <c r="E26" s="18">
        <v>203775</v>
      </c>
      <c r="F26" s="19">
        <v>878.88160000000005</v>
      </c>
      <c r="G26" s="20">
        <v>9.1999999999999998E-3</v>
      </c>
      <c r="H26" s="21"/>
      <c r="I26" s="22"/>
    </row>
    <row r="27" spans="1:9" ht="13" customHeight="1">
      <c r="A27" s="16" t="s">
        <v>131</v>
      </c>
      <c r="B27" s="17" t="s">
        <v>132</v>
      </c>
      <c r="C27" s="13" t="s">
        <v>133</v>
      </c>
      <c r="D27" s="13" t="s">
        <v>103</v>
      </c>
      <c r="E27" s="18">
        <v>49850</v>
      </c>
      <c r="F27" s="19">
        <v>870.97919999999999</v>
      </c>
      <c r="G27" s="20">
        <v>9.1000000000000004E-3</v>
      </c>
      <c r="H27" s="21"/>
      <c r="I27" s="22"/>
    </row>
    <row r="28" spans="1:9" ht="13" customHeight="1">
      <c r="A28" s="16" t="s">
        <v>134</v>
      </c>
      <c r="B28" s="17" t="s">
        <v>135</v>
      </c>
      <c r="C28" s="13" t="s">
        <v>136</v>
      </c>
      <c r="D28" s="13" t="s">
        <v>63</v>
      </c>
      <c r="E28" s="18">
        <v>216000</v>
      </c>
      <c r="F28" s="19">
        <v>827.928</v>
      </c>
      <c r="G28" s="20">
        <v>8.6999999999999994E-3</v>
      </c>
      <c r="H28" s="21"/>
      <c r="I28" s="22"/>
    </row>
    <row r="29" spans="1:9" ht="13" customHeight="1">
      <c r="A29" s="16" t="s">
        <v>137</v>
      </c>
      <c r="B29" s="17" t="s">
        <v>138</v>
      </c>
      <c r="C29" s="13" t="s">
        <v>139</v>
      </c>
      <c r="D29" s="13" t="s">
        <v>140</v>
      </c>
      <c r="E29" s="18">
        <v>69200</v>
      </c>
      <c r="F29" s="19">
        <v>817.80560000000003</v>
      </c>
      <c r="G29" s="20">
        <v>8.6E-3</v>
      </c>
      <c r="H29" s="21"/>
      <c r="I29" s="22"/>
    </row>
    <row r="30" spans="1:9" ht="13" customHeight="1">
      <c r="A30" s="16" t="s">
        <v>141</v>
      </c>
      <c r="B30" s="17" t="s">
        <v>142</v>
      </c>
      <c r="C30" s="13" t="s">
        <v>143</v>
      </c>
      <c r="D30" s="13" t="s">
        <v>144</v>
      </c>
      <c r="E30" s="18">
        <v>317675</v>
      </c>
      <c r="F30" s="19">
        <v>784.75260000000003</v>
      </c>
      <c r="G30" s="20">
        <v>8.2000000000000007E-3</v>
      </c>
      <c r="H30" s="21"/>
      <c r="I30" s="22"/>
    </row>
    <row r="31" spans="1:9" ht="13" customHeight="1">
      <c r="A31" s="16" t="s">
        <v>145</v>
      </c>
      <c r="B31" s="17" t="s">
        <v>146</v>
      </c>
      <c r="C31" s="13" t="s">
        <v>147</v>
      </c>
      <c r="D31" s="13" t="s">
        <v>116</v>
      </c>
      <c r="E31" s="18">
        <v>217875</v>
      </c>
      <c r="F31" s="19">
        <v>767.81330000000003</v>
      </c>
      <c r="G31" s="20">
        <v>8.0000000000000002E-3</v>
      </c>
      <c r="H31" s="21"/>
      <c r="I31" s="22"/>
    </row>
    <row r="32" spans="1:9" ht="13" customHeight="1">
      <c r="A32" s="16" t="s">
        <v>148</v>
      </c>
      <c r="B32" s="17" t="s">
        <v>149</v>
      </c>
      <c r="C32" s="13" t="s">
        <v>150</v>
      </c>
      <c r="D32" s="13" t="s">
        <v>151</v>
      </c>
      <c r="E32" s="18">
        <v>843750</v>
      </c>
      <c r="F32" s="19">
        <v>762.49689999999998</v>
      </c>
      <c r="G32" s="20">
        <v>8.0000000000000002E-3</v>
      </c>
      <c r="H32" s="21"/>
      <c r="I32" s="22"/>
    </row>
    <row r="33" spans="1:9" ht="13" customHeight="1">
      <c r="A33" s="16" t="s">
        <v>152</v>
      </c>
      <c r="B33" s="17" t="s">
        <v>153</v>
      </c>
      <c r="C33" s="13" t="s">
        <v>154</v>
      </c>
      <c r="D33" s="13" t="s">
        <v>155</v>
      </c>
      <c r="E33" s="18">
        <v>44650</v>
      </c>
      <c r="F33" s="19">
        <v>739.98450000000003</v>
      </c>
      <c r="G33" s="20">
        <v>7.7999999999999996E-3</v>
      </c>
      <c r="H33" s="21"/>
      <c r="I33" s="22"/>
    </row>
    <row r="34" spans="1:9" ht="13" customHeight="1">
      <c r="A34" s="16" t="s">
        <v>156</v>
      </c>
      <c r="B34" s="17" t="s">
        <v>157</v>
      </c>
      <c r="C34" s="13" t="s">
        <v>158</v>
      </c>
      <c r="D34" s="13" t="s">
        <v>159</v>
      </c>
      <c r="E34" s="18">
        <v>15925</v>
      </c>
      <c r="F34" s="19">
        <v>698.34310000000005</v>
      </c>
      <c r="G34" s="20">
        <v>7.3000000000000001E-3</v>
      </c>
      <c r="H34" s="21"/>
      <c r="I34" s="22"/>
    </row>
    <row r="35" spans="1:9" ht="13" customHeight="1">
      <c r="A35" s="16" t="s">
        <v>160</v>
      </c>
      <c r="B35" s="17" t="s">
        <v>161</v>
      </c>
      <c r="C35" s="13" t="s">
        <v>162</v>
      </c>
      <c r="D35" s="13" t="s">
        <v>163</v>
      </c>
      <c r="E35" s="18">
        <v>154500</v>
      </c>
      <c r="F35" s="19">
        <v>616.68679999999995</v>
      </c>
      <c r="G35" s="20">
        <v>6.4999999999999997E-3</v>
      </c>
      <c r="H35" s="21"/>
      <c r="I35" s="22"/>
    </row>
    <row r="36" spans="1:9" ht="13" customHeight="1">
      <c r="A36" s="16" t="s">
        <v>164</v>
      </c>
      <c r="B36" s="17" t="s">
        <v>165</v>
      </c>
      <c r="C36" s="13" t="s">
        <v>166</v>
      </c>
      <c r="D36" s="13" t="s">
        <v>63</v>
      </c>
      <c r="E36" s="18">
        <v>48125</v>
      </c>
      <c r="F36" s="19">
        <v>610.36940000000004</v>
      </c>
      <c r="G36" s="20">
        <v>6.4000000000000003E-3</v>
      </c>
      <c r="H36" s="21"/>
      <c r="I36" s="22"/>
    </row>
    <row r="37" spans="1:9" ht="13" customHeight="1">
      <c r="A37" s="16" t="s">
        <v>167</v>
      </c>
      <c r="B37" s="17" t="s">
        <v>168</v>
      </c>
      <c r="C37" s="13" t="s">
        <v>169</v>
      </c>
      <c r="D37" s="13" t="s">
        <v>170</v>
      </c>
      <c r="E37" s="18">
        <v>46125</v>
      </c>
      <c r="F37" s="19">
        <v>604.053</v>
      </c>
      <c r="G37" s="20">
        <v>6.3E-3</v>
      </c>
      <c r="H37" s="21"/>
      <c r="I37" s="22"/>
    </row>
    <row r="38" spans="1:9" ht="13" customHeight="1">
      <c r="A38" s="16" t="s">
        <v>171</v>
      </c>
      <c r="B38" s="17" t="s">
        <v>172</v>
      </c>
      <c r="C38" s="13" t="s">
        <v>173</v>
      </c>
      <c r="D38" s="13" t="s">
        <v>99</v>
      </c>
      <c r="E38" s="18">
        <v>57400</v>
      </c>
      <c r="F38" s="19">
        <v>595.81200000000001</v>
      </c>
      <c r="G38" s="20">
        <v>6.1999999999999998E-3</v>
      </c>
      <c r="H38" s="21"/>
      <c r="I38" s="22"/>
    </row>
    <row r="39" spans="1:9" ht="13" customHeight="1">
      <c r="A39" s="16" t="s">
        <v>174</v>
      </c>
      <c r="B39" s="17" t="s">
        <v>175</v>
      </c>
      <c r="C39" s="13" t="s">
        <v>176</v>
      </c>
      <c r="D39" s="13" t="s">
        <v>63</v>
      </c>
      <c r="E39" s="18">
        <v>2985600</v>
      </c>
      <c r="F39" s="19">
        <v>595.03009999999995</v>
      </c>
      <c r="G39" s="20">
        <v>6.1999999999999998E-3</v>
      </c>
      <c r="H39" s="21"/>
      <c r="I39" s="22"/>
    </row>
    <row r="40" spans="1:9" ht="13" customHeight="1">
      <c r="A40" s="16" t="s">
        <v>177</v>
      </c>
      <c r="B40" s="17" t="s">
        <v>178</v>
      </c>
      <c r="C40" s="13" t="s">
        <v>179</v>
      </c>
      <c r="D40" s="13" t="s">
        <v>180</v>
      </c>
      <c r="E40" s="18">
        <v>12900</v>
      </c>
      <c r="F40" s="19">
        <v>554.09370000000001</v>
      </c>
      <c r="G40" s="20">
        <v>5.7999999999999996E-3</v>
      </c>
      <c r="H40" s="21"/>
      <c r="I40" s="22"/>
    </row>
    <row r="41" spans="1:9" ht="13" customHeight="1">
      <c r="A41" s="16" t="s">
        <v>181</v>
      </c>
      <c r="B41" s="17" t="s">
        <v>182</v>
      </c>
      <c r="C41" s="13" t="s">
        <v>183</v>
      </c>
      <c r="D41" s="13" t="s">
        <v>116</v>
      </c>
      <c r="E41" s="18">
        <v>17150</v>
      </c>
      <c r="F41" s="19">
        <v>534.87419999999997</v>
      </c>
      <c r="G41" s="20">
        <v>5.5999999999999999E-3</v>
      </c>
      <c r="H41" s="21"/>
      <c r="I41" s="22"/>
    </row>
    <row r="42" spans="1:9" ht="13" customHeight="1">
      <c r="A42" s="16" t="s">
        <v>184</v>
      </c>
      <c r="B42" s="17" t="s">
        <v>185</v>
      </c>
      <c r="C42" s="13" t="s">
        <v>186</v>
      </c>
      <c r="D42" s="13" t="s">
        <v>74</v>
      </c>
      <c r="E42" s="18">
        <v>247500</v>
      </c>
      <c r="F42" s="19">
        <v>523.11599999999999</v>
      </c>
      <c r="G42" s="20">
        <v>5.4999999999999997E-3</v>
      </c>
      <c r="H42" s="21"/>
      <c r="I42" s="22"/>
    </row>
    <row r="43" spans="1:9" ht="13" customHeight="1">
      <c r="A43" s="16" t="s">
        <v>187</v>
      </c>
      <c r="B43" s="17" t="s">
        <v>188</v>
      </c>
      <c r="C43" s="13" t="s">
        <v>189</v>
      </c>
      <c r="D43" s="13" t="s">
        <v>190</v>
      </c>
      <c r="E43" s="18">
        <v>81000</v>
      </c>
      <c r="F43" s="19">
        <v>515.0385</v>
      </c>
      <c r="G43" s="20">
        <v>5.4000000000000003E-3</v>
      </c>
      <c r="H43" s="21"/>
      <c r="I43" s="22"/>
    </row>
    <row r="44" spans="1:9" ht="13" customHeight="1">
      <c r="A44" s="16" t="s">
        <v>191</v>
      </c>
      <c r="B44" s="17" t="s">
        <v>192</v>
      </c>
      <c r="C44" s="13" t="s">
        <v>193</v>
      </c>
      <c r="D44" s="13" t="s">
        <v>103</v>
      </c>
      <c r="E44" s="18">
        <v>141400</v>
      </c>
      <c r="F44" s="19">
        <v>500.98020000000002</v>
      </c>
      <c r="G44" s="20">
        <v>5.3E-3</v>
      </c>
      <c r="H44" s="21"/>
      <c r="I44" s="22"/>
    </row>
    <row r="45" spans="1:9" ht="13" customHeight="1">
      <c r="A45" s="16" t="s">
        <v>194</v>
      </c>
      <c r="B45" s="17" t="s">
        <v>195</v>
      </c>
      <c r="C45" s="13" t="s">
        <v>196</v>
      </c>
      <c r="D45" s="13" t="s">
        <v>197</v>
      </c>
      <c r="E45" s="18">
        <v>26125</v>
      </c>
      <c r="F45" s="19">
        <v>479.44600000000003</v>
      </c>
      <c r="G45" s="20">
        <v>5.0000000000000001E-3</v>
      </c>
      <c r="H45" s="21"/>
      <c r="I45" s="22"/>
    </row>
    <row r="46" spans="1:9" ht="13" customHeight="1">
      <c r="A46" s="16" t="s">
        <v>198</v>
      </c>
      <c r="B46" s="17" t="s">
        <v>199</v>
      </c>
      <c r="C46" s="13" t="s">
        <v>200</v>
      </c>
      <c r="D46" s="13" t="s">
        <v>163</v>
      </c>
      <c r="E46" s="18">
        <v>150100</v>
      </c>
      <c r="F46" s="19">
        <v>477.84339999999997</v>
      </c>
      <c r="G46" s="20">
        <v>5.0000000000000001E-3</v>
      </c>
      <c r="H46" s="21"/>
      <c r="I46" s="22"/>
    </row>
    <row r="47" spans="1:9" ht="13" customHeight="1">
      <c r="A47" s="16" t="s">
        <v>201</v>
      </c>
      <c r="B47" s="17" t="s">
        <v>202</v>
      </c>
      <c r="C47" s="13" t="s">
        <v>203</v>
      </c>
      <c r="D47" s="13" t="s">
        <v>204</v>
      </c>
      <c r="E47" s="18">
        <v>6250</v>
      </c>
      <c r="F47" s="19">
        <v>477.28129999999999</v>
      </c>
      <c r="G47" s="20">
        <v>5.0000000000000001E-3</v>
      </c>
      <c r="H47" s="21"/>
      <c r="I47" s="22"/>
    </row>
    <row r="48" spans="1:9" ht="13" customHeight="1">
      <c r="A48" s="16" t="s">
        <v>205</v>
      </c>
      <c r="B48" s="17" t="s">
        <v>206</v>
      </c>
      <c r="C48" s="13" t="s">
        <v>207</v>
      </c>
      <c r="D48" s="13" t="s">
        <v>208</v>
      </c>
      <c r="E48" s="18">
        <v>25500</v>
      </c>
      <c r="F48" s="19">
        <v>463.84500000000003</v>
      </c>
      <c r="G48" s="20">
        <v>4.8999999999999998E-3</v>
      </c>
      <c r="H48" s="21"/>
      <c r="I48" s="22"/>
    </row>
    <row r="49" spans="1:9" ht="13" customHeight="1">
      <c r="A49" s="16" t="s">
        <v>209</v>
      </c>
      <c r="B49" s="17" t="s">
        <v>210</v>
      </c>
      <c r="C49" s="13" t="s">
        <v>211</v>
      </c>
      <c r="D49" s="13" t="s">
        <v>163</v>
      </c>
      <c r="E49" s="18">
        <v>102950</v>
      </c>
      <c r="F49" s="19">
        <v>457.66419999999999</v>
      </c>
      <c r="G49" s="20">
        <v>4.7999999999999996E-3</v>
      </c>
      <c r="H49" s="21"/>
      <c r="I49" s="22"/>
    </row>
    <row r="50" spans="1:9" ht="13" customHeight="1">
      <c r="A50" s="16" t="s">
        <v>212</v>
      </c>
      <c r="B50" s="17" t="s">
        <v>213</v>
      </c>
      <c r="C50" s="13" t="s">
        <v>214</v>
      </c>
      <c r="D50" s="13" t="s">
        <v>103</v>
      </c>
      <c r="E50" s="18">
        <v>305300</v>
      </c>
      <c r="F50" s="19">
        <v>441.49430000000001</v>
      </c>
      <c r="G50" s="20">
        <v>4.5999999999999999E-3</v>
      </c>
      <c r="H50" s="21"/>
      <c r="I50" s="22"/>
    </row>
    <row r="51" spans="1:9" ht="13" customHeight="1">
      <c r="A51" s="16" t="s">
        <v>215</v>
      </c>
      <c r="B51" s="17" t="s">
        <v>216</v>
      </c>
      <c r="C51" s="13" t="s">
        <v>217</v>
      </c>
      <c r="D51" s="13" t="s">
        <v>92</v>
      </c>
      <c r="E51" s="18">
        <v>3100</v>
      </c>
      <c r="F51" s="19">
        <v>412.73399999999998</v>
      </c>
      <c r="G51" s="20">
        <v>4.3E-3</v>
      </c>
      <c r="H51" s="21"/>
      <c r="I51" s="22"/>
    </row>
    <row r="52" spans="1:9" ht="13" customHeight="1">
      <c r="A52" s="16" t="s">
        <v>218</v>
      </c>
      <c r="B52" s="17" t="s">
        <v>219</v>
      </c>
      <c r="C52" s="13" t="s">
        <v>220</v>
      </c>
      <c r="D52" s="13" t="s">
        <v>103</v>
      </c>
      <c r="E52" s="18">
        <v>11825</v>
      </c>
      <c r="F52" s="19">
        <v>404.9117</v>
      </c>
      <c r="G52" s="20">
        <v>4.1999999999999997E-3</v>
      </c>
      <c r="H52" s="21"/>
      <c r="I52" s="22"/>
    </row>
    <row r="53" spans="1:9" ht="13" customHeight="1">
      <c r="A53" s="16" t="s">
        <v>221</v>
      </c>
      <c r="B53" s="17" t="s">
        <v>222</v>
      </c>
      <c r="C53" s="13" t="s">
        <v>223</v>
      </c>
      <c r="D53" s="13" t="s">
        <v>197</v>
      </c>
      <c r="E53" s="18">
        <v>66000</v>
      </c>
      <c r="F53" s="19">
        <v>387.42</v>
      </c>
      <c r="G53" s="20">
        <v>4.1000000000000003E-3</v>
      </c>
      <c r="H53" s="21"/>
      <c r="I53" s="22"/>
    </row>
    <row r="54" spans="1:9" ht="13" customHeight="1">
      <c r="A54" s="16" t="s">
        <v>224</v>
      </c>
      <c r="B54" s="17" t="s">
        <v>225</v>
      </c>
      <c r="C54" s="13" t="s">
        <v>226</v>
      </c>
      <c r="D54" s="13" t="s">
        <v>208</v>
      </c>
      <c r="E54" s="18">
        <v>73075</v>
      </c>
      <c r="F54" s="19">
        <v>375.49590000000001</v>
      </c>
      <c r="G54" s="20">
        <v>3.8999999999999998E-3</v>
      </c>
      <c r="H54" s="21"/>
      <c r="I54" s="22"/>
    </row>
    <row r="55" spans="1:9" ht="13" customHeight="1">
      <c r="A55" s="16" t="s">
        <v>227</v>
      </c>
      <c r="B55" s="17" t="s">
        <v>228</v>
      </c>
      <c r="C55" s="13" t="s">
        <v>229</v>
      </c>
      <c r="D55" s="13" t="s">
        <v>230</v>
      </c>
      <c r="E55" s="18">
        <v>9275</v>
      </c>
      <c r="F55" s="19">
        <v>372.29849999999999</v>
      </c>
      <c r="G55" s="20">
        <v>3.8999999999999998E-3</v>
      </c>
      <c r="H55" s="21"/>
      <c r="I55" s="22"/>
    </row>
    <row r="56" spans="1:9" ht="13" customHeight="1">
      <c r="A56" s="16" t="s">
        <v>231</v>
      </c>
      <c r="B56" s="17" t="s">
        <v>232</v>
      </c>
      <c r="C56" s="13" t="s">
        <v>233</v>
      </c>
      <c r="D56" s="13" t="s">
        <v>116</v>
      </c>
      <c r="E56" s="18">
        <v>350350</v>
      </c>
      <c r="F56" s="19">
        <v>353.67829999999998</v>
      </c>
      <c r="G56" s="20">
        <v>3.7000000000000002E-3</v>
      </c>
      <c r="H56" s="21"/>
      <c r="I56" s="22"/>
    </row>
    <row r="57" spans="1:9" ht="13" customHeight="1">
      <c r="A57" s="16" t="s">
        <v>234</v>
      </c>
      <c r="B57" s="17" t="s">
        <v>235</v>
      </c>
      <c r="C57" s="13" t="s">
        <v>236</v>
      </c>
      <c r="D57" s="13" t="s">
        <v>159</v>
      </c>
      <c r="E57" s="18">
        <v>118800</v>
      </c>
      <c r="F57" s="19">
        <v>323.56369999999998</v>
      </c>
      <c r="G57" s="20">
        <v>3.3999999999999998E-3</v>
      </c>
      <c r="H57" s="21"/>
      <c r="I57" s="22"/>
    </row>
    <row r="58" spans="1:9" ht="13" customHeight="1">
      <c r="A58" s="16" t="s">
        <v>237</v>
      </c>
      <c r="B58" s="17" t="s">
        <v>238</v>
      </c>
      <c r="C58" s="13" t="s">
        <v>239</v>
      </c>
      <c r="D58" s="13" t="s">
        <v>103</v>
      </c>
      <c r="E58" s="18">
        <v>71500</v>
      </c>
      <c r="F58" s="19">
        <v>320.60599999999999</v>
      </c>
      <c r="G58" s="20">
        <v>3.3999999999999998E-3</v>
      </c>
      <c r="H58" s="21"/>
      <c r="I58" s="22"/>
    </row>
    <row r="59" spans="1:9" ht="13" customHeight="1">
      <c r="A59" s="16" t="s">
        <v>240</v>
      </c>
      <c r="B59" s="17" t="s">
        <v>241</v>
      </c>
      <c r="C59" s="13" t="s">
        <v>242</v>
      </c>
      <c r="D59" s="13" t="s">
        <v>103</v>
      </c>
      <c r="E59" s="18">
        <v>33825</v>
      </c>
      <c r="F59" s="19">
        <v>317.05860000000001</v>
      </c>
      <c r="G59" s="20">
        <v>3.3E-3</v>
      </c>
      <c r="H59" s="21"/>
      <c r="I59" s="22"/>
    </row>
    <row r="60" spans="1:9" ht="13" customHeight="1">
      <c r="A60" s="16" t="s">
        <v>243</v>
      </c>
      <c r="B60" s="17" t="s">
        <v>244</v>
      </c>
      <c r="C60" s="13" t="s">
        <v>245</v>
      </c>
      <c r="D60" s="13" t="s">
        <v>84</v>
      </c>
      <c r="E60" s="18">
        <v>74800</v>
      </c>
      <c r="F60" s="19">
        <v>306.64260000000002</v>
      </c>
      <c r="G60" s="20">
        <v>3.2000000000000002E-3</v>
      </c>
      <c r="H60" s="21"/>
      <c r="I60" s="22"/>
    </row>
    <row r="61" spans="1:9" ht="13" customHeight="1">
      <c r="A61" s="16" t="s">
        <v>246</v>
      </c>
      <c r="B61" s="17" t="s">
        <v>247</v>
      </c>
      <c r="C61" s="13" t="s">
        <v>248</v>
      </c>
      <c r="D61" s="13" t="s">
        <v>170</v>
      </c>
      <c r="E61" s="18">
        <v>16800</v>
      </c>
      <c r="F61" s="19">
        <v>303.7944</v>
      </c>
      <c r="G61" s="20">
        <v>3.2000000000000002E-3</v>
      </c>
      <c r="H61" s="21"/>
      <c r="I61" s="22"/>
    </row>
    <row r="62" spans="1:9" ht="13" customHeight="1">
      <c r="A62" s="16" t="s">
        <v>249</v>
      </c>
      <c r="B62" s="17" t="s">
        <v>250</v>
      </c>
      <c r="C62" s="13" t="s">
        <v>251</v>
      </c>
      <c r="D62" s="13" t="s">
        <v>252</v>
      </c>
      <c r="E62" s="18">
        <v>64050</v>
      </c>
      <c r="F62" s="19">
        <v>284.51010000000002</v>
      </c>
      <c r="G62" s="20">
        <v>3.0000000000000001E-3</v>
      </c>
      <c r="H62" s="21"/>
      <c r="I62" s="22"/>
    </row>
    <row r="63" spans="1:9" ht="13" customHeight="1">
      <c r="A63" s="16" t="s">
        <v>253</v>
      </c>
      <c r="B63" s="17" t="s">
        <v>254</v>
      </c>
      <c r="C63" s="13" t="s">
        <v>255</v>
      </c>
      <c r="D63" s="13" t="s">
        <v>155</v>
      </c>
      <c r="E63" s="18">
        <v>292950</v>
      </c>
      <c r="F63" s="19">
        <v>282.49169999999998</v>
      </c>
      <c r="G63" s="20">
        <v>3.0000000000000001E-3</v>
      </c>
      <c r="H63" s="21"/>
      <c r="I63" s="22"/>
    </row>
    <row r="64" spans="1:9" ht="13" customHeight="1">
      <c r="A64" s="16" t="s">
        <v>256</v>
      </c>
      <c r="B64" s="17" t="s">
        <v>257</v>
      </c>
      <c r="C64" s="13" t="s">
        <v>258</v>
      </c>
      <c r="D64" s="13" t="s">
        <v>252</v>
      </c>
      <c r="E64" s="18">
        <v>13975</v>
      </c>
      <c r="F64" s="19">
        <v>266.40539999999999</v>
      </c>
      <c r="G64" s="20">
        <v>2.8E-3</v>
      </c>
      <c r="H64" s="21"/>
      <c r="I64" s="22"/>
    </row>
    <row r="65" spans="1:9" ht="13" customHeight="1">
      <c r="A65" s="16" t="s">
        <v>259</v>
      </c>
      <c r="B65" s="17" t="s">
        <v>260</v>
      </c>
      <c r="C65" s="13" t="s">
        <v>261</v>
      </c>
      <c r="D65" s="13" t="s">
        <v>159</v>
      </c>
      <c r="E65" s="18">
        <v>63450</v>
      </c>
      <c r="F65" s="19">
        <v>261.88990000000001</v>
      </c>
      <c r="G65" s="20">
        <v>2.7000000000000001E-3</v>
      </c>
      <c r="H65" s="21"/>
      <c r="I65" s="22"/>
    </row>
    <row r="66" spans="1:9" ht="13" customHeight="1">
      <c r="A66" s="16" t="s">
        <v>262</v>
      </c>
      <c r="B66" s="17" t="s">
        <v>263</v>
      </c>
      <c r="C66" s="13" t="s">
        <v>264</v>
      </c>
      <c r="D66" s="13" t="s">
        <v>159</v>
      </c>
      <c r="E66" s="18">
        <v>47500</v>
      </c>
      <c r="F66" s="19">
        <v>253.65</v>
      </c>
      <c r="G66" s="20">
        <v>2.7000000000000001E-3</v>
      </c>
      <c r="H66" s="21"/>
      <c r="I66" s="22"/>
    </row>
    <row r="67" spans="1:9" ht="13" customHeight="1">
      <c r="A67" s="16" t="s">
        <v>265</v>
      </c>
      <c r="B67" s="17" t="s">
        <v>266</v>
      </c>
      <c r="C67" s="13" t="s">
        <v>267</v>
      </c>
      <c r="D67" s="13" t="s">
        <v>180</v>
      </c>
      <c r="E67" s="18">
        <v>53950</v>
      </c>
      <c r="F67" s="19">
        <v>251.9735</v>
      </c>
      <c r="G67" s="20">
        <v>2.5999999999999999E-3</v>
      </c>
      <c r="H67" s="21"/>
      <c r="I67" s="22"/>
    </row>
    <row r="68" spans="1:9" ht="13" customHeight="1">
      <c r="A68" s="16" t="s">
        <v>268</v>
      </c>
      <c r="B68" s="17" t="s">
        <v>269</v>
      </c>
      <c r="C68" s="13" t="s">
        <v>270</v>
      </c>
      <c r="D68" s="13" t="s">
        <v>271</v>
      </c>
      <c r="E68" s="18">
        <v>8400</v>
      </c>
      <c r="F68" s="19">
        <v>247.62360000000001</v>
      </c>
      <c r="G68" s="20">
        <v>2.5999999999999999E-3</v>
      </c>
      <c r="H68" s="21"/>
      <c r="I68" s="22"/>
    </row>
    <row r="69" spans="1:9" ht="13" customHeight="1">
      <c r="A69" s="16" t="s">
        <v>272</v>
      </c>
      <c r="B69" s="17" t="s">
        <v>273</v>
      </c>
      <c r="C69" s="13" t="s">
        <v>274</v>
      </c>
      <c r="D69" s="13" t="s">
        <v>275</v>
      </c>
      <c r="E69" s="18">
        <v>8125</v>
      </c>
      <c r="F69" s="19">
        <v>241.43440000000001</v>
      </c>
      <c r="G69" s="20">
        <v>2.5000000000000001E-3</v>
      </c>
      <c r="H69" s="21"/>
      <c r="I69" s="22"/>
    </row>
    <row r="70" spans="1:9" ht="13" customHeight="1">
      <c r="A70" s="16" t="s">
        <v>276</v>
      </c>
      <c r="B70" s="17" t="s">
        <v>277</v>
      </c>
      <c r="C70" s="13" t="s">
        <v>278</v>
      </c>
      <c r="D70" s="13" t="s">
        <v>63</v>
      </c>
      <c r="E70" s="18">
        <v>87750</v>
      </c>
      <c r="F70" s="19">
        <v>231.18620000000001</v>
      </c>
      <c r="G70" s="20">
        <v>2.3999999999999998E-3</v>
      </c>
      <c r="H70" s="21"/>
      <c r="I70" s="22"/>
    </row>
    <row r="71" spans="1:9" ht="13" customHeight="1">
      <c r="A71" s="16" t="s">
        <v>279</v>
      </c>
      <c r="B71" s="17" t="s">
        <v>280</v>
      </c>
      <c r="C71" s="13" t="s">
        <v>281</v>
      </c>
      <c r="D71" s="13" t="s">
        <v>159</v>
      </c>
      <c r="E71" s="18">
        <v>9250</v>
      </c>
      <c r="F71" s="19">
        <v>226.1163</v>
      </c>
      <c r="G71" s="20">
        <v>2.3999999999999998E-3</v>
      </c>
      <c r="H71" s="21"/>
      <c r="I71" s="22"/>
    </row>
    <row r="72" spans="1:9" ht="13" customHeight="1">
      <c r="A72" s="16" t="s">
        <v>282</v>
      </c>
      <c r="B72" s="17" t="s">
        <v>283</v>
      </c>
      <c r="C72" s="13" t="s">
        <v>284</v>
      </c>
      <c r="D72" s="13" t="s">
        <v>170</v>
      </c>
      <c r="E72" s="18">
        <v>9350</v>
      </c>
      <c r="F72" s="19">
        <v>215.53620000000001</v>
      </c>
      <c r="G72" s="20">
        <v>2.3E-3</v>
      </c>
      <c r="H72" s="21"/>
      <c r="I72" s="22"/>
    </row>
    <row r="73" spans="1:9" ht="13" customHeight="1">
      <c r="A73" s="16" t="s">
        <v>285</v>
      </c>
      <c r="B73" s="17" t="s">
        <v>286</v>
      </c>
      <c r="C73" s="13" t="s">
        <v>287</v>
      </c>
      <c r="D73" s="13" t="s">
        <v>204</v>
      </c>
      <c r="E73" s="18">
        <v>20475</v>
      </c>
      <c r="F73" s="19">
        <v>203.327</v>
      </c>
      <c r="G73" s="20">
        <v>2.0999999999999999E-3</v>
      </c>
      <c r="H73" s="21"/>
      <c r="I73" s="22"/>
    </row>
    <row r="74" spans="1:9" ht="13" customHeight="1">
      <c r="A74" s="16" t="s">
        <v>288</v>
      </c>
      <c r="B74" s="17" t="s">
        <v>289</v>
      </c>
      <c r="C74" s="13" t="s">
        <v>290</v>
      </c>
      <c r="D74" s="13" t="s">
        <v>252</v>
      </c>
      <c r="E74" s="18">
        <v>7250</v>
      </c>
      <c r="F74" s="19">
        <v>202.60130000000001</v>
      </c>
      <c r="G74" s="20">
        <v>2.0999999999999999E-3</v>
      </c>
      <c r="H74" s="21"/>
      <c r="I74" s="22"/>
    </row>
    <row r="75" spans="1:9" ht="13" customHeight="1">
      <c r="A75" s="16" t="s">
        <v>291</v>
      </c>
      <c r="B75" s="17" t="s">
        <v>292</v>
      </c>
      <c r="C75" s="13" t="s">
        <v>293</v>
      </c>
      <c r="D75" s="13" t="s">
        <v>294</v>
      </c>
      <c r="E75" s="18">
        <v>5250</v>
      </c>
      <c r="F75" s="19">
        <v>190.1865</v>
      </c>
      <c r="G75" s="20">
        <v>2E-3</v>
      </c>
      <c r="H75" s="21"/>
      <c r="I75" s="22"/>
    </row>
    <row r="76" spans="1:9" ht="13" customHeight="1">
      <c r="A76" s="16" t="s">
        <v>295</v>
      </c>
      <c r="B76" s="17" t="s">
        <v>296</v>
      </c>
      <c r="C76" s="13" t="s">
        <v>297</v>
      </c>
      <c r="D76" s="13" t="s">
        <v>92</v>
      </c>
      <c r="E76" s="18">
        <v>4900</v>
      </c>
      <c r="F76" s="19">
        <v>171.15209999999999</v>
      </c>
      <c r="G76" s="20">
        <v>1.8E-3</v>
      </c>
      <c r="H76" s="21"/>
      <c r="I76" s="22"/>
    </row>
    <row r="77" spans="1:9" ht="13" customHeight="1">
      <c r="A77" s="16" t="s">
        <v>298</v>
      </c>
      <c r="B77" s="17" t="s">
        <v>299</v>
      </c>
      <c r="C77" s="13" t="s">
        <v>300</v>
      </c>
      <c r="D77" s="13" t="s">
        <v>140</v>
      </c>
      <c r="E77" s="18">
        <v>7425</v>
      </c>
      <c r="F77" s="19">
        <v>169.04499999999999</v>
      </c>
      <c r="G77" s="20">
        <v>1.8E-3</v>
      </c>
      <c r="H77" s="21"/>
      <c r="I77" s="22"/>
    </row>
    <row r="78" spans="1:9" ht="13" customHeight="1">
      <c r="A78" s="16" t="s">
        <v>301</v>
      </c>
      <c r="B78" s="17" t="s">
        <v>302</v>
      </c>
      <c r="C78" s="13" t="s">
        <v>303</v>
      </c>
      <c r="D78" s="13" t="s">
        <v>63</v>
      </c>
      <c r="E78" s="18">
        <v>17500</v>
      </c>
      <c r="F78" s="19">
        <v>160.30879999999999</v>
      </c>
      <c r="G78" s="20">
        <v>1.6999999999999999E-3</v>
      </c>
      <c r="H78" s="21"/>
      <c r="I78" s="22"/>
    </row>
    <row r="79" spans="1:9" ht="13" customHeight="1">
      <c r="A79" s="16" t="s">
        <v>304</v>
      </c>
      <c r="B79" s="17" t="s">
        <v>305</v>
      </c>
      <c r="C79" s="13" t="s">
        <v>306</v>
      </c>
      <c r="D79" s="13" t="s">
        <v>271</v>
      </c>
      <c r="E79" s="18">
        <v>8500</v>
      </c>
      <c r="F79" s="19">
        <v>159.93600000000001</v>
      </c>
      <c r="G79" s="20">
        <v>1.6999999999999999E-3</v>
      </c>
      <c r="H79" s="21"/>
      <c r="I79" s="22"/>
    </row>
    <row r="80" spans="1:9" ht="13" customHeight="1">
      <c r="A80" s="16" t="s">
        <v>307</v>
      </c>
      <c r="B80" s="17" t="s">
        <v>308</v>
      </c>
      <c r="C80" s="13" t="s">
        <v>309</v>
      </c>
      <c r="D80" s="13" t="s">
        <v>208</v>
      </c>
      <c r="E80" s="18">
        <v>25300</v>
      </c>
      <c r="F80" s="19">
        <v>148.48570000000001</v>
      </c>
      <c r="G80" s="20">
        <v>1.6000000000000001E-3</v>
      </c>
      <c r="H80" s="21"/>
      <c r="I80" s="22"/>
    </row>
    <row r="81" spans="1:9" ht="13" customHeight="1">
      <c r="A81" s="16" t="s">
        <v>310</v>
      </c>
      <c r="B81" s="17" t="s">
        <v>311</v>
      </c>
      <c r="C81" s="13" t="s">
        <v>312</v>
      </c>
      <c r="D81" s="13" t="s">
        <v>313</v>
      </c>
      <c r="E81" s="18">
        <v>13500</v>
      </c>
      <c r="F81" s="19">
        <v>144.05850000000001</v>
      </c>
      <c r="G81" s="20">
        <v>1.5E-3</v>
      </c>
      <c r="H81" s="21"/>
      <c r="I81" s="22"/>
    </row>
    <row r="82" spans="1:9" ht="13" customHeight="1">
      <c r="A82" s="16" t="s">
        <v>314</v>
      </c>
      <c r="B82" s="17" t="s">
        <v>315</v>
      </c>
      <c r="C82" s="13" t="s">
        <v>316</v>
      </c>
      <c r="D82" s="13" t="s">
        <v>230</v>
      </c>
      <c r="E82" s="18">
        <v>156000</v>
      </c>
      <c r="F82" s="19">
        <v>142.97399999999999</v>
      </c>
      <c r="G82" s="20">
        <v>1.5E-3</v>
      </c>
      <c r="H82" s="21"/>
      <c r="I82" s="22"/>
    </row>
    <row r="83" spans="1:9" ht="13" customHeight="1">
      <c r="A83" s="16" t="s">
        <v>317</v>
      </c>
      <c r="B83" s="17" t="s">
        <v>318</v>
      </c>
      <c r="C83" s="13" t="s">
        <v>319</v>
      </c>
      <c r="D83" s="13" t="s">
        <v>294</v>
      </c>
      <c r="E83" s="18">
        <v>1750</v>
      </c>
      <c r="F83" s="19">
        <v>141.93379999999999</v>
      </c>
      <c r="G83" s="20">
        <v>1.5E-3</v>
      </c>
      <c r="H83" s="21"/>
      <c r="I83" s="22"/>
    </row>
    <row r="84" spans="1:9" ht="13" customHeight="1">
      <c r="A84" s="16" t="s">
        <v>320</v>
      </c>
      <c r="B84" s="17" t="s">
        <v>321</v>
      </c>
      <c r="C84" s="13" t="s">
        <v>322</v>
      </c>
      <c r="D84" s="13" t="s">
        <v>323</v>
      </c>
      <c r="E84" s="18">
        <v>49400</v>
      </c>
      <c r="F84" s="19">
        <v>136.71940000000001</v>
      </c>
      <c r="G84" s="20">
        <v>1.4E-3</v>
      </c>
      <c r="H84" s="21"/>
      <c r="I84" s="22"/>
    </row>
    <row r="85" spans="1:9" ht="13" customHeight="1">
      <c r="A85" s="16" t="s">
        <v>324</v>
      </c>
      <c r="B85" s="17" t="s">
        <v>325</v>
      </c>
      <c r="C85" s="13" t="s">
        <v>326</v>
      </c>
      <c r="D85" s="13" t="s">
        <v>170</v>
      </c>
      <c r="E85" s="18">
        <v>11900</v>
      </c>
      <c r="F85" s="19">
        <v>131.01310000000001</v>
      </c>
      <c r="G85" s="20">
        <v>1.4E-3</v>
      </c>
      <c r="H85" s="21"/>
      <c r="I85" s="22"/>
    </row>
    <row r="86" spans="1:9" ht="13" customHeight="1">
      <c r="A86" s="16" t="s">
        <v>327</v>
      </c>
      <c r="B86" s="17" t="s">
        <v>328</v>
      </c>
      <c r="C86" s="13" t="s">
        <v>329</v>
      </c>
      <c r="D86" s="13" t="s">
        <v>204</v>
      </c>
      <c r="E86" s="18">
        <v>13950</v>
      </c>
      <c r="F86" s="19">
        <v>128.75149999999999</v>
      </c>
      <c r="G86" s="20">
        <v>1.2999999999999999E-3</v>
      </c>
      <c r="H86" s="21"/>
      <c r="I86" s="22"/>
    </row>
    <row r="87" spans="1:9" ht="13" customHeight="1">
      <c r="A87" s="16" t="s">
        <v>330</v>
      </c>
      <c r="B87" s="17" t="s">
        <v>331</v>
      </c>
      <c r="C87" s="13" t="s">
        <v>332</v>
      </c>
      <c r="D87" s="13" t="s">
        <v>103</v>
      </c>
      <c r="E87" s="18">
        <v>11700</v>
      </c>
      <c r="F87" s="19">
        <v>122.3411</v>
      </c>
      <c r="G87" s="20">
        <v>1.2999999999999999E-3</v>
      </c>
      <c r="H87" s="21"/>
      <c r="I87" s="22"/>
    </row>
    <row r="88" spans="1:9" ht="13" customHeight="1">
      <c r="A88" s="16" t="s">
        <v>333</v>
      </c>
      <c r="B88" s="17" t="s">
        <v>334</v>
      </c>
      <c r="C88" s="13" t="s">
        <v>335</v>
      </c>
      <c r="D88" s="13" t="s">
        <v>313</v>
      </c>
      <c r="E88" s="18">
        <v>26250</v>
      </c>
      <c r="F88" s="19">
        <v>115.8938</v>
      </c>
      <c r="G88" s="20">
        <v>1.1999999999999999E-3</v>
      </c>
      <c r="H88" s="21"/>
      <c r="I88" s="22"/>
    </row>
    <row r="89" spans="1:9" ht="13" customHeight="1">
      <c r="A89" s="16" t="s">
        <v>336</v>
      </c>
      <c r="B89" s="17" t="s">
        <v>337</v>
      </c>
      <c r="C89" s="13" t="s">
        <v>338</v>
      </c>
      <c r="D89" s="13" t="s">
        <v>339</v>
      </c>
      <c r="E89" s="18">
        <v>17615</v>
      </c>
      <c r="F89" s="19">
        <v>113.06189999999999</v>
      </c>
      <c r="G89" s="20">
        <v>1.1999999999999999E-3</v>
      </c>
      <c r="H89" s="21"/>
      <c r="I89" s="22"/>
    </row>
    <row r="90" spans="1:9" ht="13" customHeight="1">
      <c r="A90" s="16" t="s">
        <v>340</v>
      </c>
      <c r="B90" s="17" t="s">
        <v>341</v>
      </c>
      <c r="C90" s="13" t="s">
        <v>342</v>
      </c>
      <c r="D90" s="13" t="s">
        <v>130</v>
      </c>
      <c r="E90" s="18">
        <v>2400</v>
      </c>
      <c r="F90" s="19">
        <v>104.13120000000001</v>
      </c>
      <c r="G90" s="20">
        <v>1.1000000000000001E-3</v>
      </c>
      <c r="H90" s="21"/>
      <c r="I90" s="22"/>
    </row>
    <row r="91" spans="1:9" ht="13" customHeight="1">
      <c r="A91" s="16" t="s">
        <v>343</v>
      </c>
      <c r="B91" s="17" t="s">
        <v>344</v>
      </c>
      <c r="C91" s="13" t="s">
        <v>345</v>
      </c>
      <c r="D91" s="13" t="s">
        <v>74</v>
      </c>
      <c r="E91" s="18">
        <v>8100</v>
      </c>
      <c r="F91" s="19">
        <v>102.42449999999999</v>
      </c>
      <c r="G91" s="20">
        <v>1.1000000000000001E-3</v>
      </c>
      <c r="H91" s="21"/>
      <c r="I91" s="22"/>
    </row>
    <row r="92" spans="1:9" ht="13" customHeight="1">
      <c r="A92" s="16" t="s">
        <v>346</v>
      </c>
      <c r="B92" s="17" t="s">
        <v>347</v>
      </c>
      <c r="C92" s="13" t="s">
        <v>348</v>
      </c>
      <c r="D92" s="13" t="s">
        <v>294</v>
      </c>
      <c r="E92" s="18">
        <v>2100</v>
      </c>
      <c r="F92" s="19">
        <v>102.00749999999999</v>
      </c>
      <c r="G92" s="20">
        <v>1.1000000000000001E-3</v>
      </c>
      <c r="H92" s="21"/>
      <c r="I92" s="22"/>
    </row>
    <row r="93" spans="1:9" ht="13" customHeight="1">
      <c r="A93" s="16" t="s">
        <v>349</v>
      </c>
      <c r="B93" s="17" t="s">
        <v>350</v>
      </c>
      <c r="C93" s="13" t="s">
        <v>351</v>
      </c>
      <c r="D93" s="13" t="s">
        <v>74</v>
      </c>
      <c r="E93" s="18">
        <v>8125</v>
      </c>
      <c r="F93" s="19">
        <v>99.376900000000006</v>
      </c>
      <c r="G93" s="20">
        <v>1E-3</v>
      </c>
      <c r="H93" s="21"/>
      <c r="I93" s="22"/>
    </row>
    <row r="94" spans="1:9" ht="13" customHeight="1">
      <c r="A94" s="16" t="s">
        <v>352</v>
      </c>
      <c r="B94" s="17" t="s">
        <v>353</v>
      </c>
      <c r="C94" s="13" t="s">
        <v>354</v>
      </c>
      <c r="D94" s="13" t="s">
        <v>355</v>
      </c>
      <c r="E94" s="18">
        <v>10800</v>
      </c>
      <c r="F94" s="19">
        <v>83.7</v>
      </c>
      <c r="G94" s="20">
        <v>8.9999999999999998E-4</v>
      </c>
      <c r="H94" s="21"/>
      <c r="I94" s="22"/>
    </row>
    <row r="95" spans="1:9" ht="13" customHeight="1">
      <c r="A95" s="16" t="s">
        <v>356</v>
      </c>
      <c r="B95" s="17" t="s">
        <v>357</v>
      </c>
      <c r="C95" s="13" t="s">
        <v>358</v>
      </c>
      <c r="D95" s="13" t="s">
        <v>359</v>
      </c>
      <c r="E95" s="18">
        <v>24750</v>
      </c>
      <c r="F95" s="19">
        <v>74.138599999999997</v>
      </c>
      <c r="G95" s="20">
        <v>8.0000000000000004E-4</v>
      </c>
      <c r="H95" s="21"/>
      <c r="I95" s="22"/>
    </row>
    <row r="96" spans="1:9" ht="13" customHeight="1">
      <c r="A96" s="16" t="s">
        <v>360</v>
      </c>
      <c r="B96" s="17" t="s">
        <v>361</v>
      </c>
      <c r="C96" s="13" t="s">
        <v>362</v>
      </c>
      <c r="D96" s="13" t="s">
        <v>363</v>
      </c>
      <c r="E96" s="18">
        <v>1250</v>
      </c>
      <c r="F96" s="19">
        <v>71.575000000000003</v>
      </c>
      <c r="G96" s="20">
        <v>8.0000000000000004E-4</v>
      </c>
      <c r="H96" s="21"/>
      <c r="I96" s="22"/>
    </row>
    <row r="97" spans="1:9" ht="13" customHeight="1">
      <c r="A97" s="16" t="s">
        <v>364</v>
      </c>
      <c r="B97" s="17" t="s">
        <v>365</v>
      </c>
      <c r="C97" s="13" t="s">
        <v>366</v>
      </c>
      <c r="D97" s="13" t="s">
        <v>355</v>
      </c>
      <c r="E97" s="18">
        <v>14400</v>
      </c>
      <c r="F97" s="19">
        <v>66.160799999999995</v>
      </c>
      <c r="G97" s="20">
        <v>6.9999999999999999E-4</v>
      </c>
      <c r="H97" s="21"/>
      <c r="I97" s="22"/>
    </row>
    <row r="98" spans="1:9" ht="13" customHeight="1">
      <c r="A98" s="16" t="s">
        <v>367</v>
      </c>
      <c r="B98" s="17" t="s">
        <v>368</v>
      </c>
      <c r="C98" s="13" t="s">
        <v>369</v>
      </c>
      <c r="D98" s="13" t="s">
        <v>170</v>
      </c>
      <c r="E98" s="18">
        <v>2625</v>
      </c>
      <c r="F98" s="19">
        <v>63.165399999999998</v>
      </c>
      <c r="G98" s="20">
        <v>6.9999999999999999E-4</v>
      </c>
      <c r="H98" s="21"/>
      <c r="I98" s="22"/>
    </row>
    <row r="99" spans="1:9" ht="13" customHeight="1">
      <c r="A99" s="16" t="s">
        <v>370</v>
      </c>
      <c r="B99" s="17" t="s">
        <v>371</v>
      </c>
      <c r="C99" s="13" t="s">
        <v>372</v>
      </c>
      <c r="D99" s="13" t="s">
        <v>63</v>
      </c>
      <c r="E99" s="18">
        <v>6000</v>
      </c>
      <c r="F99" s="19">
        <v>60.957000000000001</v>
      </c>
      <c r="G99" s="20">
        <v>5.9999999999999995E-4</v>
      </c>
      <c r="H99" s="21"/>
      <c r="I99" s="22"/>
    </row>
    <row r="100" spans="1:9" ht="13" customHeight="1">
      <c r="A100" s="16" t="s">
        <v>373</v>
      </c>
      <c r="B100" s="17" t="s">
        <v>374</v>
      </c>
      <c r="C100" s="13" t="s">
        <v>375</v>
      </c>
      <c r="D100" s="13" t="s">
        <v>376</v>
      </c>
      <c r="E100" s="18">
        <v>2472</v>
      </c>
      <c r="F100" s="19">
        <v>59.535600000000002</v>
      </c>
      <c r="G100" s="20">
        <v>5.9999999999999995E-4</v>
      </c>
      <c r="H100" s="21"/>
      <c r="I100" s="22"/>
    </row>
    <row r="101" spans="1:9" ht="13" customHeight="1">
      <c r="A101" s="16" t="s">
        <v>377</v>
      </c>
      <c r="B101" s="17" t="s">
        <v>378</v>
      </c>
      <c r="C101" s="13" t="s">
        <v>379</v>
      </c>
      <c r="D101" s="13" t="s">
        <v>380</v>
      </c>
      <c r="E101" s="18">
        <v>3500</v>
      </c>
      <c r="F101" s="19">
        <v>58.317</v>
      </c>
      <c r="G101" s="20">
        <v>5.9999999999999995E-4</v>
      </c>
      <c r="H101" s="21"/>
      <c r="I101" s="22"/>
    </row>
    <row r="102" spans="1:9" ht="13" customHeight="1">
      <c r="A102" s="16" t="s">
        <v>381</v>
      </c>
      <c r="B102" s="17" t="s">
        <v>382</v>
      </c>
      <c r="C102" s="13" t="s">
        <v>383</v>
      </c>
      <c r="D102" s="13" t="s">
        <v>252</v>
      </c>
      <c r="E102" s="18">
        <v>500</v>
      </c>
      <c r="F102" s="19">
        <v>57.93</v>
      </c>
      <c r="G102" s="20">
        <v>5.9999999999999995E-4</v>
      </c>
      <c r="H102" s="21"/>
      <c r="I102" s="22"/>
    </row>
    <row r="103" spans="1:9" ht="13" customHeight="1">
      <c r="A103" s="16" t="s">
        <v>384</v>
      </c>
      <c r="B103" s="17" t="s">
        <v>385</v>
      </c>
      <c r="C103" s="13" t="s">
        <v>386</v>
      </c>
      <c r="D103" s="13" t="s">
        <v>67</v>
      </c>
      <c r="E103" s="18">
        <v>39000</v>
      </c>
      <c r="F103" s="19">
        <v>55.477499999999999</v>
      </c>
      <c r="G103" s="20">
        <v>5.9999999999999995E-4</v>
      </c>
      <c r="H103" s="21"/>
      <c r="I103" s="22"/>
    </row>
    <row r="104" spans="1:9" ht="13" customHeight="1">
      <c r="A104" s="16" t="s">
        <v>387</v>
      </c>
      <c r="B104" s="17" t="s">
        <v>388</v>
      </c>
      <c r="C104" s="13" t="s">
        <v>389</v>
      </c>
      <c r="D104" s="13" t="s">
        <v>170</v>
      </c>
      <c r="E104" s="18">
        <v>700</v>
      </c>
      <c r="F104" s="19">
        <v>45.517499999999998</v>
      </c>
      <c r="G104" s="20">
        <v>5.0000000000000001E-4</v>
      </c>
      <c r="H104" s="21"/>
      <c r="I104" s="22"/>
    </row>
    <row r="105" spans="1:9" ht="13" customHeight="1">
      <c r="A105" s="16" t="s">
        <v>390</v>
      </c>
      <c r="B105" s="17" t="s">
        <v>391</v>
      </c>
      <c r="C105" s="13" t="s">
        <v>392</v>
      </c>
      <c r="D105" s="13" t="s">
        <v>103</v>
      </c>
      <c r="E105" s="18">
        <v>15000</v>
      </c>
      <c r="F105" s="19">
        <v>44.152500000000003</v>
      </c>
      <c r="G105" s="20">
        <v>5.0000000000000001E-4</v>
      </c>
      <c r="H105" s="21"/>
      <c r="I105" s="22"/>
    </row>
    <row r="106" spans="1:9" ht="13" customHeight="1">
      <c r="A106" s="16" t="s">
        <v>393</v>
      </c>
      <c r="B106" s="17" t="s">
        <v>394</v>
      </c>
      <c r="C106" s="13" t="s">
        <v>395</v>
      </c>
      <c r="D106" s="13" t="s">
        <v>396</v>
      </c>
      <c r="E106" s="18">
        <v>1600</v>
      </c>
      <c r="F106" s="19">
        <v>43.731200000000001</v>
      </c>
      <c r="G106" s="20">
        <v>5.0000000000000001E-4</v>
      </c>
      <c r="H106" s="21"/>
      <c r="I106" s="22"/>
    </row>
    <row r="107" spans="1:9" ht="13" customHeight="1">
      <c r="A107" s="16" t="s">
        <v>397</v>
      </c>
      <c r="B107" s="17" t="s">
        <v>398</v>
      </c>
      <c r="C107" s="13" t="s">
        <v>399</v>
      </c>
      <c r="D107" s="13" t="s">
        <v>170</v>
      </c>
      <c r="E107" s="18">
        <v>4500</v>
      </c>
      <c r="F107" s="19">
        <v>40.1355</v>
      </c>
      <c r="G107" s="20">
        <v>4.0000000000000002E-4</v>
      </c>
      <c r="H107" s="21"/>
      <c r="I107" s="22"/>
    </row>
    <row r="108" spans="1:9" ht="13" customHeight="1">
      <c r="A108" s="16" t="s">
        <v>400</v>
      </c>
      <c r="B108" s="17" t="s">
        <v>401</v>
      </c>
      <c r="C108" s="13" t="s">
        <v>402</v>
      </c>
      <c r="D108" s="13" t="s">
        <v>63</v>
      </c>
      <c r="E108" s="18">
        <v>22125</v>
      </c>
      <c r="F108" s="19">
        <v>36.714199999999998</v>
      </c>
      <c r="G108" s="20">
        <v>4.0000000000000002E-4</v>
      </c>
      <c r="H108" s="21"/>
      <c r="I108" s="22"/>
    </row>
    <row r="109" spans="1:9" ht="13" customHeight="1">
      <c r="A109" s="16" t="s">
        <v>403</v>
      </c>
      <c r="B109" s="17" t="s">
        <v>404</v>
      </c>
      <c r="C109" s="13" t="s">
        <v>405</v>
      </c>
      <c r="D109" s="13" t="s">
        <v>63</v>
      </c>
      <c r="E109" s="18">
        <v>27000</v>
      </c>
      <c r="F109" s="19">
        <v>36.355499999999999</v>
      </c>
      <c r="G109" s="20">
        <v>4.0000000000000002E-4</v>
      </c>
      <c r="H109" s="21"/>
      <c r="I109" s="22"/>
    </row>
    <row r="110" spans="1:9" ht="13" customHeight="1">
      <c r="A110" s="16" t="s">
        <v>406</v>
      </c>
      <c r="B110" s="17" t="s">
        <v>407</v>
      </c>
      <c r="C110" s="13" t="s">
        <v>408</v>
      </c>
      <c r="D110" s="13" t="s">
        <v>170</v>
      </c>
      <c r="E110" s="18">
        <v>1350</v>
      </c>
      <c r="F110" s="19">
        <v>30.330500000000001</v>
      </c>
      <c r="G110" s="20">
        <v>2.9999999999999997E-4</v>
      </c>
      <c r="H110" s="21"/>
      <c r="I110" s="22"/>
    </row>
    <row r="111" spans="1:9" ht="13" customHeight="1">
      <c r="A111" s="16" t="s">
        <v>409</v>
      </c>
      <c r="B111" s="17" t="s">
        <v>410</v>
      </c>
      <c r="C111" s="13" t="s">
        <v>411</v>
      </c>
      <c r="D111" s="13" t="s">
        <v>271</v>
      </c>
      <c r="E111" s="18">
        <v>4900</v>
      </c>
      <c r="F111" s="19">
        <v>29.755299999999998</v>
      </c>
      <c r="G111" s="20">
        <v>2.9999999999999997E-4</v>
      </c>
      <c r="H111" s="21"/>
      <c r="I111" s="22"/>
    </row>
    <row r="112" spans="1:9" ht="13" customHeight="1">
      <c r="A112" s="16" t="s">
        <v>412</v>
      </c>
      <c r="B112" s="17" t="s">
        <v>413</v>
      </c>
      <c r="C112" s="13" t="s">
        <v>414</v>
      </c>
      <c r="D112" s="13" t="s">
        <v>63</v>
      </c>
      <c r="E112" s="18">
        <v>10000</v>
      </c>
      <c r="F112" s="19">
        <v>28.695</v>
      </c>
      <c r="G112" s="20">
        <v>2.9999999999999997E-4</v>
      </c>
      <c r="H112" s="21"/>
      <c r="I112" s="22"/>
    </row>
    <row r="113" spans="1:9" ht="13" customHeight="1">
      <c r="A113" s="16" t="s">
        <v>415</v>
      </c>
      <c r="B113" s="17" t="s">
        <v>416</v>
      </c>
      <c r="C113" s="13" t="s">
        <v>417</v>
      </c>
      <c r="D113" s="13" t="s">
        <v>140</v>
      </c>
      <c r="E113" s="18">
        <v>3400</v>
      </c>
      <c r="F113" s="19">
        <v>25.807700000000001</v>
      </c>
      <c r="G113" s="20">
        <v>2.9999999999999997E-4</v>
      </c>
      <c r="H113" s="21"/>
      <c r="I113" s="22"/>
    </row>
    <row r="114" spans="1:9" ht="13" customHeight="1">
      <c r="A114" s="16" t="s">
        <v>418</v>
      </c>
      <c r="B114" s="17" t="s">
        <v>419</v>
      </c>
      <c r="C114" s="13" t="s">
        <v>420</v>
      </c>
      <c r="D114" s="13" t="s">
        <v>323</v>
      </c>
      <c r="E114" s="18">
        <v>15750</v>
      </c>
      <c r="F114" s="19">
        <v>25.7087</v>
      </c>
      <c r="G114" s="20">
        <v>2.9999999999999997E-4</v>
      </c>
      <c r="H114" s="21"/>
      <c r="I114" s="22"/>
    </row>
    <row r="115" spans="1:9" ht="13" customHeight="1">
      <c r="A115" s="16" t="s">
        <v>421</v>
      </c>
      <c r="B115" s="17" t="s">
        <v>422</v>
      </c>
      <c r="C115" s="13" t="s">
        <v>423</v>
      </c>
      <c r="D115" s="13" t="s">
        <v>159</v>
      </c>
      <c r="E115" s="18">
        <v>2000</v>
      </c>
      <c r="F115" s="19">
        <v>24.812000000000001</v>
      </c>
      <c r="G115" s="20">
        <v>2.9999999999999997E-4</v>
      </c>
      <c r="H115" s="21"/>
      <c r="I115" s="22"/>
    </row>
    <row r="116" spans="1:9" ht="13" customHeight="1">
      <c r="A116" s="16" t="s">
        <v>424</v>
      </c>
      <c r="B116" s="17" t="s">
        <v>425</v>
      </c>
      <c r="C116" s="13" t="s">
        <v>426</v>
      </c>
      <c r="D116" s="13" t="s">
        <v>271</v>
      </c>
      <c r="E116" s="18">
        <v>18450</v>
      </c>
      <c r="F116" s="19">
        <v>22.363199999999999</v>
      </c>
      <c r="G116" s="20">
        <v>2.0000000000000001E-4</v>
      </c>
      <c r="H116" s="21"/>
      <c r="I116" s="22"/>
    </row>
    <row r="117" spans="1:9" ht="13" customHeight="1">
      <c r="A117" s="16" t="s">
        <v>427</v>
      </c>
      <c r="B117" s="17" t="s">
        <v>428</v>
      </c>
      <c r="C117" s="13" t="s">
        <v>429</v>
      </c>
      <c r="D117" s="13" t="s">
        <v>363</v>
      </c>
      <c r="E117" s="18">
        <v>1500</v>
      </c>
      <c r="F117" s="19">
        <v>21.879000000000001</v>
      </c>
      <c r="G117" s="20">
        <v>2.0000000000000001E-4</v>
      </c>
      <c r="H117" s="21"/>
      <c r="I117" s="22"/>
    </row>
    <row r="118" spans="1:9" ht="13" customHeight="1">
      <c r="A118" s="16" t="s">
        <v>430</v>
      </c>
      <c r="B118" s="17" t="s">
        <v>431</v>
      </c>
      <c r="C118" s="13" t="s">
        <v>432</v>
      </c>
      <c r="D118" s="13" t="s">
        <v>159</v>
      </c>
      <c r="E118" s="18">
        <v>150</v>
      </c>
      <c r="F118" s="19">
        <v>16.7498</v>
      </c>
      <c r="G118" s="20">
        <v>2.0000000000000001E-4</v>
      </c>
      <c r="H118" s="21"/>
      <c r="I118" s="22"/>
    </row>
    <row r="119" spans="1:9" ht="13" customHeight="1">
      <c r="A119" s="16" t="s">
        <v>433</v>
      </c>
      <c r="B119" s="17" t="s">
        <v>434</v>
      </c>
      <c r="C119" s="13" t="s">
        <v>435</v>
      </c>
      <c r="D119" s="13" t="s">
        <v>197</v>
      </c>
      <c r="E119" s="18">
        <v>1800</v>
      </c>
      <c r="F119" s="19">
        <v>16.162199999999999</v>
      </c>
      <c r="G119" s="20">
        <v>2.0000000000000001E-4</v>
      </c>
      <c r="H119" s="21"/>
      <c r="I119" s="22"/>
    </row>
    <row r="120" spans="1:9" ht="13" customHeight="1">
      <c r="A120" s="16" t="s">
        <v>436</v>
      </c>
      <c r="B120" s="17" t="s">
        <v>437</v>
      </c>
      <c r="C120" s="13" t="s">
        <v>438</v>
      </c>
      <c r="D120" s="13" t="s">
        <v>170</v>
      </c>
      <c r="E120" s="18">
        <v>550</v>
      </c>
      <c r="F120" s="19">
        <v>7.6422999999999996</v>
      </c>
      <c r="G120" s="20">
        <v>1E-4</v>
      </c>
      <c r="H120" s="21"/>
      <c r="I120" s="22"/>
    </row>
    <row r="121" spans="1:9" ht="13" customHeight="1">
      <c r="A121" s="16" t="s">
        <v>439</v>
      </c>
      <c r="B121" s="17" t="s">
        <v>440</v>
      </c>
      <c r="C121" s="13" t="s">
        <v>441</v>
      </c>
      <c r="D121" s="13" t="s">
        <v>116</v>
      </c>
      <c r="E121" s="18">
        <v>850</v>
      </c>
      <c r="F121" s="19">
        <v>6.9135</v>
      </c>
      <c r="G121" s="20">
        <v>1E-4</v>
      </c>
      <c r="H121" s="21"/>
      <c r="I121" s="22"/>
    </row>
    <row r="122" spans="1:9" ht="13" customHeight="1">
      <c r="A122" s="16" t="s">
        <v>442</v>
      </c>
      <c r="B122" s="17" t="s">
        <v>443</v>
      </c>
      <c r="C122" s="13" t="s">
        <v>444</v>
      </c>
      <c r="D122" s="13" t="s">
        <v>163</v>
      </c>
      <c r="E122" s="18">
        <v>1000</v>
      </c>
      <c r="F122" s="19">
        <v>5.6115000000000004</v>
      </c>
      <c r="G122" s="20">
        <v>1E-4</v>
      </c>
      <c r="H122" s="21"/>
      <c r="I122" s="22"/>
    </row>
    <row r="123" spans="1:9" ht="13" customHeight="1">
      <c r="A123" s="4"/>
      <c r="B123" s="12" t="s">
        <v>445</v>
      </c>
      <c r="C123" s="13"/>
      <c r="D123" s="13"/>
      <c r="E123" s="13"/>
      <c r="F123" s="23">
        <v>64913.352400000003</v>
      </c>
      <c r="G123" s="24">
        <f>ROUND(SUM(G1:G122),4)</f>
        <v>0.68069999999999997</v>
      </c>
      <c r="H123" s="25"/>
      <c r="I123" s="26"/>
    </row>
    <row r="124" spans="1:9" ht="13" customHeight="1">
      <c r="A124" s="4"/>
      <c r="B124" s="27" t="s">
        <v>446</v>
      </c>
      <c r="C124" s="1"/>
      <c r="D124" s="1"/>
      <c r="E124" s="1"/>
      <c r="F124" s="25" t="s">
        <v>447</v>
      </c>
      <c r="G124" s="25" t="s">
        <v>447</v>
      </c>
      <c r="H124" s="25"/>
      <c r="I124" s="26"/>
    </row>
    <row r="125" spans="1:9" ht="13" customHeight="1">
      <c r="A125" s="4"/>
      <c r="B125" s="27" t="s">
        <v>445</v>
      </c>
      <c r="C125" s="1"/>
      <c r="D125" s="1"/>
      <c r="E125" s="1"/>
      <c r="F125" s="25" t="s">
        <v>447</v>
      </c>
      <c r="G125" s="25" t="s">
        <v>447</v>
      </c>
      <c r="H125" s="25"/>
      <c r="I125" s="26"/>
    </row>
    <row r="126" spans="1:9" ht="13" customHeight="1">
      <c r="A126" s="4"/>
      <c r="B126" s="27" t="s">
        <v>448</v>
      </c>
      <c r="C126" s="28"/>
      <c r="D126" s="1"/>
      <c r="E126" s="28"/>
      <c r="F126" s="23">
        <v>64913.352400000003</v>
      </c>
      <c r="G126" s="24">
        <f>ROUND(SUM(G123),4)</f>
        <v>0.68069999999999997</v>
      </c>
      <c r="H126" s="25"/>
      <c r="I126" s="26"/>
    </row>
    <row r="127" spans="1:9" ht="13" customHeight="1">
      <c r="A127" s="4"/>
      <c r="B127" s="12" t="s">
        <v>449</v>
      </c>
      <c r="C127" s="13"/>
      <c r="D127" s="13"/>
      <c r="E127" s="13"/>
      <c r="F127" s="13"/>
      <c r="G127" s="13"/>
      <c r="H127" s="14"/>
      <c r="I127" s="15"/>
    </row>
    <row r="128" spans="1:9" ht="13" customHeight="1">
      <c r="A128" s="4"/>
      <c r="B128" s="12" t="s">
        <v>450</v>
      </c>
      <c r="C128" s="13"/>
      <c r="D128" s="13"/>
      <c r="E128" s="13"/>
      <c r="F128" s="4"/>
      <c r="G128" s="14"/>
      <c r="H128" s="14"/>
      <c r="I128" s="15"/>
    </row>
    <row r="129" spans="1:9" ht="13" customHeight="1">
      <c r="A129" s="16" t="s">
        <v>451</v>
      </c>
      <c r="B129" s="17" t="s">
        <v>452</v>
      </c>
      <c r="C129" s="13"/>
      <c r="D129" s="13"/>
      <c r="E129" s="18">
        <v>-1000</v>
      </c>
      <c r="F129" s="19">
        <v>-5.6390000000000002</v>
      </c>
      <c r="G129" s="20">
        <v>-1E-4</v>
      </c>
      <c r="H129" s="21"/>
      <c r="I129" s="22"/>
    </row>
    <row r="130" spans="1:9" ht="13" customHeight="1">
      <c r="A130" s="16" t="s">
        <v>453</v>
      </c>
      <c r="B130" s="17" t="s">
        <v>454</v>
      </c>
      <c r="C130" s="13"/>
      <c r="D130" s="13"/>
      <c r="E130" s="18">
        <v>-175</v>
      </c>
      <c r="F130" s="19">
        <v>-6.1782000000000004</v>
      </c>
      <c r="G130" s="20">
        <v>-1E-4</v>
      </c>
      <c r="H130" s="21"/>
      <c r="I130" s="22"/>
    </row>
    <row r="131" spans="1:9" ht="13" customHeight="1">
      <c r="A131" s="16" t="s">
        <v>455</v>
      </c>
      <c r="B131" s="17" t="s">
        <v>456</v>
      </c>
      <c r="C131" s="13"/>
      <c r="D131" s="13"/>
      <c r="E131" s="18">
        <v>-850</v>
      </c>
      <c r="F131" s="19">
        <v>-6.9568000000000003</v>
      </c>
      <c r="G131" s="20">
        <v>-1E-4</v>
      </c>
      <c r="H131" s="21"/>
      <c r="I131" s="22"/>
    </row>
    <row r="132" spans="1:9" ht="13" customHeight="1">
      <c r="A132" s="16" t="s">
        <v>457</v>
      </c>
      <c r="B132" s="17" t="s">
        <v>458</v>
      </c>
      <c r="C132" s="13"/>
      <c r="D132" s="13"/>
      <c r="E132" s="18">
        <v>-550</v>
      </c>
      <c r="F132" s="19">
        <v>-7.6802000000000001</v>
      </c>
      <c r="G132" s="20">
        <v>-1E-4</v>
      </c>
      <c r="H132" s="21"/>
      <c r="I132" s="22"/>
    </row>
    <row r="133" spans="1:9" ht="13" customHeight="1">
      <c r="A133" s="16" t="s">
        <v>459</v>
      </c>
      <c r="B133" s="17" t="s">
        <v>460</v>
      </c>
      <c r="C133" s="13"/>
      <c r="D133" s="13"/>
      <c r="E133" s="18">
        <v>-2000</v>
      </c>
      <c r="F133" s="19">
        <v>-7.7789999999999999</v>
      </c>
      <c r="G133" s="20">
        <v>-1E-4</v>
      </c>
      <c r="H133" s="21"/>
      <c r="I133" s="22"/>
    </row>
    <row r="134" spans="1:9" ht="13" customHeight="1">
      <c r="A134" s="16" t="s">
        <v>461</v>
      </c>
      <c r="B134" s="17" t="s">
        <v>462</v>
      </c>
      <c r="C134" s="13"/>
      <c r="D134" s="13"/>
      <c r="E134" s="18">
        <v>-625</v>
      </c>
      <c r="F134" s="19">
        <v>-8.0649999999999995</v>
      </c>
      <c r="G134" s="20">
        <v>-1E-4</v>
      </c>
      <c r="H134" s="21"/>
      <c r="I134" s="22"/>
    </row>
    <row r="135" spans="1:9" ht="13" customHeight="1">
      <c r="A135" s="16" t="s">
        <v>463</v>
      </c>
      <c r="B135" s="17" t="s">
        <v>464</v>
      </c>
      <c r="C135" s="13"/>
      <c r="D135" s="13"/>
      <c r="E135" s="18">
        <v>-4700</v>
      </c>
      <c r="F135" s="19">
        <v>-8.7895000000000003</v>
      </c>
      <c r="G135" s="20">
        <v>-1E-4</v>
      </c>
      <c r="H135" s="21"/>
      <c r="I135" s="22"/>
    </row>
    <row r="136" spans="1:9" ht="13" customHeight="1">
      <c r="A136" s="16" t="s">
        <v>465</v>
      </c>
      <c r="B136" s="17" t="s">
        <v>466</v>
      </c>
      <c r="C136" s="13"/>
      <c r="D136" s="13"/>
      <c r="E136" s="18">
        <v>-3000</v>
      </c>
      <c r="F136" s="19">
        <v>-8.9205000000000005</v>
      </c>
      <c r="G136" s="20">
        <v>-1E-4</v>
      </c>
      <c r="H136" s="21"/>
      <c r="I136" s="22"/>
    </row>
    <row r="137" spans="1:9" ht="13" customHeight="1">
      <c r="A137" s="16" t="s">
        <v>467</v>
      </c>
      <c r="B137" s="17" t="s">
        <v>468</v>
      </c>
      <c r="C137" s="13"/>
      <c r="D137" s="13"/>
      <c r="E137" s="18">
        <v>-2625</v>
      </c>
      <c r="F137" s="19">
        <v>-9.3523999999999994</v>
      </c>
      <c r="G137" s="20">
        <v>-1E-4</v>
      </c>
      <c r="H137" s="21"/>
      <c r="I137" s="22"/>
    </row>
    <row r="138" spans="1:9" ht="13" customHeight="1">
      <c r="A138" s="16" t="s">
        <v>469</v>
      </c>
      <c r="B138" s="17" t="s">
        <v>470</v>
      </c>
      <c r="C138" s="13"/>
      <c r="D138" s="13"/>
      <c r="E138" s="18">
        <v>-2075</v>
      </c>
      <c r="F138" s="19">
        <v>-9.7960999999999991</v>
      </c>
      <c r="G138" s="20">
        <v>-1E-4</v>
      </c>
      <c r="H138" s="21"/>
      <c r="I138" s="22"/>
    </row>
    <row r="139" spans="1:9" ht="13" customHeight="1">
      <c r="A139" s="16" t="s">
        <v>471</v>
      </c>
      <c r="B139" s="17" t="s">
        <v>472</v>
      </c>
      <c r="C139" s="13"/>
      <c r="D139" s="13"/>
      <c r="E139" s="18">
        <v>-600</v>
      </c>
      <c r="F139" s="19">
        <v>-10.647</v>
      </c>
      <c r="G139" s="20">
        <v>-1E-4</v>
      </c>
      <c r="H139" s="21"/>
      <c r="I139" s="22"/>
    </row>
    <row r="140" spans="1:9" ht="13" customHeight="1">
      <c r="A140" s="16" t="s">
        <v>473</v>
      </c>
      <c r="B140" s="17" t="s">
        <v>474</v>
      </c>
      <c r="C140" s="13"/>
      <c r="D140" s="13"/>
      <c r="E140" s="18">
        <v>-9750</v>
      </c>
      <c r="F140" s="19">
        <v>-13.9542</v>
      </c>
      <c r="G140" s="20">
        <v>-1E-4</v>
      </c>
      <c r="H140" s="21"/>
      <c r="I140" s="22"/>
    </row>
    <row r="141" spans="1:9" ht="13" customHeight="1">
      <c r="A141" s="16" t="s">
        <v>475</v>
      </c>
      <c r="B141" s="17" t="s">
        <v>476</v>
      </c>
      <c r="C141" s="13"/>
      <c r="D141" s="13"/>
      <c r="E141" s="18">
        <v>-1400</v>
      </c>
      <c r="F141" s="19">
        <v>-14.7714</v>
      </c>
      <c r="G141" s="20">
        <v>-2.0000000000000001E-4</v>
      </c>
      <c r="H141" s="21"/>
      <c r="I141" s="22"/>
    </row>
    <row r="142" spans="1:9" ht="13" customHeight="1">
      <c r="A142" s="16" t="s">
        <v>477</v>
      </c>
      <c r="B142" s="17" t="s">
        <v>478</v>
      </c>
      <c r="C142" s="13"/>
      <c r="D142" s="13"/>
      <c r="E142" s="18">
        <v>-1800</v>
      </c>
      <c r="F142" s="19">
        <v>-16.243200000000002</v>
      </c>
      <c r="G142" s="20">
        <v>-2.0000000000000001E-4</v>
      </c>
      <c r="H142" s="21"/>
      <c r="I142" s="22"/>
    </row>
    <row r="143" spans="1:9" ht="13" customHeight="1">
      <c r="A143" s="16" t="s">
        <v>479</v>
      </c>
      <c r="B143" s="17" t="s">
        <v>480</v>
      </c>
      <c r="C143" s="13"/>
      <c r="D143" s="13"/>
      <c r="E143" s="18">
        <v>-150</v>
      </c>
      <c r="F143" s="19">
        <v>-16.851800000000001</v>
      </c>
      <c r="G143" s="20">
        <v>-2.0000000000000001E-4</v>
      </c>
      <c r="H143" s="21"/>
      <c r="I143" s="22"/>
    </row>
    <row r="144" spans="1:9" ht="13" customHeight="1">
      <c r="A144" s="16" t="s">
        <v>481</v>
      </c>
      <c r="B144" s="17" t="s">
        <v>482</v>
      </c>
      <c r="C144" s="13"/>
      <c r="D144" s="13"/>
      <c r="E144" s="18">
        <v>-3000</v>
      </c>
      <c r="F144" s="19">
        <v>-16.95</v>
      </c>
      <c r="G144" s="20">
        <v>-2.0000000000000001E-4</v>
      </c>
      <c r="H144" s="21"/>
      <c r="I144" s="22"/>
    </row>
    <row r="145" spans="1:9" ht="13" customHeight="1">
      <c r="A145" s="16" t="s">
        <v>483</v>
      </c>
      <c r="B145" s="17" t="s">
        <v>484</v>
      </c>
      <c r="C145" s="13"/>
      <c r="D145" s="13"/>
      <c r="E145" s="18">
        <v>-150</v>
      </c>
      <c r="F145" s="19">
        <v>-17.597999999999999</v>
      </c>
      <c r="G145" s="20">
        <v>-2.0000000000000001E-4</v>
      </c>
      <c r="H145" s="21"/>
      <c r="I145" s="22"/>
    </row>
    <row r="146" spans="1:9" ht="13" customHeight="1">
      <c r="A146" s="16" t="s">
        <v>485</v>
      </c>
      <c r="B146" s="17" t="s">
        <v>486</v>
      </c>
      <c r="C146" s="13"/>
      <c r="D146" s="13"/>
      <c r="E146" s="18">
        <v>-9400</v>
      </c>
      <c r="F146" s="19">
        <v>-17.683299999999999</v>
      </c>
      <c r="G146" s="20">
        <v>-2.0000000000000001E-4</v>
      </c>
      <c r="H146" s="21"/>
      <c r="I146" s="22"/>
    </row>
    <row r="147" spans="1:9" ht="13" customHeight="1">
      <c r="A147" s="16" t="s">
        <v>487</v>
      </c>
      <c r="B147" s="17" t="s">
        <v>488</v>
      </c>
      <c r="C147" s="13"/>
      <c r="D147" s="13"/>
      <c r="E147" s="18">
        <v>-19500</v>
      </c>
      <c r="F147" s="19">
        <v>-18.088200000000001</v>
      </c>
      <c r="G147" s="20">
        <v>-2.0000000000000001E-4</v>
      </c>
      <c r="H147" s="21"/>
      <c r="I147" s="22"/>
    </row>
    <row r="148" spans="1:9" ht="13" customHeight="1">
      <c r="A148" s="16" t="s">
        <v>489</v>
      </c>
      <c r="B148" s="17" t="s">
        <v>490</v>
      </c>
      <c r="C148" s="13"/>
      <c r="D148" s="13"/>
      <c r="E148" s="18">
        <v>-7200</v>
      </c>
      <c r="F148" s="19">
        <v>-19.833100000000002</v>
      </c>
      <c r="G148" s="20">
        <v>-2.0000000000000001E-4</v>
      </c>
      <c r="H148" s="21"/>
      <c r="I148" s="22"/>
    </row>
    <row r="149" spans="1:9" ht="13" customHeight="1">
      <c r="A149" s="16" t="s">
        <v>491</v>
      </c>
      <c r="B149" s="17" t="s">
        <v>492</v>
      </c>
      <c r="C149" s="13"/>
      <c r="D149" s="13"/>
      <c r="E149" s="18">
        <v>-1500</v>
      </c>
      <c r="F149" s="19">
        <v>-21.9315</v>
      </c>
      <c r="G149" s="20">
        <v>-2.0000000000000001E-4</v>
      </c>
      <c r="H149" s="21"/>
      <c r="I149" s="22"/>
    </row>
    <row r="150" spans="1:9" ht="13" customHeight="1">
      <c r="A150" s="16" t="s">
        <v>493</v>
      </c>
      <c r="B150" s="17" t="s">
        <v>494</v>
      </c>
      <c r="C150" s="13"/>
      <c r="D150" s="13"/>
      <c r="E150" s="18">
        <v>-18450</v>
      </c>
      <c r="F150" s="19">
        <v>-22.494199999999999</v>
      </c>
      <c r="G150" s="20">
        <v>-2.0000000000000001E-4</v>
      </c>
      <c r="H150" s="21"/>
      <c r="I150" s="22"/>
    </row>
    <row r="151" spans="1:9" ht="13" customHeight="1">
      <c r="A151" s="16" t="s">
        <v>495</v>
      </c>
      <c r="B151" s="17" t="s">
        <v>496</v>
      </c>
      <c r="C151" s="13"/>
      <c r="D151" s="13"/>
      <c r="E151" s="18">
        <v>-2000</v>
      </c>
      <c r="F151" s="19">
        <v>-24.83</v>
      </c>
      <c r="G151" s="20">
        <v>-2.9999999999999997E-4</v>
      </c>
      <c r="H151" s="21"/>
      <c r="I151" s="22"/>
    </row>
    <row r="152" spans="1:9" ht="13" customHeight="1">
      <c r="A152" s="16" t="s">
        <v>497</v>
      </c>
      <c r="B152" s="17" t="s">
        <v>498</v>
      </c>
      <c r="C152" s="13"/>
      <c r="D152" s="13"/>
      <c r="E152" s="18">
        <v>-15750</v>
      </c>
      <c r="F152" s="19">
        <v>-25.8048</v>
      </c>
      <c r="G152" s="20">
        <v>-2.9999999999999997E-4</v>
      </c>
      <c r="H152" s="21"/>
      <c r="I152" s="22"/>
    </row>
    <row r="153" spans="1:9" ht="13" customHeight="1">
      <c r="A153" s="16" t="s">
        <v>499</v>
      </c>
      <c r="B153" s="17" t="s">
        <v>500</v>
      </c>
      <c r="C153" s="13"/>
      <c r="D153" s="13"/>
      <c r="E153" s="18">
        <v>-3400</v>
      </c>
      <c r="F153" s="19">
        <v>-25.894400000000001</v>
      </c>
      <c r="G153" s="20">
        <v>-2.9999999999999997E-4</v>
      </c>
      <c r="H153" s="21"/>
      <c r="I153" s="22"/>
    </row>
    <row r="154" spans="1:9" ht="13" customHeight="1">
      <c r="A154" s="16" t="s">
        <v>501</v>
      </c>
      <c r="B154" s="17" t="s">
        <v>502</v>
      </c>
      <c r="C154" s="13"/>
      <c r="D154" s="13"/>
      <c r="E154" s="18">
        <v>-10000</v>
      </c>
      <c r="F154" s="19">
        <v>-28.78</v>
      </c>
      <c r="G154" s="20">
        <v>-2.9999999999999997E-4</v>
      </c>
      <c r="H154" s="21"/>
      <c r="I154" s="22"/>
    </row>
    <row r="155" spans="1:9" ht="13" customHeight="1">
      <c r="A155" s="16" t="s">
        <v>503</v>
      </c>
      <c r="B155" s="17" t="s">
        <v>504</v>
      </c>
      <c r="C155" s="13"/>
      <c r="D155" s="13"/>
      <c r="E155" s="18">
        <v>-285900</v>
      </c>
      <c r="F155" s="19">
        <v>-29.733599999999999</v>
      </c>
      <c r="G155" s="20">
        <v>-2.9999999999999997E-4</v>
      </c>
      <c r="H155" s="21"/>
      <c r="I155" s="22"/>
    </row>
    <row r="156" spans="1:9" ht="13" customHeight="1">
      <c r="A156" s="16" t="s">
        <v>505</v>
      </c>
      <c r="B156" s="17" t="s">
        <v>506</v>
      </c>
      <c r="C156" s="13"/>
      <c r="D156" s="13"/>
      <c r="E156" s="18">
        <v>-4900</v>
      </c>
      <c r="F156" s="19">
        <v>-29.853300000000001</v>
      </c>
      <c r="G156" s="20">
        <v>-2.9999999999999997E-4</v>
      </c>
      <c r="H156" s="21"/>
      <c r="I156" s="22"/>
    </row>
    <row r="157" spans="1:9" ht="13" customHeight="1">
      <c r="A157" s="16" t="s">
        <v>507</v>
      </c>
      <c r="B157" s="17" t="s">
        <v>508</v>
      </c>
      <c r="C157" s="13"/>
      <c r="D157" s="13"/>
      <c r="E157" s="18">
        <v>-1350</v>
      </c>
      <c r="F157" s="19">
        <v>-30.403400000000001</v>
      </c>
      <c r="G157" s="20">
        <v>-2.9999999999999997E-4</v>
      </c>
      <c r="H157" s="21"/>
      <c r="I157" s="22"/>
    </row>
    <row r="158" spans="1:9" ht="13" customHeight="1">
      <c r="A158" s="16" t="s">
        <v>509</v>
      </c>
      <c r="B158" s="17" t="s">
        <v>510</v>
      </c>
      <c r="C158" s="13"/>
      <c r="D158" s="13"/>
      <c r="E158" s="18">
        <v>-9300</v>
      </c>
      <c r="F158" s="19">
        <v>-32.633699999999997</v>
      </c>
      <c r="G158" s="20">
        <v>-2.9999999999999997E-4</v>
      </c>
      <c r="H158" s="21"/>
      <c r="I158" s="22"/>
    </row>
    <row r="159" spans="1:9" ht="13" customHeight="1">
      <c r="A159" s="16" t="s">
        <v>511</v>
      </c>
      <c r="B159" s="17" t="s">
        <v>512</v>
      </c>
      <c r="C159" s="13"/>
      <c r="D159" s="13"/>
      <c r="E159" s="18">
        <v>-12000</v>
      </c>
      <c r="F159" s="19">
        <v>-35.496000000000002</v>
      </c>
      <c r="G159" s="20">
        <v>-4.0000000000000002E-4</v>
      </c>
      <c r="H159" s="21"/>
      <c r="I159" s="22"/>
    </row>
    <row r="160" spans="1:9" ht="13" customHeight="1">
      <c r="A160" s="16" t="s">
        <v>513</v>
      </c>
      <c r="B160" s="17" t="s">
        <v>514</v>
      </c>
      <c r="C160" s="13"/>
      <c r="D160" s="13"/>
      <c r="E160" s="18">
        <v>-27000</v>
      </c>
      <c r="F160" s="19">
        <v>-36.5715</v>
      </c>
      <c r="G160" s="20">
        <v>-4.0000000000000002E-4</v>
      </c>
      <c r="H160" s="21"/>
      <c r="I160" s="22"/>
    </row>
    <row r="161" spans="1:9" ht="13" customHeight="1">
      <c r="A161" s="16" t="s">
        <v>515</v>
      </c>
      <c r="B161" s="17" t="s">
        <v>516</v>
      </c>
      <c r="C161" s="13"/>
      <c r="D161" s="13"/>
      <c r="E161" s="18">
        <v>-22125</v>
      </c>
      <c r="F161" s="19">
        <v>-36.942100000000003</v>
      </c>
      <c r="G161" s="20">
        <v>-4.0000000000000002E-4</v>
      </c>
      <c r="H161" s="21"/>
      <c r="I161" s="22"/>
    </row>
    <row r="162" spans="1:9" ht="13" customHeight="1">
      <c r="A162" s="16" t="s">
        <v>517</v>
      </c>
      <c r="B162" s="17" t="s">
        <v>518</v>
      </c>
      <c r="C162" s="13"/>
      <c r="D162" s="13"/>
      <c r="E162" s="18">
        <v>-8750</v>
      </c>
      <c r="F162" s="19">
        <v>-39.081899999999997</v>
      </c>
      <c r="G162" s="20">
        <v>-4.0000000000000002E-4</v>
      </c>
      <c r="H162" s="21"/>
      <c r="I162" s="22"/>
    </row>
    <row r="163" spans="1:9" ht="13" customHeight="1">
      <c r="A163" s="16" t="s">
        <v>519</v>
      </c>
      <c r="B163" s="17" t="s">
        <v>520</v>
      </c>
      <c r="C163" s="13"/>
      <c r="D163" s="13"/>
      <c r="E163" s="18">
        <v>-4500</v>
      </c>
      <c r="F163" s="19">
        <v>-40.392000000000003</v>
      </c>
      <c r="G163" s="20">
        <v>-4.0000000000000002E-4</v>
      </c>
      <c r="H163" s="21"/>
      <c r="I163" s="22"/>
    </row>
    <row r="164" spans="1:9" ht="13" customHeight="1">
      <c r="A164" s="16" t="s">
        <v>521</v>
      </c>
      <c r="B164" s="17" t="s">
        <v>522</v>
      </c>
      <c r="C164" s="13"/>
      <c r="D164" s="13"/>
      <c r="E164" s="18">
        <v>-350</v>
      </c>
      <c r="F164" s="19">
        <v>-40.792499999999997</v>
      </c>
      <c r="G164" s="20">
        <v>-4.0000000000000002E-4</v>
      </c>
      <c r="H164" s="21"/>
      <c r="I164" s="22"/>
    </row>
    <row r="165" spans="1:9" ht="13" customHeight="1">
      <c r="A165" s="16" t="s">
        <v>523</v>
      </c>
      <c r="B165" s="17" t="s">
        <v>524</v>
      </c>
      <c r="C165" s="13"/>
      <c r="D165" s="13"/>
      <c r="E165" s="18">
        <v>-29250</v>
      </c>
      <c r="F165" s="19">
        <v>-42.131700000000002</v>
      </c>
      <c r="G165" s="20">
        <v>-4.0000000000000002E-4</v>
      </c>
      <c r="H165" s="21"/>
      <c r="I165" s="22"/>
    </row>
    <row r="166" spans="1:9" ht="13" customHeight="1">
      <c r="A166" s="16" t="s">
        <v>525</v>
      </c>
      <c r="B166" s="17" t="s">
        <v>526</v>
      </c>
      <c r="C166" s="13"/>
      <c r="D166" s="13"/>
      <c r="E166" s="18">
        <v>-4500</v>
      </c>
      <c r="F166" s="19">
        <v>-42.588000000000001</v>
      </c>
      <c r="G166" s="20">
        <v>-4.0000000000000002E-4</v>
      </c>
      <c r="H166" s="21"/>
      <c r="I166" s="22"/>
    </row>
    <row r="167" spans="1:9" ht="13" customHeight="1">
      <c r="A167" s="16" t="s">
        <v>527</v>
      </c>
      <c r="B167" s="17" t="s">
        <v>528</v>
      </c>
      <c r="C167" s="13"/>
      <c r="D167" s="13"/>
      <c r="E167" s="18">
        <v>-12700</v>
      </c>
      <c r="F167" s="19">
        <v>-43.287999999999997</v>
      </c>
      <c r="G167" s="20">
        <v>-5.0000000000000001E-4</v>
      </c>
      <c r="H167" s="21"/>
      <c r="I167" s="22"/>
    </row>
    <row r="168" spans="1:9" ht="13" customHeight="1">
      <c r="A168" s="16" t="s">
        <v>529</v>
      </c>
      <c r="B168" s="17" t="s">
        <v>530</v>
      </c>
      <c r="C168" s="13"/>
      <c r="D168" s="13"/>
      <c r="E168" s="18">
        <v>-21600</v>
      </c>
      <c r="F168" s="19">
        <v>-43.649299999999997</v>
      </c>
      <c r="G168" s="20">
        <v>-5.0000000000000001E-4</v>
      </c>
      <c r="H168" s="21"/>
      <c r="I168" s="22"/>
    </row>
    <row r="169" spans="1:9" ht="13" customHeight="1">
      <c r="A169" s="16" t="s">
        <v>531</v>
      </c>
      <c r="B169" s="17" t="s">
        <v>532</v>
      </c>
      <c r="C169" s="13"/>
      <c r="D169" s="13"/>
      <c r="E169" s="18">
        <v>-1600</v>
      </c>
      <c r="F169" s="19">
        <v>-43.8752</v>
      </c>
      <c r="G169" s="20">
        <v>-5.0000000000000001E-4</v>
      </c>
      <c r="H169" s="21"/>
      <c r="I169" s="22"/>
    </row>
    <row r="170" spans="1:9" ht="13" customHeight="1">
      <c r="A170" s="16" t="s">
        <v>533</v>
      </c>
      <c r="B170" s="17" t="s">
        <v>534</v>
      </c>
      <c r="C170" s="13"/>
      <c r="D170" s="13"/>
      <c r="E170" s="18">
        <v>-700</v>
      </c>
      <c r="F170" s="19">
        <v>-45.786999999999999</v>
      </c>
      <c r="G170" s="20">
        <v>-5.0000000000000001E-4</v>
      </c>
      <c r="H170" s="21"/>
      <c r="I170" s="22"/>
    </row>
    <row r="171" spans="1:9" ht="13" customHeight="1">
      <c r="A171" s="16" t="s">
        <v>535</v>
      </c>
      <c r="B171" s="17" t="s">
        <v>536</v>
      </c>
      <c r="C171" s="13"/>
      <c r="D171" s="13"/>
      <c r="E171" s="18">
        <v>-46475</v>
      </c>
      <c r="F171" s="19">
        <v>-47.497500000000002</v>
      </c>
      <c r="G171" s="20">
        <v>-5.0000000000000001E-4</v>
      </c>
      <c r="H171" s="21"/>
      <c r="I171" s="22"/>
    </row>
    <row r="172" spans="1:9" ht="13" customHeight="1">
      <c r="A172" s="16" t="s">
        <v>537</v>
      </c>
      <c r="B172" s="17" t="s">
        <v>538</v>
      </c>
      <c r="C172" s="13"/>
      <c r="D172" s="13"/>
      <c r="E172" s="18">
        <v>-8800</v>
      </c>
      <c r="F172" s="19">
        <v>-51.994799999999998</v>
      </c>
      <c r="G172" s="20">
        <v>-5.0000000000000001E-4</v>
      </c>
      <c r="H172" s="21"/>
      <c r="I172" s="22"/>
    </row>
    <row r="173" spans="1:9" ht="13" customHeight="1">
      <c r="A173" s="16" t="s">
        <v>539</v>
      </c>
      <c r="B173" s="17" t="s">
        <v>540</v>
      </c>
      <c r="C173" s="13"/>
      <c r="D173" s="13"/>
      <c r="E173" s="18">
        <v>-13500</v>
      </c>
      <c r="F173" s="19">
        <v>-54.762799999999999</v>
      </c>
      <c r="G173" s="20">
        <v>-5.9999999999999995E-4</v>
      </c>
      <c r="H173" s="21"/>
      <c r="I173" s="22"/>
    </row>
    <row r="174" spans="1:9" ht="13" customHeight="1">
      <c r="A174" s="16" t="s">
        <v>541</v>
      </c>
      <c r="B174" s="17" t="s">
        <v>542</v>
      </c>
      <c r="C174" s="13"/>
      <c r="D174" s="13"/>
      <c r="E174" s="18">
        <v>-3025</v>
      </c>
      <c r="F174" s="19">
        <v>-55.977600000000002</v>
      </c>
      <c r="G174" s="20">
        <v>-5.9999999999999995E-4</v>
      </c>
      <c r="H174" s="21"/>
      <c r="I174" s="22"/>
    </row>
    <row r="175" spans="1:9" ht="13" customHeight="1">
      <c r="A175" s="16" t="s">
        <v>543</v>
      </c>
      <c r="B175" s="17" t="s">
        <v>544</v>
      </c>
      <c r="C175" s="13"/>
      <c r="D175" s="13"/>
      <c r="E175" s="18">
        <v>-2475</v>
      </c>
      <c r="F175" s="19">
        <v>-56.974499999999999</v>
      </c>
      <c r="G175" s="20">
        <v>-5.9999999999999995E-4</v>
      </c>
      <c r="H175" s="21"/>
      <c r="I175" s="22"/>
    </row>
    <row r="176" spans="1:9" ht="13" customHeight="1">
      <c r="A176" s="16" t="s">
        <v>545</v>
      </c>
      <c r="B176" s="17" t="s">
        <v>546</v>
      </c>
      <c r="C176" s="13"/>
      <c r="D176" s="13"/>
      <c r="E176" s="18">
        <v>-3150</v>
      </c>
      <c r="F176" s="19">
        <v>-57.172499999999999</v>
      </c>
      <c r="G176" s="20">
        <v>-5.9999999999999995E-4</v>
      </c>
      <c r="H176" s="21"/>
      <c r="I176" s="22"/>
    </row>
    <row r="177" spans="1:9" ht="13" customHeight="1">
      <c r="A177" s="16" t="s">
        <v>547</v>
      </c>
      <c r="B177" s="17" t="s">
        <v>548</v>
      </c>
      <c r="C177" s="13"/>
      <c r="D177" s="13"/>
      <c r="E177" s="18">
        <v>-3500</v>
      </c>
      <c r="F177" s="19">
        <v>-58.484999999999999</v>
      </c>
      <c r="G177" s="20">
        <v>-5.9999999999999995E-4</v>
      </c>
      <c r="H177" s="21"/>
      <c r="I177" s="22"/>
    </row>
    <row r="178" spans="1:9" ht="13" customHeight="1">
      <c r="A178" s="16" t="s">
        <v>549</v>
      </c>
      <c r="B178" s="17" t="s">
        <v>550</v>
      </c>
      <c r="C178" s="13"/>
      <c r="D178" s="13"/>
      <c r="E178" s="18">
        <v>-2472</v>
      </c>
      <c r="F178" s="19">
        <v>-59.866900000000001</v>
      </c>
      <c r="G178" s="20">
        <v>-5.9999999999999995E-4</v>
      </c>
      <c r="H178" s="21"/>
      <c r="I178" s="22"/>
    </row>
    <row r="179" spans="1:9" ht="13" customHeight="1">
      <c r="A179" s="16" t="s">
        <v>551</v>
      </c>
      <c r="B179" s="17" t="s">
        <v>552</v>
      </c>
      <c r="C179" s="13"/>
      <c r="D179" s="13"/>
      <c r="E179" s="18">
        <v>-6000</v>
      </c>
      <c r="F179" s="19">
        <v>-61.268999999999998</v>
      </c>
      <c r="G179" s="20">
        <v>-5.9999999999999995E-4</v>
      </c>
      <c r="H179" s="21"/>
      <c r="I179" s="22"/>
    </row>
    <row r="180" spans="1:9" ht="13" customHeight="1">
      <c r="A180" s="16" t="s">
        <v>553</v>
      </c>
      <c r="B180" s="17" t="s">
        <v>554</v>
      </c>
      <c r="C180" s="13"/>
      <c r="D180" s="13"/>
      <c r="E180" s="18">
        <v>-2625</v>
      </c>
      <c r="F180" s="19">
        <v>-63.545999999999999</v>
      </c>
      <c r="G180" s="20">
        <v>-6.9999999999999999E-4</v>
      </c>
      <c r="H180" s="21"/>
      <c r="I180" s="22"/>
    </row>
    <row r="181" spans="1:9" ht="13" customHeight="1">
      <c r="A181" s="16" t="s">
        <v>555</v>
      </c>
      <c r="B181" s="17" t="s">
        <v>556</v>
      </c>
      <c r="C181" s="13"/>
      <c r="D181" s="13"/>
      <c r="E181" s="18">
        <v>-20700</v>
      </c>
      <c r="F181" s="19">
        <v>-66.115799999999993</v>
      </c>
      <c r="G181" s="20">
        <v>-6.9999999999999999E-4</v>
      </c>
      <c r="H181" s="21"/>
      <c r="I181" s="22"/>
    </row>
    <row r="182" spans="1:9" ht="13" customHeight="1">
      <c r="A182" s="16" t="s">
        <v>557</v>
      </c>
      <c r="B182" s="17" t="s">
        <v>558</v>
      </c>
      <c r="C182" s="13"/>
      <c r="D182" s="13"/>
      <c r="E182" s="18">
        <v>-14400</v>
      </c>
      <c r="F182" s="19">
        <v>-66.283199999999994</v>
      </c>
      <c r="G182" s="20">
        <v>-6.9999999999999999E-4</v>
      </c>
      <c r="H182" s="21"/>
      <c r="I182" s="22"/>
    </row>
    <row r="183" spans="1:9" ht="13" customHeight="1">
      <c r="A183" s="16" t="s">
        <v>559</v>
      </c>
      <c r="B183" s="17" t="s">
        <v>560</v>
      </c>
      <c r="C183" s="13"/>
      <c r="D183" s="13"/>
      <c r="E183" s="18">
        <v>-500</v>
      </c>
      <c r="F183" s="19">
        <v>-67.319999999999993</v>
      </c>
      <c r="G183" s="20">
        <v>-6.9999999999999999E-4</v>
      </c>
      <c r="H183" s="21"/>
      <c r="I183" s="22"/>
    </row>
    <row r="184" spans="1:9" ht="13" customHeight="1">
      <c r="A184" s="16" t="s">
        <v>561</v>
      </c>
      <c r="B184" s="17" t="s">
        <v>562</v>
      </c>
      <c r="C184" s="13"/>
      <c r="D184" s="13"/>
      <c r="E184" s="18">
        <v>-6825</v>
      </c>
      <c r="F184" s="19">
        <v>-68.618600000000001</v>
      </c>
      <c r="G184" s="20">
        <v>-6.9999999999999999E-4</v>
      </c>
      <c r="H184" s="21"/>
      <c r="I184" s="22"/>
    </row>
    <row r="185" spans="1:9" ht="13" customHeight="1">
      <c r="A185" s="16" t="s">
        <v>563</v>
      </c>
      <c r="B185" s="17" t="s">
        <v>564</v>
      </c>
      <c r="C185" s="13"/>
      <c r="D185" s="13"/>
      <c r="E185" s="18">
        <v>-1575</v>
      </c>
      <c r="F185" s="19">
        <v>-69.8245</v>
      </c>
      <c r="G185" s="20">
        <v>-6.9999999999999999E-4</v>
      </c>
      <c r="H185" s="21"/>
      <c r="I185" s="22"/>
    </row>
    <row r="186" spans="1:9" ht="13" customHeight="1">
      <c r="A186" s="16" t="s">
        <v>565</v>
      </c>
      <c r="B186" s="17" t="s">
        <v>566</v>
      </c>
      <c r="C186" s="13"/>
      <c r="D186" s="13"/>
      <c r="E186" s="18">
        <v>-1250</v>
      </c>
      <c r="F186" s="19">
        <v>-71.831299999999999</v>
      </c>
      <c r="G186" s="20">
        <v>-8.0000000000000004E-4</v>
      </c>
      <c r="H186" s="21"/>
      <c r="I186" s="22"/>
    </row>
    <row r="187" spans="1:9" ht="13" customHeight="1">
      <c r="A187" s="16" t="s">
        <v>567</v>
      </c>
      <c r="B187" s="17" t="s">
        <v>568</v>
      </c>
      <c r="C187" s="13"/>
      <c r="D187" s="13"/>
      <c r="E187" s="18">
        <v>-24750</v>
      </c>
      <c r="F187" s="19">
        <v>-74.509900000000002</v>
      </c>
      <c r="G187" s="20">
        <v>-8.0000000000000004E-4</v>
      </c>
      <c r="H187" s="21"/>
      <c r="I187" s="22"/>
    </row>
    <row r="188" spans="1:9" ht="13" customHeight="1">
      <c r="A188" s="16" t="s">
        <v>569</v>
      </c>
      <c r="B188" s="17" t="s">
        <v>570</v>
      </c>
      <c r="C188" s="13"/>
      <c r="D188" s="13"/>
      <c r="E188" s="18">
        <v>-8250</v>
      </c>
      <c r="F188" s="19">
        <v>-77.545900000000003</v>
      </c>
      <c r="G188" s="20">
        <v>-8.0000000000000004E-4</v>
      </c>
      <c r="H188" s="21"/>
      <c r="I188" s="22"/>
    </row>
    <row r="189" spans="1:9" ht="13" customHeight="1">
      <c r="A189" s="16" t="s">
        <v>571</v>
      </c>
      <c r="B189" s="17" t="s">
        <v>572</v>
      </c>
      <c r="C189" s="13"/>
      <c r="D189" s="13"/>
      <c r="E189" s="18">
        <v>-17500</v>
      </c>
      <c r="F189" s="19">
        <v>-77.717500000000001</v>
      </c>
      <c r="G189" s="20">
        <v>-8.0000000000000004E-4</v>
      </c>
      <c r="H189" s="21"/>
      <c r="I189" s="22"/>
    </row>
    <row r="190" spans="1:9" ht="13" customHeight="1">
      <c r="A190" s="16" t="s">
        <v>573</v>
      </c>
      <c r="B190" s="17" t="s">
        <v>574</v>
      </c>
      <c r="C190" s="13"/>
      <c r="D190" s="13"/>
      <c r="E190" s="18">
        <v>-4500</v>
      </c>
      <c r="F190" s="19">
        <v>-82.674000000000007</v>
      </c>
      <c r="G190" s="20">
        <v>-8.9999999999999998E-4</v>
      </c>
      <c r="H190" s="21"/>
      <c r="I190" s="22"/>
    </row>
    <row r="191" spans="1:9" ht="13" customHeight="1">
      <c r="A191" s="16" t="s">
        <v>575</v>
      </c>
      <c r="B191" s="17" t="s">
        <v>576</v>
      </c>
      <c r="C191" s="13"/>
      <c r="D191" s="13"/>
      <c r="E191" s="18">
        <v>-10800</v>
      </c>
      <c r="F191" s="19">
        <v>-83.997</v>
      </c>
      <c r="G191" s="20">
        <v>-8.9999999999999998E-4</v>
      </c>
      <c r="H191" s="21"/>
      <c r="I191" s="22"/>
    </row>
    <row r="192" spans="1:9" ht="13" customHeight="1">
      <c r="A192" s="16" t="s">
        <v>577</v>
      </c>
      <c r="B192" s="17" t="s">
        <v>578</v>
      </c>
      <c r="C192" s="13"/>
      <c r="D192" s="13"/>
      <c r="E192" s="18">
        <v>-24800</v>
      </c>
      <c r="F192" s="19">
        <v>-86.824799999999996</v>
      </c>
      <c r="G192" s="20">
        <v>-8.9999999999999998E-4</v>
      </c>
      <c r="H192" s="21"/>
      <c r="I192" s="22"/>
    </row>
    <row r="193" spans="1:9" ht="13" customHeight="1">
      <c r="A193" s="16" t="s">
        <v>579</v>
      </c>
      <c r="B193" s="17" t="s">
        <v>580</v>
      </c>
      <c r="C193" s="13"/>
      <c r="D193" s="13"/>
      <c r="E193" s="18">
        <v>-60200</v>
      </c>
      <c r="F193" s="19">
        <v>-88.132800000000003</v>
      </c>
      <c r="G193" s="20">
        <v>-8.9999999999999998E-4</v>
      </c>
      <c r="H193" s="21"/>
      <c r="I193" s="22"/>
    </row>
    <row r="194" spans="1:9" ht="13" customHeight="1">
      <c r="A194" s="16" t="s">
        <v>581</v>
      </c>
      <c r="B194" s="17" t="s">
        <v>582</v>
      </c>
      <c r="C194" s="13"/>
      <c r="D194" s="13"/>
      <c r="E194" s="18">
        <v>-435400</v>
      </c>
      <c r="F194" s="19">
        <v>-88.255600000000001</v>
      </c>
      <c r="G194" s="20">
        <v>-8.9999999999999998E-4</v>
      </c>
      <c r="H194" s="21"/>
      <c r="I194" s="22"/>
    </row>
    <row r="195" spans="1:9" ht="13" customHeight="1">
      <c r="A195" s="16" t="s">
        <v>583</v>
      </c>
      <c r="B195" s="17" t="s">
        <v>584</v>
      </c>
      <c r="C195" s="13"/>
      <c r="D195" s="13"/>
      <c r="E195" s="18">
        <v>-80000</v>
      </c>
      <c r="F195" s="19">
        <v>-88.847999999999999</v>
      </c>
      <c r="G195" s="20">
        <v>-8.9999999999999998E-4</v>
      </c>
      <c r="H195" s="21"/>
      <c r="I195" s="22"/>
    </row>
    <row r="196" spans="1:9" ht="13" customHeight="1">
      <c r="A196" s="16" t="s">
        <v>585</v>
      </c>
      <c r="B196" s="17" t="s">
        <v>586</v>
      </c>
      <c r="C196" s="13"/>
      <c r="D196" s="13"/>
      <c r="E196" s="18">
        <v>-15925</v>
      </c>
      <c r="F196" s="19">
        <v>-96.282600000000002</v>
      </c>
      <c r="G196" s="20">
        <v>-1E-3</v>
      </c>
      <c r="H196" s="21"/>
      <c r="I196" s="22"/>
    </row>
    <row r="197" spans="1:9" ht="13" customHeight="1">
      <c r="A197" s="16" t="s">
        <v>587</v>
      </c>
      <c r="B197" s="17" t="s">
        <v>588</v>
      </c>
      <c r="C197" s="13"/>
      <c r="D197" s="13"/>
      <c r="E197" s="18">
        <v>-88000</v>
      </c>
      <c r="F197" s="19">
        <v>-97.248800000000003</v>
      </c>
      <c r="G197" s="20">
        <v>-1E-3</v>
      </c>
      <c r="H197" s="21"/>
      <c r="I197" s="22"/>
    </row>
    <row r="198" spans="1:9" ht="13" customHeight="1">
      <c r="A198" s="16" t="s">
        <v>589</v>
      </c>
      <c r="B198" s="17" t="s">
        <v>590</v>
      </c>
      <c r="C198" s="13"/>
      <c r="D198" s="13"/>
      <c r="E198" s="18">
        <v>-16500</v>
      </c>
      <c r="F198" s="19">
        <v>-97.35</v>
      </c>
      <c r="G198" s="20">
        <v>-1E-3</v>
      </c>
      <c r="H198" s="21"/>
      <c r="I198" s="22"/>
    </row>
    <row r="199" spans="1:9" ht="13" customHeight="1">
      <c r="A199" s="16" t="s">
        <v>591</v>
      </c>
      <c r="B199" s="17" t="s">
        <v>592</v>
      </c>
      <c r="C199" s="13"/>
      <c r="D199" s="13"/>
      <c r="E199" s="18">
        <v>-8125</v>
      </c>
      <c r="F199" s="19">
        <v>-100.14879999999999</v>
      </c>
      <c r="G199" s="20">
        <v>-1E-3</v>
      </c>
      <c r="H199" s="21"/>
      <c r="I199" s="22"/>
    </row>
    <row r="200" spans="1:9" ht="13" customHeight="1">
      <c r="A200" s="16" t="s">
        <v>593</v>
      </c>
      <c r="B200" s="17" t="s">
        <v>594</v>
      </c>
      <c r="C200" s="13"/>
      <c r="D200" s="13"/>
      <c r="E200" s="18">
        <v>-2100</v>
      </c>
      <c r="F200" s="19">
        <v>-102.6018</v>
      </c>
      <c r="G200" s="20">
        <v>-1.1000000000000001E-3</v>
      </c>
      <c r="H200" s="21"/>
      <c r="I200" s="22"/>
    </row>
    <row r="201" spans="1:9" ht="13" customHeight="1">
      <c r="A201" s="16" t="s">
        <v>595</v>
      </c>
      <c r="B201" s="17" t="s">
        <v>596</v>
      </c>
      <c r="C201" s="13"/>
      <c r="D201" s="13"/>
      <c r="E201" s="18">
        <v>-8100</v>
      </c>
      <c r="F201" s="19">
        <v>-102.8943</v>
      </c>
      <c r="G201" s="20">
        <v>-1.1000000000000001E-3</v>
      </c>
      <c r="H201" s="21"/>
      <c r="I201" s="22"/>
    </row>
    <row r="202" spans="1:9" ht="13" customHeight="1">
      <c r="A202" s="16" t="s">
        <v>597</v>
      </c>
      <c r="B202" s="17" t="s">
        <v>598</v>
      </c>
      <c r="C202" s="13"/>
      <c r="D202" s="13"/>
      <c r="E202" s="18">
        <v>-2400</v>
      </c>
      <c r="F202" s="19">
        <v>-105.46080000000001</v>
      </c>
      <c r="G202" s="20">
        <v>-1.1000000000000001E-3</v>
      </c>
      <c r="H202" s="21"/>
      <c r="I202" s="22"/>
    </row>
    <row r="203" spans="1:9" ht="13" customHeight="1">
      <c r="A203" s="16" t="s">
        <v>599</v>
      </c>
      <c r="B203" s="17" t="s">
        <v>600</v>
      </c>
      <c r="C203" s="13"/>
      <c r="D203" s="13"/>
      <c r="E203" s="18">
        <v>-1375</v>
      </c>
      <c r="F203" s="19">
        <v>-106.24630000000001</v>
      </c>
      <c r="G203" s="20">
        <v>-1.1000000000000001E-3</v>
      </c>
      <c r="H203" s="21"/>
      <c r="I203" s="22"/>
    </row>
    <row r="204" spans="1:9" ht="13" customHeight="1">
      <c r="A204" s="16" t="s">
        <v>601</v>
      </c>
      <c r="B204" s="17" t="s">
        <v>602</v>
      </c>
      <c r="C204" s="13"/>
      <c r="D204" s="13"/>
      <c r="E204" s="18">
        <v>-43650</v>
      </c>
      <c r="F204" s="19">
        <v>-108.4528</v>
      </c>
      <c r="G204" s="20">
        <v>-1.1000000000000001E-3</v>
      </c>
      <c r="H204" s="21"/>
      <c r="I204" s="22"/>
    </row>
    <row r="205" spans="1:9" ht="13" customHeight="1">
      <c r="A205" s="16" t="s">
        <v>603</v>
      </c>
      <c r="B205" s="17" t="s">
        <v>604</v>
      </c>
      <c r="C205" s="13"/>
      <c r="D205" s="13"/>
      <c r="E205" s="18">
        <v>-4950</v>
      </c>
      <c r="F205" s="19">
        <v>-113.29559999999999</v>
      </c>
      <c r="G205" s="20">
        <v>-1.1999999999999999E-3</v>
      </c>
      <c r="H205" s="21"/>
      <c r="I205" s="22"/>
    </row>
    <row r="206" spans="1:9" ht="13" customHeight="1">
      <c r="A206" s="16" t="s">
        <v>605</v>
      </c>
      <c r="B206" s="17" t="s">
        <v>606</v>
      </c>
      <c r="C206" s="13"/>
      <c r="D206" s="13"/>
      <c r="E206" s="18">
        <v>-17615</v>
      </c>
      <c r="F206" s="19">
        <v>-113.7929</v>
      </c>
      <c r="G206" s="20">
        <v>-1.1999999999999999E-3</v>
      </c>
      <c r="H206" s="21"/>
      <c r="I206" s="22"/>
    </row>
    <row r="207" spans="1:9" ht="13" customHeight="1">
      <c r="A207" s="16" t="s">
        <v>607</v>
      </c>
      <c r="B207" s="17" t="s">
        <v>608</v>
      </c>
      <c r="C207" s="13"/>
      <c r="D207" s="13"/>
      <c r="E207" s="18">
        <v>-47000</v>
      </c>
      <c r="F207" s="19">
        <v>-117.63160000000001</v>
      </c>
      <c r="G207" s="20">
        <v>-1.1999999999999999E-3</v>
      </c>
      <c r="H207" s="21"/>
      <c r="I207" s="22"/>
    </row>
    <row r="208" spans="1:9" ht="13" customHeight="1">
      <c r="A208" s="16" t="s">
        <v>609</v>
      </c>
      <c r="B208" s="17" t="s">
        <v>610</v>
      </c>
      <c r="C208" s="13"/>
      <c r="D208" s="13"/>
      <c r="E208" s="18">
        <v>-590900</v>
      </c>
      <c r="F208" s="19">
        <v>-119.3027</v>
      </c>
      <c r="G208" s="20">
        <v>-1.2999999999999999E-3</v>
      </c>
      <c r="H208" s="21"/>
      <c r="I208" s="22"/>
    </row>
    <row r="209" spans="1:9" ht="13" customHeight="1">
      <c r="A209" s="16" t="s">
        <v>611</v>
      </c>
      <c r="B209" s="17" t="s">
        <v>612</v>
      </c>
      <c r="C209" s="13"/>
      <c r="D209" s="13"/>
      <c r="E209" s="18">
        <v>-11700</v>
      </c>
      <c r="F209" s="19">
        <v>-122.9729</v>
      </c>
      <c r="G209" s="20">
        <v>-1.2999999999999999E-3</v>
      </c>
      <c r="H209" s="21"/>
      <c r="I209" s="22"/>
    </row>
    <row r="210" spans="1:9" ht="13" customHeight="1">
      <c r="A210" s="16" t="s">
        <v>613</v>
      </c>
      <c r="B210" s="17" t="s">
        <v>614</v>
      </c>
      <c r="C210" s="13"/>
      <c r="D210" s="13"/>
      <c r="E210" s="18">
        <v>-11900</v>
      </c>
      <c r="F210" s="19">
        <v>-124.70010000000001</v>
      </c>
      <c r="G210" s="20">
        <v>-1.2999999999999999E-3</v>
      </c>
      <c r="H210" s="21"/>
      <c r="I210" s="22"/>
    </row>
    <row r="211" spans="1:9" ht="13" customHeight="1">
      <c r="A211" s="16" t="s">
        <v>615</v>
      </c>
      <c r="B211" s="17" t="s">
        <v>616</v>
      </c>
      <c r="C211" s="13"/>
      <c r="D211" s="13"/>
      <c r="E211" s="18">
        <v>-136500</v>
      </c>
      <c r="F211" s="19">
        <v>-125.88030000000001</v>
      </c>
      <c r="G211" s="20">
        <v>-1.2999999999999999E-3</v>
      </c>
      <c r="H211" s="21"/>
      <c r="I211" s="22"/>
    </row>
    <row r="212" spans="1:9" ht="13" customHeight="1">
      <c r="A212" s="16" t="s">
        <v>617</v>
      </c>
      <c r="B212" s="17" t="s">
        <v>618</v>
      </c>
      <c r="C212" s="13"/>
      <c r="D212" s="13"/>
      <c r="E212" s="18">
        <v>-13950</v>
      </c>
      <c r="F212" s="19">
        <v>-129.44210000000001</v>
      </c>
      <c r="G212" s="20">
        <v>-1.4E-3</v>
      </c>
      <c r="H212" s="21"/>
      <c r="I212" s="22"/>
    </row>
    <row r="213" spans="1:9" ht="13" customHeight="1">
      <c r="A213" s="16" t="s">
        <v>619</v>
      </c>
      <c r="B213" s="17" t="s">
        <v>620</v>
      </c>
      <c r="C213" s="13"/>
      <c r="D213" s="13"/>
      <c r="E213" s="18">
        <v>-11900</v>
      </c>
      <c r="F213" s="19">
        <v>-131.78659999999999</v>
      </c>
      <c r="G213" s="20">
        <v>-1.4E-3</v>
      </c>
      <c r="H213" s="21"/>
      <c r="I213" s="22"/>
    </row>
    <row r="214" spans="1:9" ht="13" customHeight="1">
      <c r="A214" s="16" t="s">
        <v>621</v>
      </c>
      <c r="B214" s="17" t="s">
        <v>622</v>
      </c>
      <c r="C214" s="13"/>
      <c r="D214" s="13"/>
      <c r="E214" s="18">
        <v>-13650</v>
      </c>
      <c r="F214" s="19">
        <v>-136.35669999999999</v>
      </c>
      <c r="G214" s="20">
        <v>-1.4E-3</v>
      </c>
      <c r="H214" s="21"/>
      <c r="I214" s="22"/>
    </row>
    <row r="215" spans="1:9" ht="13" customHeight="1">
      <c r="A215" s="16" t="s">
        <v>623</v>
      </c>
      <c r="B215" s="17" t="s">
        <v>624</v>
      </c>
      <c r="C215" s="13"/>
      <c r="D215" s="13"/>
      <c r="E215" s="18">
        <v>-49400</v>
      </c>
      <c r="F215" s="19">
        <v>-137.59379999999999</v>
      </c>
      <c r="G215" s="20">
        <v>-1.4E-3</v>
      </c>
      <c r="H215" s="21"/>
      <c r="I215" s="22"/>
    </row>
    <row r="216" spans="1:9" ht="13" customHeight="1">
      <c r="A216" s="16" t="s">
        <v>625</v>
      </c>
      <c r="B216" s="17" t="s">
        <v>626</v>
      </c>
      <c r="C216" s="13"/>
      <c r="D216" s="13"/>
      <c r="E216" s="18">
        <v>-34000</v>
      </c>
      <c r="F216" s="19">
        <v>-140.81100000000001</v>
      </c>
      <c r="G216" s="20">
        <v>-1.5E-3</v>
      </c>
      <c r="H216" s="21"/>
      <c r="I216" s="22"/>
    </row>
    <row r="217" spans="1:9" ht="13" customHeight="1">
      <c r="A217" s="16" t="s">
        <v>627</v>
      </c>
      <c r="B217" s="17" t="s">
        <v>628</v>
      </c>
      <c r="C217" s="13"/>
      <c r="D217" s="13"/>
      <c r="E217" s="18">
        <v>-146475</v>
      </c>
      <c r="F217" s="19">
        <v>-142.0222</v>
      </c>
      <c r="G217" s="20">
        <v>-1.5E-3</v>
      </c>
      <c r="H217" s="21"/>
      <c r="I217" s="22"/>
    </row>
    <row r="218" spans="1:9" ht="13" customHeight="1">
      <c r="A218" s="16" t="s">
        <v>629</v>
      </c>
      <c r="B218" s="17" t="s">
        <v>630</v>
      </c>
      <c r="C218" s="13"/>
      <c r="D218" s="13"/>
      <c r="E218" s="18">
        <v>-1750</v>
      </c>
      <c r="F218" s="19">
        <v>-142.79130000000001</v>
      </c>
      <c r="G218" s="20">
        <v>-1.5E-3</v>
      </c>
      <c r="H218" s="21"/>
      <c r="I218" s="22"/>
    </row>
    <row r="219" spans="1:9" ht="13" customHeight="1">
      <c r="A219" s="16" t="s">
        <v>631</v>
      </c>
      <c r="B219" s="17" t="s">
        <v>632</v>
      </c>
      <c r="C219" s="13"/>
      <c r="D219" s="13"/>
      <c r="E219" s="18">
        <v>-146475</v>
      </c>
      <c r="F219" s="19">
        <v>-143.04750000000001</v>
      </c>
      <c r="G219" s="20">
        <v>-1.5E-3</v>
      </c>
      <c r="H219" s="21"/>
      <c r="I219" s="22"/>
    </row>
    <row r="220" spans="1:9" ht="13" customHeight="1">
      <c r="A220" s="16" t="s">
        <v>633</v>
      </c>
      <c r="B220" s="17" t="s">
        <v>634</v>
      </c>
      <c r="C220" s="13"/>
      <c r="D220" s="13"/>
      <c r="E220" s="18">
        <v>-13500</v>
      </c>
      <c r="F220" s="19">
        <v>-143.74799999999999</v>
      </c>
      <c r="G220" s="20">
        <v>-1.5E-3</v>
      </c>
      <c r="H220" s="21"/>
      <c r="I220" s="22"/>
    </row>
    <row r="221" spans="1:9" ht="13" customHeight="1">
      <c r="A221" s="16" t="s">
        <v>635</v>
      </c>
      <c r="B221" s="17" t="s">
        <v>636</v>
      </c>
      <c r="C221" s="13"/>
      <c r="D221" s="13"/>
      <c r="E221" s="18">
        <v>-8500</v>
      </c>
      <c r="F221" s="19">
        <v>-160.7775</v>
      </c>
      <c r="G221" s="20">
        <v>-1.6999999999999999E-3</v>
      </c>
      <c r="H221" s="21"/>
      <c r="I221" s="22"/>
    </row>
    <row r="222" spans="1:9" ht="13" customHeight="1">
      <c r="A222" s="16" t="s">
        <v>637</v>
      </c>
      <c r="B222" s="17" t="s">
        <v>638</v>
      </c>
      <c r="C222" s="13"/>
      <c r="D222" s="13"/>
      <c r="E222" s="18">
        <v>-17500</v>
      </c>
      <c r="F222" s="19">
        <v>-161.2363</v>
      </c>
      <c r="G222" s="20">
        <v>-1.6999999999999999E-3</v>
      </c>
      <c r="H222" s="21"/>
      <c r="I222" s="22"/>
    </row>
    <row r="223" spans="1:9" ht="13" customHeight="1">
      <c r="A223" s="16" t="s">
        <v>639</v>
      </c>
      <c r="B223" s="17" t="s">
        <v>640</v>
      </c>
      <c r="C223" s="13"/>
      <c r="D223" s="13"/>
      <c r="E223" s="18">
        <v>-12600</v>
      </c>
      <c r="F223" s="19">
        <v>-161.8092</v>
      </c>
      <c r="G223" s="20">
        <v>-1.6999999999999999E-3</v>
      </c>
      <c r="H223" s="21"/>
      <c r="I223" s="22"/>
    </row>
    <row r="224" spans="1:9" ht="13" customHeight="1">
      <c r="A224" s="16" t="s">
        <v>641</v>
      </c>
      <c r="B224" s="17" t="s">
        <v>642</v>
      </c>
      <c r="C224" s="13"/>
      <c r="D224" s="13"/>
      <c r="E224" s="18">
        <v>-4725</v>
      </c>
      <c r="F224" s="19">
        <v>-166.05539999999999</v>
      </c>
      <c r="G224" s="20">
        <v>-1.6999999999999999E-3</v>
      </c>
      <c r="H224" s="21"/>
      <c r="I224" s="22"/>
    </row>
    <row r="225" spans="1:9" ht="13" customHeight="1">
      <c r="A225" s="16" t="s">
        <v>643</v>
      </c>
      <c r="B225" s="17" t="s">
        <v>644</v>
      </c>
      <c r="C225" s="13"/>
      <c r="D225" s="13"/>
      <c r="E225" s="18">
        <v>-40800</v>
      </c>
      <c r="F225" s="19">
        <v>-168.17760000000001</v>
      </c>
      <c r="G225" s="20">
        <v>-1.8E-3</v>
      </c>
      <c r="H225" s="21"/>
      <c r="I225" s="22"/>
    </row>
    <row r="226" spans="1:9" ht="13" customHeight="1">
      <c r="A226" s="16" t="s">
        <v>645</v>
      </c>
      <c r="B226" s="17" t="s">
        <v>646</v>
      </c>
      <c r="C226" s="13"/>
      <c r="D226" s="13"/>
      <c r="E226" s="18">
        <v>-1715400</v>
      </c>
      <c r="F226" s="19">
        <v>-177.20079999999999</v>
      </c>
      <c r="G226" s="20">
        <v>-1.9E-3</v>
      </c>
      <c r="H226" s="21"/>
      <c r="I226" s="22"/>
    </row>
    <row r="227" spans="1:9" ht="13" customHeight="1">
      <c r="A227" s="16" t="s">
        <v>647</v>
      </c>
      <c r="B227" s="17" t="s">
        <v>648</v>
      </c>
      <c r="C227" s="13"/>
      <c r="D227" s="13"/>
      <c r="E227" s="18">
        <v>-41325</v>
      </c>
      <c r="F227" s="19">
        <v>-179.32980000000001</v>
      </c>
      <c r="G227" s="20">
        <v>-1.9E-3</v>
      </c>
      <c r="H227" s="21"/>
      <c r="I227" s="22"/>
    </row>
    <row r="228" spans="1:9" ht="13" customHeight="1">
      <c r="A228" s="16" t="s">
        <v>649</v>
      </c>
      <c r="B228" s="17" t="s">
        <v>650</v>
      </c>
      <c r="C228" s="13"/>
      <c r="D228" s="13"/>
      <c r="E228" s="18">
        <v>-14375</v>
      </c>
      <c r="F228" s="19">
        <v>-184.53190000000001</v>
      </c>
      <c r="G228" s="20">
        <v>-1.9E-3</v>
      </c>
      <c r="H228" s="21"/>
      <c r="I228" s="22"/>
    </row>
    <row r="229" spans="1:9" ht="13" customHeight="1">
      <c r="A229" s="16" t="s">
        <v>651</v>
      </c>
      <c r="B229" s="17" t="s">
        <v>652</v>
      </c>
      <c r="C229" s="13"/>
      <c r="D229" s="13"/>
      <c r="E229" s="18">
        <v>-31350</v>
      </c>
      <c r="F229" s="19">
        <v>-185.07470000000001</v>
      </c>
      <c r="G229" s="20">
        <v>-1.9E-3</v>
      </c>
      <c r="H229" s="21"/>
      <c r="I229" s="22"/>
    </row>
    <row r="230" spans="1:9" ht="13" customHeight="1">
      <c r="A230" s="16" t="s">
        <v>653</v>
      </c>
      <c r="B230" s="17" t="s">
        <v>654</v>
      </c>
      <c r="C230" s="13"/>
      <c r="D230" s="13"/>
      <c r="E230" s="18">
        <v>-5250</v>
      </c>
      <c r="F230" s="19">
        <v>-190.68530000000001</v>
      </c>
      <c r="G230" s="20">
        <v>-2E-3</v>
      </c>
      <c r="H230" s="21"/>
      <c r="I230" s="22"/>
    </row>
    <row r="231" spans="1:9" ht="13" customHeight="1">
      <c r="A231" s="16" t="s">
        <v>655</v>
      </c>
      <c r="B231" s="17" t="s">
        <v>656</v>
      </c>
      <c r="C231" s="13"/>
      <c r="D231" s="13"/>
      <c r="E231" s="18">
        <v>-50000</v>
      </c>
      <c r="F231" s="19">
        <v>-193.875</v>
      </c>
      <c r="G231" s="20">
        <v>-2E-3</v>
      </c>
      <c r="H231" s="21"/>
      <c r="I231" s="22"/>
    </row>
    <row r="232" spans="1:9" ht="13" customHeight="1">
      <c r="A232" s="16" t="s">
        <v>657</v>
      </c>
      <c r="B232" s="17" t="s">
        <v>658</v>
      </c>
      <c r="C232" s="13"/>
      <c r="D232" s="13"/>
      <c r="E232" s="18">
        <v>-7250</v>
      </c>
      <c r="F232" s="19">
        <v>-203.203</v>
      </c>
      <c r="G232" s="20">
        <v>-2.0999999999999999E-3</v>
      </c>
      <c r="H232" s="21"/>
      <c r="I232" s="22"/>
    </row>
    <row r="233" spans="1:9" ht="13" customHeight="1">
      <c r="A233" s="16" t="s">
        <v>659</v>
      </c>
      <c r="B233" s="17" t="s">
        <v>660</v>
      </c>
      <c r="C233" s="13"/>
      <c r="D233" s="13"/>
      <c r="E233" s="18">
        <v>-51000</v>
      </c>
      <c r="F233" s="19">
        <v>-205.68299999999999</v>
      </c>
      <c r="G233" s="20">
        <v>-2.2000000000000001E-3</v>
      </c>
      <c r="H233" s="21"/>
      <c r="I233" s="22"/>
    </row>
    <row r="234" spans="1:9" ht="13" customHeight="1">
      <c r="A234" s="16" t="s">
        <v>661</v>
      </c>
      <c r="B234" s="17" t="s">
        <v>662</v>
      </c>
      <c r="C234" s="13"/>
      <c r="D234" s="13"/>
      <c r="E234" s="18">
        <v>-34650</v>
      </c>
      <c r="F234" s="19">
        <v>-205.821</v>
      </c>
      <c r="G234" s="20">
        <v>-2.2000000000000001E-3</v>
      </c>
      <c r="H234" s="21"/>
      <c r="I234" s="22"/>
    </row>
    <row r="235" spans="1:9" ht="13" customHeight="1">
      <c r="A235" s="16" t="s">
        <v>663</v>
      </c>
      <c r="B235" s="17" t="s">
        <v>664</v>
      </c>
      <c r="C235" s="13"/>
      <c r="D235" s="13"/>
      <c r="E235" s="18">
        <v>-64600</v>
      </c>
      <c r="F235" s="19">
        <v>-206.17089999999999</v>
      </c>
      <c r="G235" s="20">
        <v>-2.2000000000000001E-3</v>
      </c>
      <c r="H235" s="21"/>
      <c r="I235" s="22"/>
    </row>
    <row r="236" spans="1:9" ht="13" customHeight="1">
      <c r="A236" s="16" t="s">
        <v>665</v>
      </c>
      <c r="B236" s="17" t="s">
        <v>666</v>
      </c>
      <c r="C236" s="13"/>
      <c r="D236" s="13"/>
      <c r="E236" s="18">
        <v>-12000</v>
      </c>
      <c r="F236" s="19">
        <v>-211.69200000000001</v>
      </c>
      <c r="G236" s="20">
        <v>-2.2000000000000001E-3</v>
      </c>
      <c r="H236" s="21"/>
      <c r="I236" s="22"/>
    </row>
    <row r="237" spans="1:9" ht="13" customHeight="1">
      <c r="A237" s="16" t="s">
        <v>667</v>
      </c>
      <c r="B237" s="17" t="s">
        <v>668</v>
      </c>
      <c r="C237" s="13"/>
      <c r="D237" s="13"/>
      <c r="E237" s="18">
        <v>-22500</v>
      </c>
      <c r="F237" s="19">
        <v>-211.995</v>
      </c>
      <c r="G237" s="20">
        <v>-2.2000000000000001E-3</v>
      </c>
      <c r="H237" s="21"/>
      <c r="I237" s="22"/>
    </row>
    <row r="238" spans="1:9" ht="13" customHeight="1">
      <c r="A238" s="16" t="s">
        <v>669</v>
      </c>
      <c r="B238" s="17" t="s">
        <v>670</v>
      </c>
      <c r="C238" s="13"/>
      <c r="D238" s="13"/>
      <c r="E238" s="18">
        <v>-9350</v>
      </c>
      <c r="F238" s="19">
        <v>-216.0598</v>
      </c>
      <c r="G238" s="20">
        <v>-2.3E-3</v>
      </c>
      <c r="H238" s="21"/>
      <c r="I238" s="22"/>
    </row>
    <row r="239" spans="1:9" ht="13" customHeight="1">
      <c r="A239" s="16" t="s">
        <v>671</v>
      </c>
      <c r="B239" s="17" t="s">
        <v>672</v>
      </c>
      <c r="C239" s="13"/>
      <c r="D239" s="13"/>
      <c r="E239" s="18">
        <v>-15500</v>
      </c>
      <c r="F239" s="19">
        <v>-225.0445</v>
      </c>
      <c r="G239" s="20">
        <v>-2.3999999999999998E-3</v>
      </c>
      <c r="H239" s="21"/>
      <c r="I239" s="22"/>
    </row>
    <row r="240" spans="1:9" ht="13" customHeight="1">
      <c r="A240" s="16" t="s">
        <v>673</v>
      </c>
      <c r="B240" s="17" t="s">
        <v>674</v>
      </c>
      <c r="C240" s="13"/>
      <c r="D240" s="13"/>
      <c r="E240" s="18">
        <v>-11875</v>
      </c>
      <c r="F240" s="19">
        <v>-226.58690000000001</v>
      </c>
      <c r="G240" s="20">
        <v>-2.3999999999999998E-3</v>
      </c>
      <c r="H240" s="21"/>
      <c r="I240" s="22"/>
    </row>
    <row r="241" spans="1:9" ht="13" customHeight="1">
      <c r="A241" s="16" t="s">
        <v>675</v>
      </c>
      <c r="B241" s="17" t="s">
        <v>676</v>
      </c>
      <c r="C241" s="13"/>
      <c r="D241" s="13"/>
      <c r="E241" s="18">
        <v>-9250</v>
      </c>
      <c r="F241" s="19">
        <v>-227.291</v>
      </c>
      <c r="G241" s="20">
        <v>-2.3999999999999998E-3</v>
      </c>
      <c r="H241" s="21"/>
      <c r="I241" s="22"/>
    </row>
    <row r="242" spans="1:9" ht="13" customHeight="1">
      <c r="A242" s="16" t="s">
        <v>677</v>
      </c>
      <c r="B242" s="17" t="s">
        <v>678</v>
      </c>
      <c r="C242" s="13"/>
      <c r="D242" s="13"/>
      <c r="E242" s="18">
        <v>-87750</v>
      </c>
      <c r="F242" s="19">
        <v>-232.62530000000001</v>
      </c>
      <c r="G242" s="20">
        <v>-2.3999999999999998E-3</v>
      </c>
      <c r="H242" s="21"/>
      <c r="I242" s="22"/>
    </row>
    <row r="243" spans="1:9" ht="13" customHeight="1">
      <c r="A243" s="16" t="s">
        <v>679</v>
      </c>
      <c r="B243" s="17" t="s">
        <v>680</v>
      </c>
      <c r="C243" s="13"/>
      <c r="D243" s="13"/>
      <c r="E243" s="18">
        <v>-25575</v>
      </c>
      <c r="F243" s="19">
        <v>-242.16970000000001</v>
      </c>
      <c r="G243" s="20">
        <v>-2.5000000000000001E-3</v>
      </c>
      <c r="H243" s="21"/>
      <c r="I243" s="22"/>
    </row>
    <row r="244" spans="1:9" ht="13" customHeight="1">
      <c r="A244" s="16" t="s">
        <v>681</v>
      </c>
      <c r="B244" s="17" t="s">
        <v>682</v>
      </c>
      <c r="C244" s="13"/>
      <c r="D244" s="13"/>
      <c r="E244" s="18">
        <v>-8125</v>
      </c>
      <c r="F244" s="19">
        <v>-242.2063</v>
      </c>
      <c r="G244" s="20">
        <v>-2.5000000000000001E-3</v>
      </c>
      <c r="H244" s="21"/>
      <c r="I244" s="22"/>
    </row>
    <row r="245" spans="1:9" ht="13" customHeight="1">
      <c r="A245" s="16" t="s">
        <v>683</v>
      </c>
      <c r="B245" s="17" t="s">
        <v>684</v>
      </c>
      <c r="C245" s="13"/>
      <c r="D245" s="13"/>
      <c r="E245" s="18">
        <v>-51875</v>
      </c>
      <c r="F245" s="19">
        <v>-243.4753</v>
      </c>
      <c r="G245" s="20">
        <v>-2.5999999999999999E-3</v>
      </c>
      <c r="H245" s="21"/>
      <c r="I245" s="22"/>
    </row>
    <row r="246" spans="1:9" ht="13" customHeight="1">
      <c r="A246" s="16" t="s">
        <v>685</v>
      </c>
      <c r="B246" s="17" t="s">
        <v>686</v>
      </c>
      <c r="C246" s="13"/>
      <c r="D246" s="13"/>
      <c r="E246" s="18">
        <v>-8400</v>
      </c>
      <c r="F246" s="19">
        <v>-249.09360000000001</v>
      </c>
      <c r="G246" s="20">
        <v>-2.5999999999999999E-3</v>
      </c>
      <c r="H246" s="21"/>
      <c r="I246" s="22"/>
    </row>
    <row r="247" spans="1:9" ht="13" customHeight="1">
      <c r="A247" s="16" t="s">
        <v>687</v>
      </c>
      <c r="B247" s="17" t="s">
        <v>688</v>
      </c>
      <c r="C247" s="13"/>
      <c r="D247" s="13"/>
      <c r="E247" s="18">
        <v>-13650</v>
      </c>
      <c r="F247" s="19">
        <v>-249.27629999999999</v>
      </c>
      <c r="G247" s="20">
        <v>-2.5999999999999999E-3</v>
      </c>
      <c r="H247" s="21"/>
      <c r="I247" s="22"/>
    </row>
    <row r="248" spans="1:9" ht="13" customHeight="1">
      <c r="A248" s="16" t="s">
        <v>689</v>
      </c>
      <c r="B248" s="17" t="s">
        <v>690</v>
      </c>
      <c r="C248" s="13"/>
      <c r="D248" s="13"/>
      <c r="E248" s="18">
        <v>-47500</v>
      </c>
      <c r="F248" s="19">
        <v>-254.9563</v>
      </c>
      <c r="G248" s="20">
        <v>-2.7000000000000001E-3</v>
      </c>
      <c r="H248" s="21"/>
      <c r="I248" s="22"/>
    </row>
    <row r="249" spans="1:9" ht="13" customHeight="1">
      <c r="A249" s="16" t="s">
        <v>691</v>
      </c>
      <c r="B249" s="17" t="s">
        <v>692</v>
      </c>
      <c r="C249" s="13"/>
      <c r="D249" s="13"/>
      <c r="E249" s="18">
        <v>-63450</v>
      </c>
      <c r="F249" s="19">
        <v>-263.41269999999997</v>
      </c>
      <c r="G249" s="20">
        <v>-2.8E-3</v>
      </c>
      <c r="H249" s="21"/>
      <c r="I249" s="22"/>
    </row>
    <row r="250" spans="1:9" ht="13" customHeight="1">
      <c r="A250" s="16" t="s">
        <v>693</v>
      </c>
      <c r="B250" s="17" t="s">
        <v>694</v>
      </c>
      <c r="C250" s="13"/>
      <c r="D250" s="13"/>
      <c r="E250" s="18">
        <v>-13975</v>
      </c>
      <c r="F250" s="19">
        <v>-267.83089999999999</v>
      </c>
      <c r="G250" s="20">
        <v>-2.8E-3</v>
      </c>
      <c r="H250" s="21"/>
      <c r="I250" s="22"/>
    </row>
    <row r="251" spans="1:9" ht="13" customHeight="1">
      <c r="A251" s="16" t="s">
        <v>695</v>
      </c>
      <c r="B251" s="17" t="s">
        <v>696</v>
      </c>
      <c r="C251" s="13"/>
      <c r="D251" s="13"/>
      <c r="E251" s="18">
        <v>-85500</v>
      </c>
      <c r="F251" s="19">
        <v>-274.7115</v>
      </c>
      <c r="G251" s="20">
        <v>-2.8999999999999998E-3</v>
      </c>
      <c r="H251" s="21"/>
      <c r="I251" s="22"/>
    </row>
    <row r="252" spans="1:9" ht="13" customHeight="1">
      <c r="A252" s="16" t="s">
        <v>697</v>
      </c>
      <c r="B252" s="17" t="s">
        <v>698</v>
      </c>
      <c r="C252" s="13"/>
      <c r="D252" s="13"/>
      <c r="E252" s="18">
        <v>-64050</v>
      </c>
      <c r="F252" s="19">
        <v>-286.17540000000002</v>
      </c>
      <c r="G252" s="20">
        <v>-3.0000000000000001E-3</v>
      </c>
      <c r="H252" s="21"/>
      <c r="I252" s="22"/>
    </row>
    <row r="253" spans="1:9" ht="13" customHeight="1">
      <c r="A253" s="16" t="s">
        <v>699</v>
      </c>
      <c r="B253" s="17" t="s">
        <v>700</v>
      </c>
      <c r="C253" s="13"/>
      <c r="D253" s="13"/>
      <c r="E253" s="18">
        <v>-111600</v>
      </c>
      <c r="F253" s="19">
        <v>-304.85770000000002</v>
      </c>
      <c r="G253" s="20">
        <v>-3.2000000000000002E-3</v>
      </c>
      <c r="H253" s="21"/>
      <c r="I253" s="22"/>
    </row>
    <row r="254" spans="1:9" ht="13" customHeight="1">
      <c r="A254" s="16" t="s">
        <v>701</v>
      </c>
      <c r="B254" s="17" t="s">
        <v>702</v>
      </c>
      <c r="C254" s="13"/>
      <c r="D254" s="13"/>
      <c r="E254" s="18">
        <v>-303875</v>
      </c>
      <c r="F254" s="19">
        <v>-308.46350000000001</v>
      </c>
      <c r="G254" s="20">
        <v>-3.2000000000000002E-3</v>
      </c>
      <c r="H254" s="21"/>
      <c r="I254" s="22"/>
    </row>
    <row r="255" spans="1:9" ht="13" customHeight="1">
      <c r="A255" s="16" t="s">
        <v>703</v>
      </c>
      <c r="B255" s="17" t="s">
        <v>704</v>
      </c>
      <c r="C255" s="13"/>
      <c r="D255" s="13"/>
      <c r="E255" s="18">
        <v>-71500</v>
      </c>
      <c r="F255" s="19">
        <v>-322.6438</v>
      </c>
      <c r="G255" s="20">
        <v>-3.3999999999999998E-3</v>
      </c>
      <c r="H255" s="21"/>
      <c r="I255" s="22"/>
    </row>
    <row r="256" spans="1:9" ht="13" customHeight="1">
      <c r="A256" s="16" t="s">
        <v>705</v>
      </c>
      <c r="B256" s="17" t="s">
        <v>706</v>
      </c>
      <c r="C256" s="13"/>
      <c r="D256" s="13"/>
      <c r="E256" s="18">
        <v>-19475</v>
      </c>
      <c r="F256" s="19">
        <v>-325.32990000000001</v>
      </c>
      <c r="G256" s="20">
        <v>-3.3999999999999998E-3</v>
      </c>
      <c r="H256" s="21"/>
      <c r="I256" s="22"/>
    </row>
    <row r="257" spans="1:9" ht="13" customHeight="1">
      <c r="A257" s="16" t="s">
        <v>707</v>
      </c>
      <c r="B257" s="17" t="s">
        <v>708</v>
      </c>
      <c r="C257" s="13"/>
      <c r="D257" s="13"/>
      <c r="E257" s="18">
        <v>-59000</v>
      </c>
      <c r="F257" s="19">
        <v>-331.04899999999998</v>
      </c>
      <c r="G257" s="20">
        <v>-3.5000000000000001E-3</v>
      </c>
      <c r="H257" s="21"/>
      <c r="I257" s="22"/>
    </row>
    <row r="258" spans="1:9" ht="13" customHeight="1">
      <c r="A258" s="16" t="s">
        <v>709</v>
      </c>
      <c r="B258" s="17" t="s">
        <v>710</v>
      </c>
      <c r="C258" s="13"/>
      <c r="D258" s="13"/>
      <c r="E258" s="18">
        <v>-43550</v>
      </c>
      <c r="F258" s="19">
        <v>-336.33670000000001</v>
      </c>
      <c r="G258" s="20">
        <v>-3.5000000000000001E-3</v>
      </c>
      <c r="H258" s="21"/>
      <c r="I258" s="22"/>
    </row>
    <row r="259" spans="1:9" ht="13" customHeight="1">
      <c r="A259" s="16" t="s">
        <v>711</v>
      </c>
      <c r="B259" s="17" t="s">
        <v>712</v>
      </c>
      <c r="C259" s="13"/>
      <c r="D259" s="13"/>
      <c r="E259" s="18">
        <v>-2600</v>
      </c>
      <c r="F259" s="19">
        <v>-348.036</v>
      </c>
      <c r="G259" s="20">
        <v>-3.5999999999999999E-3</v>
      </c>
      <c r="H259" s="21"/>
      <c r="I259" s="22"/>
    </row>
    <row r="260" spans="1:9" ht="13" customHeight="1">
      <c r="A260" s="16" t="s">
        <v>713</v>
      </c>
      <c r="B260" s="17" t="s">
        <v>714</v>
      </c>
      <c r="C260" s="13"/>
      <c r="D260" s="13"/>
      <c r="E260" s="18">
        <v>-245100</v>
      </c>
      <c r="F260" s="19">
        <v>-356.74310000000003</v>
      </c>
      <c r="G260" s="20">
        <v>-3.7000000000000002E-3</v>
      </c>
      <c r="H260" s="21"/>
      <c r="I260" s="22"/>
    </row>
    <row r="261" spans="1:9" ht="13" customHeight="1">
      <c r="A261" s="16" t="s">
        <v>715</v>
      </c>
      <c r="B261" s="17" t="s">
        <v>716</v>
      </c>
      <c r="C261" s="13"/>
      <c r="D261" s="13"/>
      <c r="E261" s="18">
        <v>-90000</v>
      </c>
      <c r="F261" s="19">
        <v>-360.45</v>
      </c>
      <c r="G261" s="20">
        <v>-3.8E-3</v>
      </c>
      <c r="H261" s="21"/>
      <c r="I261" s="22"/>
    </row>
    <row r="262" spans="1:9" ht="13" customHeight="1">
      <c r="A262" s="16" t="s">
        <v>717</v>
      </c>
      <c r="B262" s="17" t="s">
        <v>718</v>
      </c>
      <c r="C262" s="13"/>
      <c r="D262" s="13"/>
      <c r="E262" s="18">
        <v>-398250</v>
      </c>
      <c r="F262" s="19">
        <v>-361.96940000000001</v>
      </c>
      <c r="G262" s="20">
        <v>-3.8E-3</v>
      </c>
      <c r="H262" s="21"/>
      <c r="I262" s="22"/>
    </row>
    <row r="263" spans="1:9" ht="13" customHeight="1">
      <c r="A263" s="16" t="s">
        <v>719</v>
      </c>
      <c r="B263" s="17" t="s">
        <v>720</v>
      </c>
      <c r="C263" s="13"/>
      <c r="D263" s="13"/>
      <c r="E263" s="18">
        <v>-4875</v>
      </c>
      <c r="F263" s="19">
        <v>-374.37560000000002</v>
      </c>
      <c r="G263" s="20">
        <v>-3.8999999999999998E-3</v>
      </c>
      <c r="H263" s="21"/>
      <c r="I263" s="22"/>
    </row>
    <row r="264" spans="1:9" ht="13" customHeight="1">
      <c r="A264" s="16" t="s">
        <v>721</v>
      </c>
      <c r="B264" s="17" t="s">
        <v>722</v>
      </c>
      <c r="C264" s="13"/>
      <c r="D264" s="13"/>
      <c r="E264" s="18">
        <v>-9275</v>
      </c>
      <c r="F264" s="19">
        <v>-374.49669999999998</v>
      </c>
      <c r="G264" s="20">
        <v>-3.8999999999999998E-3</v>
      </c>
      <c r="H264" s="21"/>
      <c r="I264" s="22"/>
    </row>
    <row r="265" spans="1:9" ht="13" customHeight="1">
      <c r="A265" s="16" t="s">
        <v>723</v>
      </c>
      <c r="B265" s="17" t="s">
        <v>724</v>
      </c>
      <c r="C265" s="13"/>
      <c r="D265" s="13"/>
      <c r="E265" s="18">
        <v>-73075</v>
      </c>
      <c r="F265" s="19">
        <v>-377.06700000000001</v>
      </c>
      <c r="G265" s="20">
        <v>-4.0000000000000001E-3</v>
      </c>
      <c r="H265" s="21"/>
      <c r="I265" s="22"/>
    </row>
    <row r="266" spans="1:9" ht="13" customHeight="1">
      <c r="A266" s="16" t="s">
        <v>725</v>
      </c>
      <c r="B266" s="17" t="s">
        <v>726</v>
      </c>
      <c r="C266" s="13"/>
      <c r="D266" s="13"/>
      <c r="E266" s="18">
        <v>-21000</v>
      </c>
      <c r="F266" s="19">
        <v>-383.04</v>
      </c>
      <c r="G266" s="20">
        <v>-4.0000000000000001E-3</v>
      </c>
      <c r="H266" s="21"/>
      <c r="I266" s="22"/>
    </row>
    <row r="267" spans="1:9" ht="13" customHeight="1">
      <c r="A267" s="16" t="s">
        <v>727</v>
      </c>
      <c r="B267" s="17" t="s">
        <v>728</v>
      </c>
      <c r="C267" s="13"/>
      <c r="D267" s="13"/>
      <c r="E267" s="18">
        <v>-1959300</v>
      </c>
      <c r="F267" s="19">
        <v>-392.83969999999999</v>
      </c>
      <c r="G267" s="20">
        <v>-4.1000000000000003E-3</v>
      </c>
      <c r="H267" s="21"/>
      <c r="I267" s="22"/>
    </row>
    <row r="268" spans="1:9" ht="13" customHeight="1">
      <c r="A268" s="16" t="s">
        <v>729</v>
      </c>
      <c r="B268" s="17" t="s">
        <v>730</v>
      </c>
      <c r="C268" s="13"/>
      <c r="D268" s="13"/>
      <c r="E268" s="18">
        <v>-445500</v>
      </c>
      <c r="F268" s="19">
        <v>-407.14249999999998</v>
      </c>
      <c r="G268" s="20">
        <v>-4.3E-3</v>
      </c>
      <c r="H268" s="21"/>
      <c r="I268" s="22"/>
    </row>
    <row r="269" spans="1:9" ht="13" customHeight="1">
      <c r="A269" s="16" t="s">
        <v>731</v>
      </c>
      <c r="B269" s="17" t="s">
        <v>732</v>
      </c>
      <c r="C269" s="13"/>
      <c r="D269" s="13"/>
      <c r="E269" s="18">
        <v>-11825</v>
      </c>
      <c r="F269" s="19">
        <v>-407.30029999999999</v>
      </c>
      <c r="G269" s="20">
        <v>-4.3E-3</v>
      </c>
      <c r="H269" s="21"/>
      <c r="I269" s="22"/>
    </row>
    <row r="270" spans="1:9" ht="13" customHeight="1">
      <c r="A270" s="16" t="s">
        <v>733</v>
      </c>
      <c r="B270" s="17" t="s">
        <v>734</v>
      </c>
      <c r="C270" s="13"/>
      <c r="D270" s="13"/>
      <c r="E270" s="18">
        <v>-25175</v>
      </c>
      <c r="F270" s="19">
        <v>-418.63510000000002</v>
      </c>
      <c r="G270" s="20">
        <v>-4.4000000000000003E-3</v>
      </c>
      <c r="H270" s="21"/>
      <c r="I270" s="22"/>
    </row>
    <row r="271" spans="1:9" ht="13" customHeight="1">
      <c r="A271" s="16" t="s">
        <v>735</v>
      </c>
      <c r="B271" s="17" t="s">
        <v>736</v>
      </c>
      <c r="C271" s="13"/>
      <c r="D271" s="13"/>
      <c r="E271" s="18">
        <v>-33125</v>
      </c>
      <c r="F271" s="19">
        <v>-422.64190000000002</v>
      </c>
      <c r="G271" s="20">
        <v>-4.4000000000000003E-3</v>
      </c>
      <c r="H271" s="21"/>
      <c r="I271" s="22"/>
    </row>
    <row r="272" spans="1:9" ht="13" customHeight="1">
      <c r="A272" s="16" t="s">
        <v>737</v>
      </c>
      <c r="B272" s="17" t="s">
        <v>738</v>
      </c>
      <c r="C272" s="13"/>
      <c r="D272" s="13"/>
      <c r="E272" s="18">
        <v>-23100</v>
      </c>
      <c r="F272" s="19">
        <v>-425.27100000000002</v>
      </c>
      <c r="G272" s="20">
        <v>-4.4999999999999997E-3</v>
      </c>
      <c r="H272" s="21"/>
      <c r="I272" s="22"/>
    </row>
    <row r="273" spans="1:9" ht="13" customHeight="1">
      <c r="A273" s="16" t="s">
        <v>739</v>
      </c>
      <c r="B273" s="17" t="s">
        <v>740</v>
      </c>
      <c r="C273" s="13"/>
      <c r="D273" s="13"/>
      <c r="E273" s="18">
        <v>-785174.99990000005</v>
      </c>
      <c r="F273" s="19">
        <v>-438.04910000000001</v>
      </c>
      <c r="G273" s="20">
        <v>-4.5999999999999999E-3</v>
      </c>
      <c r="H273" s="21"/>
      <c r="I273" s="22"/>
    </row>
    <row r="274" spans="1:9" ht="13" customHeight="1">
      <c r="A274" s="16" t="s">
        <v>741</v>
      </c>
      <c r="B274" s="17" t="s">
        <v>742</v>
      </c>
      <c r="C274" s="13"/>
      <c r="D274" s="13"/>
      <c r="E274" s="18">
        <v>-44100</v>
      </c>
      <c r="F274" s="19">
        <v>-459.65429999999998</v>
      </c>
      <c r="G274" s="20">
        <v>-4.7999999999999996E-3</v>
      </c>
      <c r="H274" s="21"/>
      <c r="I274" s="22"/>
    </row>
    <row r="275" spans="1:9" ht="13" customHeight="1">
      <c r="A275" s="16" t="s">
        <v>743</v>
      </c>
      <c r="B275" s="17" t="s">
        <v>744</v>
      </c>
      <c r="C275" s="13"/>
      <c r="D275" s="13"/>
      <c r="E275" s="18">
        <v>-102950</v>
      </c>
      <c r="F275" s="19">
        <v>-460.238</v>
      </c>
      <c r="G275" s="20">
        <v>-4.7999999999999996E-3</v>
      </c>
      <c r="H275" s="21"/>
      <c r="I275" s="22"/>
    </row>
    <row r="276" spans="1:9" ht="13" customHeight="1">
      <c r="A276" s="16" t="s">
        <v>745</v>
      </c>
      <c r="B276" s="17" t="s">
        <v>746</v>
      </c>
      <c r="C276" s="13"/>
      <c r="D276" s="13"/>
      <c r="E276" s="18">
        <v>-185650</v>
      </c>
      <c r="F276" s="19">
        <v>-462.0086</v>
      </c>
      <c r="G276" s="20">
        <v>-4.7999999999999996E-3</v>
      </c>
      <c r="H276" s="21"/>
      <c r="I276" s="22"/>
    </row>
    <row r="277" spans="1:9" ht="13" customHeight="1">
      <c r="A277" s="16" t="s">
        <v>747</v>
      </c>
      <c r="B277" s="17" t="s">
        <v>748</v>
      </c>
      <c r="C277" s="13"/>
      <c r="D277" s="13"/>
      <c r="E277" s="18">
        <v>-141400</v>
      </c>
      <c r="F277" s="19">
        <v>-502.4649</v>
      </c>
      <c r="G277" s="20">
        <v>-5.3E-3</v>
      </c>
      <c r="H277" s="21"/>
      <c r="I277" s="22"/>
    </row>
    <row r="278" spans="1:9" ht="13" customHeight="1">
      <c r="A278" s="16" t="s">
        <v>749</v>
      </c>
      <c r="B278" s="17" t="s">
        <v>750</v>
      </c>
      <c r="C278" s="13"/>
      <c r="D278" s="13"/>
      <c r="E278" s="18">
        <v>-81000</v>
      </c>
      <c r="F278" s="19">
        <v>-518.4</v>
      </c>
      <c r="G278" s="20">
        <v>-5.4000000000000003E-3</v>
      </c>
      <c r="H278" s="21"/>
      <c r="I278" s="22"/>
    </row>
    <row r="279" spans="1:9" ht="13" customHeight="1">
      <c r="A279" s="16" t="s">
        <v>751</v>
      </c>
      <c r="B279" s="17" t="s">
        <v>752</v>
      </c>
      <c r="C279" s="13"/>
      <c r="D279" s="13"/>
      <c r="E279" s="18">
        <v>-247500</v>
      </c>
      <c r="F279" s="19">
        <v>-524.84849999999994</v>
      </c>
      <c r="G279" s="20">
        <v>-5.4999999999999997E-3</v>
      </c>
      <c r="H279" s="21"/>
      <c r="I279" s="22"/>
    </row>
    <row r="280" spans="1:9" ht="13" customHeight="1">
      <c r="A280" s="16" t="s">
        <v>753</v>
      </c>
      <c r="B280" s="17" t="s">
        <v>754</v>
      </c>
      <c r="C280" s="13"/>
      <c r="D280" s="13"/>
      <c r="E280" s="18">
        <v>-17150</v>
      </c>
      <c r="F280" s="19">
        <v>-537.37810000000002</v>
      </c>
      <c r="G280" s="20">
        <v>-5.5999999999999999E-3</v>
      </c>
      <c r="H280" s="21"/>
      <c r="I280" s="22"/>
    </row>
    <row r="281" spans="1:9" ht="13" customHeight="1">
      <c r="A281" s="16" t="s">
        <v>755</v>
      </c>
      <c r="B281" s="17" t="s">
        <v>756</v>
      </c>
      <c r="C281" s="13"/>
      <c r="D281" s="13"/>
      <c r="E281" s="18">
        <v>-12900</v>
      </c>
      <c r="F281" s="19">
        <v>-557.44770000000005</v>
      </c>
      <c r="G281" s="20">
        <v>-5.7999999999999996E-3</v>
      </c>
      <c r="H281" s="21"/>
      <c r="I281" s="22"/>
    </row>
    <row r="282" spans="1:9" ht="13" customHeight="1">
      <c r="A282" s="16" t="s">
        <v>757</v>
      </c>
      <c r="B282" s="17" t="s">
        <v>758</v>
      </c>
      <c r="C282" s="13"/>
      <c r="D282" s="13"/>
      <c r="E282" s="18">
        <v>-225600</v>
      </c>
      <c r="F282" s="19">
        <v>-557.5027</v>
      </c>
      <c r="G282" s="20">
        <v>-5.7999999999999996E-3</v>
      </c>
      <c r="H282" s="21"/>
      <c r="I282" s="22"/>
    </row>
    <row r="283" spans="1:9" ht="13" customHeight="1">
      <c r="A283" s="16" t="s">
        <v>759</v>
      </c>
      <c r="B283" s="17" t="s">
        <v>760</v>
      </c>
      <c r="C283" s="13"/>
      <c r="D283" s="13"/>
      <c r="E283" s="18">
        <v>-18200</v>
      </c>
      <c r="F283" s="19">
        <v>-570.64279999999997</v>
      </c>
      <c r="G283" s="20">
        <v>-6.0000000000000001E-3</v>
      </c>
      <c r="H283" s="21"/>
      <c r="I283" s="22"/>
    </row>
    <row r="284" spans="1:9" ht="13" customHeight="1">
      <c r="A284" s="16" t="s">
        <v>761</v>
      </c>
      <c r="B284" s="17" t="s">
        <v>762</v>
      </c>
      <c r="C284" s="13"/>
      <c r="D284" s="13"/>
      <c r="E284" s="18">
        <v>-1028850</v>
      </c>
      <c r="F284" s="19">
        <v>-576.77329999999995</v>
      </c>
      <c r="G284" s="20">
        <v>-6.0000000000000001E-3</v>
      </c>
      <c r="H284" s="21"/>
      <c r="I284" s="22"/>
    </row>
    <row r="285" spans="1:9" ht="13" customHeight="1">
      <c r="A285" s="16" t="s">
        <v>763</v>
      </c>
      <c r="B285" s="17" t="s">
        <v>764</v>
      </c>
      <c r="C285" s="13"/>
      <c r="D285" s="13"/>
      <c r="E285" s="18">
        <v>-46125</v>
      </c>
      <c r="F285" s="19">
        <v>-606.63599999999997</v>
      </c>
      <c r="G285" s="20">
        <v>-6.4000000000000003E-3</v>
      </c>
      <c r="H285" s="21"/>
      <c r="I285" s="22"/>
    </row>
    <row r="286" spans="1:9" ht="13" customHeight="1">
      <c r="A286" s="16" t="s">
        <v>765</v>
      </c>
      <c r="B286" s="17" t="s">
        <v>766</v>
      </c>
      <c r="C286" s="13"/>
      <c r="D286" s="13"/>
      <c r="E286" s="18">
        <v>-14350</v>
      </c>
      <c r="F286" s="19">
        <v>-631.71569999999997</v>
      </c>
      <c r="G286" s="20">
        <v>-6.6E-3</v>
      </c>
      <c r="H286" s="21"/>
      <c r="I286" s="22"/>
    </row>
    <row r="287" spans="1:9" ht="13" customHeight="1">
      <c r="A287" s="16" t="s">
        <v>767</v>
      </c>
      <c r="B287" s="17" t="s">
        <v>768</v>
      </c>
      <c r="C287" s="13"/>
      <c r="D287" s="13"/>
      <c r="E287" s="18">
        <v>-164000</v>
      </c>
      <c r="F287" s="19">
        <v>-632.87599999999998</v>
      </c>
      <c r="G287" s="20">
        <v>-6.6E-3</v>
      </c>
      <c r="H287" s="21"/>
      <c r="I287" s="22"/>
    </row>
    <row r="288" spans="1:9" ht="13" customHeight="1">
      <c r="A288" s="16" t="s">
        <v>769</v>
      </c>
      <c r="B288" s="17" t="s">
        <v>770</v>
      </c>
      <c r="C288" s="13"/>
      <c r="D288" s="13"/>
      <c r="E288" s="18">
        <v>-37250</v>
      </c>
      <c r="F288" s="19">
        <v>-652.76900000000001</v>
      </c>
      <c r="G288" s="20">
        <v>-6.7999999999999996E-3</v>
      </c>
      <c r="H288" s="21"/>
      <c r="I288" s="22"/>
    </row>
    <row r="289" spans="1:9" ht="13" customHeight="1">
      <c r="A289" s="16" t="s">
        <v>771</v>
      </c>
      <c r="B289" s="17" t="s">
        <v>772</v>
      </c>
      <c r="C289" s="13"/>
      <c r="D289" s="13"/>
      <c r="E289" s="18">
        <v>-71250</v>
      </c>
      <c r="F289" s="19">
        <v>-671.42439999999999</v>
      </c>
      <c r="G289" s="20">
        <v>-7.0000000000000001E-3</v>
      </c>
      <c r="H289" s="21"/>
      <c r="I289" s="22"/>
    </row>
    <row r="290" spans="1:9" ht="13" customHeight="1">
      <c r="A290" s="16" t="s">
        <v>773</v>
      </c>
      <c r="B290" s="17" t="s">
        <v>774</v>
      </c>
      <c r="C290" s="13"/>
      <c r="D290" s="13"/>
      <c r="E290" s="18">
        <v>-212800</v>
      </c>
      <c r="F290" s="19">
        <v>-676.59760000000006</v>
      </c>
      <c r="G290" s="20">
        <v>-7.1000000000000004E-3</v>
      </c>
      <c r="H290" s="21"/>
      <c r="I290" s="22"/>
    </row>
    <row r="291" spans="1:9" ht="13" customHeight="1">
      <c r="A291" s="16" t="s">
        <v>775</v>
      </c>
      <c r="B291" s="17" t="s">
        <v>776</v>
      </c>
      <c r="C291" s="13"/>
      <c r="D291" s="13"/>
      <c r="E291" s="18">
        <v>-274025</v>
      </c>
      <c r="F291" s="19">
        <v>-684.35</v>
      </c>
      <c r="G291" s="20">
        <v>-7.1999999999999998E-3</v>
      </c>
      <c r="H291" s="21"/>
      <c r="I291" s="22"/>
    </row>
    <row r="292" spans="1:9" ht="13" customHeight="1">
      <c r="A292" s="16" t="s">
        <v>777</v>
      </c>
      <c r="B292" s="17" t="s">
        <v>778</v>
      </c>
      <c r="C292" s="13"/>
      <c r="D292" s="13"/>
      <c r="E292" s="18">
        <v>-37050</v>
      </c>
      <c r="F292" s="19">
        <v>-702.61620000000005</v>
      </c>
      <c r="G292" s="20">
        <v>-7.4000000000000003E-3</v>
      </c>
      <c r="H292" s="21"/>
      <c r="I292" s="22"/>
    </row>
    <row r="293" spans="1:9" ht="13" customHeight="1">
      <c r="A293" s="16" t="s">
        <v>779</v>
      </c>
      <c r="B293" s="17" t="s">
        <v>780</v>
      </c>
      <c r="C293" s="13"/>
      <c r="D293" s="13"/>
      <c r="E293" s="18">
        <v>-162450</v>
      </c>
      <c r="F293" s="19">
        <v>-709.25670000000002</v>
      </c>
      <c r="G293" s="20">
        <v>-7.4000000000000003E-3</v>
      </c>
      <c r="H293" s="21"/>
      <c r="I293" s="22"/>
    </row>
    <row r="294" spans="1:9" ht="13" customHeight="1">
      <c r="A294" s="16" t="s">
        <v>781</v>
      </c>
      <c r="B294" s="17" t="s">
        <v>782</v>
      </c>
      <c r="C294" s="13"/>
      <c r="D294" s="13"/>
      <c r="E294" s="18">
        <v>-215250</v>
      </c>
      <c r="F294" s="19">
        <v>-763.10429999999997</v>
      </c>
      <c r="G294" s="20">
        <v>-8.0000000000000002E-3</v>
      </c>
      <c r="H294" s="21"/>
      <c r="I294" s="22"/>
    </row>
    <row r="295" spans="1:9" ht="13" customHeight="1">
      <c r="A295" s="16" t="s">
        <v>783</v>
      </c>
      <c r="B295" s="17" t="s">
        <v>784</v>
      </c>
      <c r="C295" s="13"/>
      <c r="D295" s="13"/>
      <c r="E295" s="18">
        <v>-1094450.0001999999</v>
      </c>
      <c r="F295" s="19">
        <v>-771.4778</v>
      </c>
      <c r="G295" s="20">
        <v>-8.0999999999999996E-3</v>
      </c>
      <c r="H295" s="21"/>
      <c r="I295" s="22"/>
    </row>
    <row r="296" spans="1:9" ht="13" customHeight="1">
      <c r="A296" s="16" t="s">
        <v>785</v>
      </c>
      <c r="B296" s="17" t="s">
        <v>786</v>
      </c>
      <c r="C296" s="13"/>
      <c r="D296" s="13"/>
      <c r="E296" s="18">
        <v>-69200</v>
      </c>
      <c r="F296" s="19">
        <v>-821.68079999999998</v>
      </c>
      <c r="G296" s="20">
        <v>-8.6E-3</v>
      </c>
      <c r="H296" s="21"/>
      <c r="I296" s="22"/>
    </row>
    <row r="297" spans="1:9" ht="13" customHeight="1">
      <c r="A297" s="16" t="s">
        <v>787</v>
      </c>
      <c r="B297" s="17" t="s">
        <v>788</v>
      </c>
      <c r="C297" s="13"/>
      <c r="D297" s="13"/>
      <c r="E297" s="18">
        <v>-157000</v>
      </c>
      <c r="F297" s="19">
        <v>-876.06</v>
      </c>
      <c r="G297" s="20">
        <v>-9.1999999999999998E-3</v>
      </c>
      <c r="H297" s="21"/>
      <c r="I297" s="22"/>
    </row>
    <row r="298" spans="1:9" ht="13" customHeight="1">
      <c r="A298" s="16" t="s">
        <v>789</v>
      </c>
      <c r="B298" s="17" t="s">
        <v>790</v>
      </c>
      <c r="C298" s="13"/>
      <c r="D298" s="13"/>
      <c r="E298" s="18">
        <v>-289600</v>
      </c>
      <c r="F298" s="19">
        <v>-914.41200000000003</v>
      </c>
      <c r="G298" s="20">
        <v>-9.5999999999999992E-3</v>
      </c>
      <c r="H298" s="21"/>
      <c r="I298" s="22"/>
    </row>
    <row r="299" spans="1:9" ht="13" customHeight="1">
      <c r="A299" s="16" t="s">
        <v>791</v>
      </c>
      <c r="B299" s="17" t="s">
        <v>792</v>
      </c>
      <c r="C299" s="13"/>
      <c r="D299" s="13"/>
      <c r="E299" s="18">
        <v>-30400</v>
      </c>
      <c r="F299" s="19">
        <v>-946.96</v>
      </c>
      <c r="G299" s="20">
        <v>-9.9000000000000008E-3</v>
      </c>
      <c r="H299" s="21"/>
      <c r="I299" s="22"/>
    </row>
    <row r="300" spans="1:9" ht="13" customHeight="1">
      <c r="A300" s="16" t="s">
        <v>793</v>
      </c>
      <c r="B300" s="17" t="s">
        <v>794</v>
      </c>
      <c r="C300" s="13"/>
      <c r="D300" s="13"/>
      <c r="E300" s="18">
        <v>-6400</v>
      </c>
      <c r="F300" s="19">
        <v>-994.24</v>
      </c>
      <c r="G300" s="20">
        <v>-1.04E-2</v>
      </c>
      <c r="H300" s="21"/>
      <c r="I300" s="22"/>
    </row>
    <row r="301" spans="1:9" ht="13" customHeight="1">
      <c r="A301" s="16" t="s">
        <v>795</v>
      </c>
      <c r="B301" s="17" t="s">
        <v>796</v>
      </c>
      <c r="C301" s="13"/>
      <c r="D301" s="13"/>
      <c r="E301" s="18">
        <v>-540000</v>
      </c>
      <c r="F301" s="19">
        <v>-1084.806</v>
      </c>
      <c r="G301" s="20">
        <v>-1.14E-2</v>
      </c>
      <c r="H301" s="21"/>
      <c r="I301" s="22"/>
    </row>
    <row r="302" spans="1:9" ht="13" customHeight="1">
      <c r="A302" s="16" t="s">
        <v>797</v>
      </c>
      <c r="B302" s="17" t="s">
        <v>798</v>
      </c>
      <c r="C302" s="13"/>
      <c r="D302" s="13"/>
      <c r="E302" s="18">
        <v>-1688050</v>
      </c>
      <c r="F302" s="19">
        <v>-1182.6478</v>
      </c>
      <c r="G302" s="20">
        <v>-1.24E-2</v>
      </c>
      <c r="H302" s="21"/>
      <c r="I302" s="22"/>
    </row>
    <row r="303" spans="1:9" ht="13" customHeight="1">
      <c r="A303" s="16" t="s">
        <v>799</v>
      </c>
      <c r="B303" s="17" t="s">
        <v>800</v>
      </c>
      <c r="C303" s="13"/>
      <c r="D303" s="13"/>
      <c r="E303" s="18">
        <v>-362700</v>
      </c>
      <c r="F303" s="19">
        <v>-1260.5639000000001</v>
      </c>
      <c r="G303" s="20">
        <v>-1.32E-2</v>
      </c>
      <c r="H303" s="21"/>
      <c r="I303" s="22"/>
    </row>
    <row r="304" spans="1:9" ht="13" customHeight="1">
      <c r="A304" s="16" t="s">
        <v>801</v>
      </c>
      <c r="B304" s="17" t="s">
        <v>802</v>
      </c>
      <c r="C304" s="13"/>
      <c r="D304" s="13"/>
      <c r="E304" s="18">
        <v>-1184000</v>
      </c>
      <c r="F304" s="19">
        <v>-1299.2031999999999</v>
      </c>
      <c r="G304" s="20">
        <v>-1.3599999999999999E-2</v>
      </c>
      <c r="H304" s="21"/>
      <c r="I304" s="22"/>
    </row>
    <row r="305" spans="1:9" ht="13" customHeight="1">
      <c r="A305" s="16" t="s">
        <v>803</v>
      </c>
      <c r="B305" s="17" t="s">
        <v>804</v>
      </c>
      <c r="C305" s="13"/>
      <c r="D305" s="13"/>
      <c r="E305" s="18">
        <v>-224175</v>
      </c>
      <c r="F305" s="19">
        <v>-1339.894</v>
      </c>
      <c r="G305" s="20">
        <v>-1.4E-2</v>
      </c>
      <c r="H305" s="21"/>
      <c r="I305" s="22"/>
    </row>
    <row r="306" spans="1:9" ht="13" customHeight="1">
      <c r="A306" s="16" t="s">
        <v>805</v>
      </c>
      <c r="B306" s="17" t="s">
        <v>806</v>
      </c>
      <c r="C306" s="13"/>
      <c r="D306" s="13"/>
      <c r="E306" s="18">
        <v>-109200</v>
      </c>
      <c r="F306" s="19">
        <v>-1396.1220000000001</v>
      </c>
      <c r="G306" s="20">
        <v>-1.46E-2</v>
      </c>
      <c r="H306" s="21"/>
      <c r="I306" s="22"/>
    </row>
    <row r="307" spans="1:9" ht="13" customHeight="1">
      <c r="A307" s="16" t="s">
        <v>807</v>
      </c>
      <c r="B307" s="17" t="s">
        <v>808</v>
      </c>
      <c r="C307" s="13"/>
      <c r="D307" s="13"/>
      <c r="E307" s="18">
        <v>-16796625</v>
      </c>
      <c r="F307" s="19">
        <v>-1723.3336999999999</v>
      </c>
      <c r="G307" s="20">
        <v>-1.8100000000000002E-2</v>
      </c>
      <c r="H307" s="21"/>
      <c r="I307" s="22"/>
    </row>
    <row r="308" spans="1:9" ht="13" customHeight="1">
      <c r="A308" s="16" t="s">
        <v>809</v>
      </c>
      <c r="B308" s="17" t="s">
        <v>810</v>
      </c>
      <c r="C308" s="13"/>
      <c r="D308" s="13"/>
      <c r="E308" s="18">
        <v>-596900</v>
      </c>
      <c r="F308" s="19">
        <v>-2021.4019000000001</v>
      </c>
      <c r="G308" s="20">
        <v>-2.12E-2</v>
      </c>
      <c r="H308" s="21"/>
      <c r="I308" s="22"/>
    </row>
    <row r="309" spans="1:9" ht="13" customHeight="1">
      <c r="A309" s="16" t="s">
        <v>811</v>
      </c>
      <c r="B309" s="17" t="s">
        <v>812</v>
      </c>
      <c r="C309" s="13"/>
      <c r="D309" s="13"/>
      <c r="E309" s="18">
        <v>-161700</v>
      </c>
      <c r="F309" s="19">
        <v>-2054.7219</v>
      </c>
      <c r="G309" s="20">
        <v>-2.1499999999999998E-2</v>
      </c>
      <c r="H309" s="21"/>
      <c r="I309" s="22"/>
    </row>
    <row r="310" spans="1:9" ht="13" customHeight="1">
      <c r="A310" s="16" t="s">
        <v>813</v>
      </c>
      <c r="B310" s="17" t="s">
        <v>814</v>
      </c>
      <c r="C310" s="13"/>
      <c r="D310" s="13"/>
      <c r="E310" s="18">
        <v>-1160900</v>
      </c>
      <c r="F310" s="19">
        <v>-2157.3004999999998</v>
      </c>
      <c r="G310" s="20">
        <v>-2.2599999999999999E-2</v>
      </c>
      <c r="H310" s="21"/>
      <c r="I310" s="22"/>
    </row>
    <row r="311" spans="1:9" ht="13" customHeight="1">
      <c r="A311" s="16" t="s">
        <v>815</v>
      </c>
      <c r="B311" s="17" t="s">
        <v>816</v>
      </c>
      <c r="C311" s="13"/>
      <c r="D311" s="13"/>
      <c r="E311" s="18">
        <v>-344300</v>
      </c>
      <c r="F311" s="19">
        <v>-2645.7734</v>
      </c>
      <c r="G311" s="20">
        <v>-2.7699999999999999E-2</v>
      </c>
      <c r="H311" s="21"/>
      <c r="I311" s="22"/>
    </row>
    <row r="312" spans="1:9" ht="13" customHeight="1">
      <c r="A312" s="16" t="s">
        <v>817</v>
      </c>
      <c r="B312" s="17" t="s">
        <v>818</v>
      </c>
      <c r="C312" s="13"/>
      <c r="D312" s="13"/>
      <c r="E312" s="18">
        <v>-188000</v>
      </c>
      <c r="F312" s="19">
        <v>-2714.72</v>
      </c>
      <c r="G312" s="20">
        <v>-2.8500000000000001E-2</v>
      </c>
      <c r="H312" s="21"/>
      <c r="I312" s="22"/>
    </row>
    <row r="313" spans="1:9" ht="13" customHeight="1">
      <c r="A313" s="16" t="s">
        <v>819</v>
      </c>
      <c r="B313" s="17" t="s">
        <v>820</v>
      </c>
      <c r="C313" s="13"/>
      <c r="D313" s="13"/>
      <c r="E313" s="18">
        <v>-197500</v>
      </c>
      <c r="F313" s="19">
        <v>-2834.52</v>
      </c>
      <c r="G313" s="20">
        <v>-2.9700000000000001E-2</v>
      </c>
      <c r="H313" s="21"/>
      <c r="I313" s="22"/>
    </row>
    <row r="314" spans="1:9" ht="13" customHeight="1">
      <c r="A314" s="16" t="s">
        <v>821</v>
      </c>
      <c r="B314" s="17" t="s">
        <v>822</v>
      </c>
      <c r="C314" s="13"/>
      <c r="D314" s="13"/>
      <c r="E314" s="18">
        <v>-440000</v>
      </c>
      <c r="F314" s="19">
        <v>-3414.84</v>
      </c>
      <c r="G314" s="20">
        <v>-3.5799999999999998E-2</v>
      </c>
      <c r="H314" s="21"/>
      <c r="I314" s="22"/>
    </row>
    <row r="315" spans="1:9" ht="13" customHeight="1">
      <c r="A315" s="4"/>
      <c r="B315" s="12" t="s">
        <v>445</v>
      </c>
      <c r="C315" s="13"/>
      <c r="D315" s="13"/>
      <c r="E315" s="13"/>
      <c r="F315" s="23">
        <v>-65296.991999999998</v>
      </c>
      <c r="G315" s="24">
        <f>ROUND(SUM(G127:G314),4)</f>
        <v>-0.68430000000000002</v>
      </c>
      <c r="H315" s="25"/>
      <c r="I315" s="26"/>
    </row>
    <row r="316" spans="1:9" ht="13" customHeight="1">
      <c r="A316" s="4"/>
      <c r="B316" s="27" t="s">
        <v>448</v>
      </c>
      <c r="C316" s="28"/>
      <c r="D316" s="1"/>
      <c r="E316" s="28"/>
      <c r="F316" s="23">
        <v>-65296.991999999998</v>
      </c>
      <c r="G316" s="24">
        <f>ROUND(SUM(G315),4)</f>
        <v>-0.68430000000000002</v>
      </c>
      <c r="H316" s="25"/>
      <c r="I316" s="26"/>
    </row>
    <row r="317" spans="1:9" ht="13" customHeight="1">
      <c r="A317" s="4"/>
      <c r="B317" s="12" t="s">
        <v>823</v>
      </c>
      <c r="C317" s="13"/>
      <c r="D317" s="13"/>
      <c r="E317" s="13"/>
      <c r="F317" s="13"/>
      <c r="G317" s="13"/>
      <c r="H317" s="14"/>
      <c r="I317" s="15"/>
    </row>
    <row r="318" spans="1:9" ht="13" customHeight="1">
      <c r="A318" s="4"/>
      <c r="B318" s="12" t="s">
        <v>824</v>
      </c>
      <c r="C318" s="13"/>
      <c r="D318" s="13"/>
      <c r="E318" s="13"/>
      <c r="F318" s="4"/>
      <c r="G318" s="14"/>
      <c r="H318" s="14"/>
      <c r="I318" s="15"/>
    </row>
    <row r="319" spans="1:9" ht="13" customHeight="1">
      <c r="A319" s="16" t="s">
        <v>825</v>
      </c>
      <c r="B319" s="17" t="s">
        <v>1992</v>
      </c>
      <c r="C319" s="13" t="s">
        <v>826</v>
      </c>
      <c r="D319" s="13" t="s">
        <v>827</v>
      </c>
      <c r="E319" s="18">
        <v>500</v>
      </c>
      <c r="F319" s="19">
        <v>2488.5650000000001</v>
      </c>
      <c r="G319" s="20">
        <v>2.6100000000000002E-2</v>
      </c>
      <c r="H319" s="29">
        <v>6.4505999999999994E-2</v>
      </c>
      <c r="I319" s="22"/>
    </row>
    <row r="320" spans="1:9" ht="13" customHeight="1">
      <c r="A320" s="4"/>
      <c r="B320" s="12" t="s">
        <v>445</v>
      </c>
      <c r="C320" s="13"/>
      <c r="D320" s="13"/>
      <c r="E320" s="13"/>
      <c r="F320" s="23">
        <v>2488.5650000000001</v>
      </c>
      <c r="G320" s="24">
        <f>ROUND(SUM(G317:G319),4)</f>
        <v>2.6100000000000002E-2</v>
      </c>
      <c r="H320" s="25"/>
      <c r="I320" s="26"/>
    </row>
    <row r="321" spans="1:9" ht="13" customHeight="1">
      <c r="A321" s="4"/>
      <c r="B321" s="27" t="s">
        <v>448</v>
      </c>
      <c r="C321" s="28"/>
      <c r="D321" s="1"/>
      <c r="E321" s="28"/>
      <c r="F321" s="23">
        <v>2488.5650000000001</v>
      </c>
      <c r="G321" s="24">
        <f>ROUND(SUM(G320),4)</f>
        <v>2.6100000000000002E-2</v>
      </c>
      <c r="H321" s="25"/>
      <c r="I321" s="26"/>
    </row>
    <row r="322" spans="1:9" ht="13" customHeight="1">
      <c r="A322" s="4"/>
      <c r="B322" s="12" t="s">
        <v>828</v>
      </c>
      <c r="C322" s="13"/>
      <c r="D322" s="13"/>
      <c r="E322" s="13"/>
      <c r="F322" s="13"/>
      <c r="G322" s="13"/>
      <c r="H322" s="14"/>
      <c r="I322" s="15"/>
    </row>
    <row r="323" spans="1:9" ht="13" customHeight="1">
      <c r="A323" s="4"/>
      <c r="B323" s="12" t="s">
        <v>829</v>
      </c>
      <c r="C323" s="13"/>
      <c r="D323" s="13"/>
      <c r="E323" s="13"/>
      <c r="F323" s="4"/>
      <c r="G323" s="14"/>
      <c r="H323" s="14"/>
      <c r="I323" s="15"/>
    </row>
    <row r="324" spans="1:9" ht="13" customHeight="1">
      <c r="A324" s="16" t="s">
        <v>830</v>
      </c>
      <c r="B324" s="17" t="s">
        <v>831</v>
      </c>
      <c r="C324" s="13" t="s">
        <v>832</v>
      </c>
      <c r="D324" s="13"/>
      <c r="E324" s="18">
        <v>1200454.3330000001</v>
      </c>
      <c r="F324" s="19">
        <v>14676.062</v>
      </c>
      <c r="G324" s="20">
        <v>0.15379999999999999</v>
      </c>
      <c r="H324" s="29"/>
      <c r="I324" s="22"/>
    </row>
    <row r="325" spans="1:9" ht="13" customHeight="1">
      <c r="A325" s="16" t="s">
        <v>833</v>
      </c>
      <c r="B325" s="17" t="s">
        <v>834</v>
      </c>
      <c r="C325" s="13" t="s">
        <v>835</v>
      </c>
      <c r="D325" s="13"/>
      <c r="E325" s="18">
        <v>909538.81830000004</v>
      </c>
      <c r="F325" s="19">
        <v>11007.259700000001</v>
      </c>
      <c r="G325" s="20">
        <v>0.1154</v>
      </c>
      <c r="H325" s="29"/>
      <c r="I325" s="22"/>
    </row>
    <row r="326" spans="1:9" ht="13" customHeight="1">
      <c r="A326" s="4"/>
      <c r="B326" s="12" t="s">
        <v>445</v>
      </c>
      <c r="C326" s="13"/>
      <c r="D326" s="13"/>
      <c r="E326" s="13"/>
      <c r="F326" s="23">
        <v>25683.3217</v>
      </c>
      <c r="G326" s="24">
        <f>ROUND(SUM(G322:G325),4)</f>
        <v>0.26919999999999999</v>
      </c>
      <c r="H326" s="25"/>
      <c r="I326" s="26"/>
    </row>
    <row r="327" spans="1:9" ht="13" customHeight="1">
      <c r="A327" s="4"/>
      <c r="B327" s="27" t="s">
        <v>448</v>
      </c>
      <c r="C327" s="28"/>
      <c r="D327" s="1"/>
      <c r="E327" s="28"/>
      <c r="F327" s="23">
        <v>25683.3217</v>
      </c>
      <c r="G327" s="24">
        <f>ROUND(SUM(G326),4)</f>
        <v>0.26919999999999999</v>
      </c>
      <c r="H327" s="25"/>
      <c r="I327" s="26"/>
    </row>
    <row r="328" spans="1:9" ht="13" customHeight="1">
      <c r="A328" s="4"/>
      <c r="B328" s="12" t="s">
        <v>836</v>
      </c>
      <c r="C328" s="13"/>
      <c r="D328" s="13"/>
      <c r="E328" s="13"/>
      <c r="F328" s="13"/>
      <c r="G328" s="13"/>
      <c r="H328" s="14"/>
      <c r="I328" s="15"/>
    </row>
    <row r="329" spans="1:9" ht="13" customHeight="1">
      <c r="A329" s="16" t="s">
        <v>837</v>
      </c>
      <c r="B329" s="17" t="s">
        <v>838</v>
      </c>
      <c r="C329" s="13"/>
      <c r="D329" s="13"/>
      <c r="E329" s="18"/>
      <c r="F329" s="19">
        <v>2899.3380000000002</v>
      </c>
      <c r="G329" s="20">
        <v>3.04E-2</v>
      </c>
      <c r="H329" s="29">
        <v>5.2460944000197421E-2</v>
      </c>
      <c r="I329" s="22"/>
    </row>
    <row r="330" spans="1:9" ht="13" customHeight="1">
      <c r="A330" s="4"/>
      <c r="B330" s="12" t="s">
        <v>445</v>
      </c>
      <c r="C330" s="13"/>
      <c r="D330" s="13"/>
      <c r="E330" s="13"/>
      <c r="F330" s="23">
        <v>2899.3380000000002</v>
      </c>
      <c r="G330" s="24">
        <f>ROUND(SUM(G328:G329),4)</f>
        <v>3.04E-2</v>
      </c>
      <c r="H330" s="25"/>
      <c r="I330" s="26"/>
    </row>
    <row r="331" spans="1:9" ht="13" customHeight="1">
      <c r="A331" s="4"/>
      <c r="B331" s="27" t="s">
        <v>448</v>
      </c>
      <c r="C331" s="28"/>
      <c r="D331" s="1"/>
      <c r="E331" s="28"/>
      <c r="F331" s="23">
        <v>2899.3380000000002</v>
      </c>
      <c r="G331" s="24">
        <f>ROUND(SUM(G330),4)</f>
        <v>3.04E-2</v>
      </c>
      <c r="H331" s="25"/>
      <c r="I331" s="26"/>
    </row>
    <row r="332" spans="1:9" ht="13" customHeight="1">
      <c r="A332" s="4"/>
      <c r="B332" s="27" t="s">
        <v>839</v>
      </c>
      <c r="C332" s="13"/>
      <c r="D332" s="1"/>
      <c r="E332" s="13"/>
      <c r="F332" s="30">
        <v>64712.1849</v>
      </c>
      <c r="G332" s="24">
        <v>0.67789999999999995</v>
      </c>
      <c r="H332" s="25"/>
      <c r="I332" s="26"/>
    </row>
    <row r="333" spans="1:9" ht="13" customHeight="1">
      <c r="A333" s="4"/>
      <c r="B333" s="31" t="s">
        <v>840</v>
      </c>
      <c r="C333" s="32"/>
      <c r="D333" s="32"/>
      <c r="E333" s="32"/>
      <c r="F333" s="33">
        <v>95399.77</v>
      </c>
      <c r="G333" s="34">
        <f>ROUND(SUM(G126,G316,G321,G327,G331,G332),4)</f>
        <v>1</v>
      </c>
      <c r="H333" s="35"/>
      <c r="I333" s="36"/>
    </row>
    <row r="334" spans="1:9" ht="13" customHeight="1">
      <c r="A334" s="4"/>
      <c r="B334" s="6"/>
      <c r="C334" s="4"/>
      <c r="D334" s="4"/>
      <c r="E334" s="4"/>
      <c r="F334" s="4"/>
      <c r="G334" s="4"/>
      <c r="H334" s="4"/>
      <c r="I334" s="4"/>
    </row>
    <row r="335" spans="1:9" ht="13" customHeight="1">
      <c r="A335" s="4"/>
      <c r="B335" s="170" t="s">
        <v>841</v>
      </c>
      <c r="C335" s="4"/>
      <c r="D335" s="4"/>
      <c r="E335" s="4"/>
      <c r="F335" s="4"/>
      <c r="G335" s="4"/>
      <c r="H335" s="4"/>
      <c r="I335" s="4"/>
    </row>
    <row r="336" spans="1:9" ht="13" customHeight="1">
      <c r="A336" s="4"/>
      <c r="B336" s="3" t="s">
        <v>842</v>
      </c>
      <c r="C336" s="4"/>
      <c r="D336" s="4"/>
      <c r="E336" s="4"/>
      <c r="F336" s="4"/>
      <c r="G336" s="4"/>
      <c r="H336" s="4"/>
      <c r="I336" s="4"/>
    </row>
    <row r="337" spans="1:9" ht="26" customHeight="1">
      <c r="A337" s="4"/>
      <c r="B337" s="206" t="s">
        <v>2518</v>
      </c>
      <c r="C337" s="206"/>
      <c r="D337" s="206"/>
      <c r="E337" s="206"/>
      <c r="F337" s="206"/>
      <c r="G337" s="206"/>
      <c r="H337" s="206"/>
      <c r="I337" s="206"/>
    </row>
    <row r="338" spans="1:9" ht="13" customHeight="1">
      <c r="A338" s="4"/>
      <c r="B338" s="207"/>
      <c r="C338" s="207"/>
      <c r="D338" s="207"/>
      <c r="E338" s="207"/>
      <c r="F338" s="207"/>
      <c r="G338" s="207"/>
      <c r="H338" s="207"/>
      <c r="I338" s="207"/>
    </row>
    <row r="339" spans="1:9" ht="13" customHeight="1">
      <c r="A339" s="4"/>
      <c r="B339" s="41" t="s">
        <v>2058</v>
      </c>
      <c r="C339" s="42"/>
      <c r="D339" s="42"/>
      <c r="E339" s="43"/>
      <c r="F339" s="43"/>
      <c r="G339" s="43"/>
      <c r="H339" s="43"/>
      <c r="I339" s="44"/>
    </row>
    <row r="340" spans="1:9" ht="13" customHeight="1">
      <c r="A340" s="4"/>
      <c r="B340" s="45" t="s">
        <v>2059</v>
      </c>
      <c r="C340" s="46"/>
      <c r="D340" s="46"/>
      <c r="E340" s="48"/>
      <c r="F340" s="48"/>
      <c r="G340" s="48"/>
      <c r="H340" s="48"/>
      <c r="I340" s="49"/>
    </row>
    <row r="341" spans="1:9" ht="13" customHeight="1">
      <c r="A341" s="4"/>
      <c r="B341" s="45" t="s">
        <v>2060</v>
      </c>
      <c r="C341" s="117"/>
      <c r="D341" s="46"/>
      <c r="E341" s="48"/>
      <c r="F341" s="48"/>
      <c r="G341" s="48"/>
      <c r="H341" s="48"/>
      <c r="I341" s="49"/>
    </row>
    <row r="342" spans="1:9" ht="13" customHeight="1">
      <c r="A342" s="4"/>
      <c r="B342" s="50" t="s">
        <v>2061</v>
      </c>
      <c r="C342" s="51" t="s">
        <v>2090</v>
      </c>
      <c r="D342" s="168" t="s">
        <v>2074</v>
      </c>
      <c r="E342" s="48"/>
      <c r="F342" s="48"/>
      <c r="G342" s="48"/>
      <c r="H342" s="48"/>
      <c r="I342" s="49"/>
    </row>
    <row r="343" spans="1:9" ht="13" customHeight="1">
      <c r="A343" s="4"/>
      <c r="B343" s="52" t="s">
        <v>2064</v>
      </c>
      <c r="C343" s="67">
        <v>11.757999999999999</v>
      </c>
      <c r="D343" s="58">
        <v>11.711</v>
      </c>
      <c r="E343" s="48"/>
      <c r="F343" s="48"/>
      <c r="G343" s="48"/>
      <c r="H343" s="48"/>
      <c r="I343" s="49"/>
    </row>
    <row r="344" spans="1:9" ht="13" customHeight="1">
      <c r="A344" s="4"/>
      <c r="B344" s="52" t="s">
        <v>2063</v>
      </c>
      <c r="C344" s="67">
        <v>11.757999999999999</v>
      </c>
      <c r="D344" s="58">
        <v>11.711</v>
      </c>
      <c r="E344" s="48"/>
      <c r="F344" s="48"/>
      <c r="G344" s="48"/>
      <c r="H344" s="48"/>
      <c r="I344" s="49"/>
    </row>
    <row r="345" spans="1:9" ht="13" customHeight="1">
      <c r="A345" s="4"/>
      <c r="B345" s="52" t="s">
        <v>2067</v>
      </c>
      <c r="C345" s="67">
        <v>11.977</v>
      </c>
      <c r="D345" s="58">
        <v>11.920999999999999</v>
      </c>
      <c r="E345" s="48"/>
      <c r="F345" s="48"/>
      <c r="G345" s="48"/>
      <c r="H345" s="48"/>
      <c r="I345" s="49"/>
    </row>
    <row r="346" spans="1:9" ht="13" customHeight="1">
      <c r="A346" s="4"/>
      <c r="B346" s="52" t="s">
        <v>2066</v>
      </c>
      <c r="C346" s="67">
        <v>11.977</v>
      </c>
      <c r="D346" s="58">
        <v>11.920999999999999</v>
      </c>
      <c r="E346" s="48"/>
      <c r="F346" s="48"/>
      <c r="G346" s="48"/>
      <c r="H346" s="48"/>
      <c r="I346" s="49"/>
    </row>
    <row r="347" spans="1:9" ht="13" customHeight="1">
      <c r="A347" s="4"/>
      <c r="B347" s="45" t="s">
        <v>2075</v>
      </c>
      <c r="C347" s="46"/>
      <c r="D347" s="42"/>
      <c r="E347" s="48"/>
      <c r="F347" s="48"/>
      <c r="G347" s="48"/>
      <c r="H347" s="48"/>
      <c r="I347" s="49"/>
    </row>
    <row r="348" spans="1:9" ht="13" customHeight="1">
      <c r="A348" s="4"/>
      <c r="B348" s="78" t="s">
        <v>2103</v>
      </c>
      <c r="C348" s="46"/>
      <c r="D348" s="46"/>
      <c r="E348" s="48"/>
      <c r="F348" s="48"/>
      <c r="G348" s="48"/>
      <c r="H348" s="48"/>
      <c r="I348" s="49"/>
    </row>
    <row r="349" spans="1:9" ht="13" customHeight="1">
      <c r="A349" s="4"/>
      <c r="B349" s="45" t="s">
        <v>2478</v>
      </c>
      <c r="C349" s="46"/>
      <c r="D349" s="46"/>
      <c r="E349" s="48"/>
      <c r="F349" s="48"/>
      <c r="G349" s="48"/>
      <c r="H349" s="48"/>
      <c r="I349" s="49"/>
    </row>
    <row r="350" spans="1:9" ht="13" customHeight="1">
      <c r="A350" s="4"/>
      <c r="B350" s="45" t="s">
        <v>2091</v>
      </c>
      <c r="C350" s="46"/>
      <c r="D350" s="46"/>
      <c r="E350" s="48"/>
      <c r="F350" s="48"/>
      <c r="G350" s="48"/>
      <c r="H350" s="48"/>
      <c r="I350" s="49"/>
    </row>
    <row r="351" spans="1:9" ht="13" customHeight="1">
      <c r="A351" s="4"/>
      <c r="B351" s="45" t="s">
        <v>2092</v>
      </c>
      <c r="C351" s="46"/>
      <c r="D351" s="46"/>
      <c r="E351" s="48"/>
      <c r="F351" s="48"/>
      <c r="G351" s="48"/>
      <c r="H351" s="48"/>
      <c r="I351" s="49"/>
    </row>
    <row r="352" spans="1:9" ht="13" customHeight="1">
      <c r="A352" s="4"/>
      <c r="B352" s="45" t="s">
        <v>2079</v>
      </c>
      <c r="C352" s="46"/>
      <c r="D352" s="46"/>
      <c r="E352" s="48"/>
      <c r="F352" s="48"/>
      <c r="G352" s="48"/>
      <c r="H352" s="48"/>
      <c r="I352" s="49"/>
    </row>
    <row r="353" spans="1:9" ht="13" customHeight="1">
      <c r="A353" s="4"/>
      <c r="B353" s="45" t="s">
        <v>2464</v>
      </c>
      <c r="C353" s="46"/>
      <c r="D353" s="46"/>
      <c r="E353" s="48"/>
      <c r="F353" s="48"/>
      <c r="G353" s="48"/>
      <c r="H353" s="48"/>
      <c r="I353" s="49"/>
    </row>
    <row r="354" spans="1:9" ht="13" customHeight="1">
      <c r="A354" s="4"/>
      <c r="B354" s="78" t="s">
        <v>2483</v>
      </c>
      <c r="C354" s="46"/>
      <c r="D354" s="46"/>
      <c r="E354" s="48"/>
      <c r="F354" s="48"/>
      <c r="G354" s="48"/>
      <c r="H354" s="48"/>
      <c r="I354" s="49"/>
    </row>
    <row r="355" spans="1:9" ht="13" customHeight="1">
      <c r="A355" s="4"/>
      <c r="B355" s="118"/>
      <c r="C355" s="3"/>
      <c r="D355" s="3"/>
      <c r="E355" s="3"/>
      <c r="F355" s="3"/>
      <c r="G355" s="3"/>
      <c r="H355" s="3"/>
      <c r="I355" s="119"/>
    </row>
    <row r="356" spans="1:9" ht="13" customHeight="1">
      <c r="A356" s="4"/>
      <c r="B356" s="208"/>
      <c r="C356" s="207"/>
      <c r="D356" s="207"/>
      <c r="E356" s="207"/>
      <c r="F356" s="207"/>
      <c r="G356" s="207"/>
      <c r="H356" s="207"/>
      <c r="I356" s="209"/>
    </row>
    <row r="357" spans="1:9" ht="13" customHeight="1">
      <c r="A357" s="4"/>
      <c r="B357" s="120"/>
      <c r="C357" s="210" t="s">
        <v>843</v>
      </c>
      <c r="D357" s="210"/>
      <c r="E357" s="210"/>
      <c r="F357" s="210"/>
      <c r="G357" s="121"/>
      <c r="H357" s="121"/>
      <c r="I357" s="122"/>
    </row>
    <row r="358" spans="1:9" ht="13" customHeight="1">
      <c r="A358" s="4"/>
      <c r="B358" s="123" t="s">
        <v>844</v>
      </c>
      <c r="C358" s="210" t="s">
        <v>845</v>
      </c>
      <c r="D358" s="210"/>
      <c r="E358" s="210"/>
      <c r="F358" s="210"/>
      <c r="G358" s="121"/>
      <c r="H358" s="121"/>
      <c r="I358" s="122"/>
    </row>
    <row r="359" spans="1:9" ht="135" customHeight="1">
      <c r="A359" s="4"/>
      <c r="B359" s="124"/>
      <c r="C359" s="205"/>
      <c r="D359" s="205"/>
      <c r="E359" s="121"/>
      <c r="F359" s="121"/>
      <c r="G359" s="121"/>
      <c r="H359" s="121"/>
      <c r="I359" s="122"/>
    </row>
    <row r="360" spans="1:9">
      <c r="B360" s="125"/>
      <c r="C360" s="117"/>
      <c r="D360" s="117"/>
      <c r="E360" s="117"/>
      <c r="F360" s="117"/>
      <c r="G360" s="117"/>
      <c r="H360" s="117"/>
      <c r="I360" s="126"/>
    </row>
    <row r="361" spans="1:9">
      <c r="B361" s="125"/>
      <c r="C361" s="117"/>
      <c r="D361" s="117"/>
      <c r="E361" s="117"/>
      <c r="F361" s="117"/>
      <c r="G361" s="117"/>
      <c r="H361" s="117"/>
      <c r="I361" s="126"/>
    </row>
    <row r="362" spans="1:9">
      <c r="B362" s="125"/>
      <c r="C362" s="117"/>
      <c r="D362" s="117"/>
      <c r="E362" s="117"/>
      <c r="F362" s="117"/>
      <c r="G362" s="117"/>
      <c r="H362" s="117"/>
      <c r="I362" s="126"/>
    </row>
    <row r="363" spans="1:9">
      <c r="B363" s="41" t="s">
        <v>2216</v>
      </c>
      <c r="C363" s="42"/>
      <c r="D363" s="42"/>
      <c r="E363" s="42"/>
      <c r="F363" s="42"/>
      <c r="G363" s="117"/>
      <c r="H363" s="117"/>
      <c r="I363" s="126"/>
    </row>
    <row r="364" spans="1:9" ht="23">
      <c r="B364" s="52" t="s">
        <v>2115</v>
      </c>
      <c r="C364" s="52" t="s">
        <v>2116</v>
      </c>
      <c r="D364" s="102" t="s">
        <v>2117</v>
      </c>
      <c r="E364" s="103" t="s">
        <v>2118</v>
      </c>
      <c r="F364" s="103" t="s">
        <v>2119</v>
      </c>
      <c r="G364" s="117"/>
      <c r="H364" s="117"/>
      <c r="I364" s="126"/>
    </row>
    <row r="365" spans="1:9">
      <c r="B365" s="104" t="s">
        <v>2121</v>
      </c>
      <c r="C365" s="104" t="s">
        <v>2120</v>
      </c>
      <c r="D365" s="104">
        <v>341.14836749379651</v>
      </c>
      <c r="E365" s="104">
        <v>347.55</v>
      </c>
      <c r="F365" s="104">
        <v>231.58394999999999</v>
      </c>
      <c r="G365" s="117"/>
      <c r="H365" s="117"/>
      <c r="I365" s="126"/>
    </row>
    <row r="366" spans="1:9">
      <c r="B366" s="104" t="s">
        <v>2122</v>
      </c>
      <c r="C366" s="104" t="s">
        <v>2120</v>
      </c>
      <c r="D366" s="104">
        <v>7728.9615507692306</v>
      </c>
      <c r="E366" s="104">
        <v>7679.5</v>
      </c>
      <c r="F366" s="104">
        <v>53.465587499999998</v>
      </c>
      <c r="G366" s="117"/>
      <c r="H366" s="117"/>
      <c r="I366" s="126"/>
    </row>
    <row r="367" spans="1:9">
      <c r="B367" s="104" t="s">
        <v>2123</v>
      </c>
      <c r="C367" s="104" t="s">
        <v>2120</v>
      </c>
      <c r="D367" s="104">
        <v>2477.6432324324323</v>
      </c>
      <c r="E367" s="104">
        <v>2457.1999999999998</v>
      </c>
      <c r="F367" s="104">
        <v>32.205725000000001</v>
      </c>
      <c r="G367" s="117"/>
      <c r="H367" s="117"/>
      <c r="I367" s="126"/>
    </row>
    <row r="368" spans="1:9">
      <c r="B368" s="104" t="s">
        <v>2124</v>
      </c>
      <c r="C368" s="104" t="s">
        <v>2120</v>
      </c>
      <c r="D368" s="104">
        <v>9.8738200846896333</v>
      </c>
      <c r="E368" s="104">
        <v>10.26</v>
      </c>
      <c r="F368" s="104">
        <v>505.57841250000001</v>
      </c>
      <c r="G368" s="117"/>
      <c r="H368" s="117"/>
      <c r="I368" s="126"/>
    </row>
    <row r="369" spans="2:9">
      <c r="B369" s="104" t="s">
        <v>2125</v>
      </c>
      <c r="C369" s="104" t="s">
        <v>2120</v>
      </c>
      <c r="D369" s="104">
        <v>905.92869614035089</v>
      </c>
      <c r="E369" s="104">
        <v>942.35</v>
      </c>
      <c r="F369" s="104">
        <v>104.81587500000001</v>
      </c>
      <c r="G369" s="117"/>
      <c r="H369" s="117"/>
      <c r="I369" s="126"/>
    </row>
    <row r="370" spans="2:9">
      <c r="B370" s="104" t="s">
        <v>2126</v>
      </c>
      <c r="C370" s="104" t="s">
        <v>2120</v>
      </c>
      <c r="D370" s="104">
        <v>166.47220133333335</v>
      </c>
      <c r="E370" s="104">
        <v>200.89</v>
      </c>
      <c r="F370" s="104">
        <v>227.934</v>
      </c>
      <c r="G370" s="117"/>
      <c r="H370" s="117"/>
      <c r="I370" s="126"/>
    </row>
    <row r="371" spans="2:9">
      <c r="B371" s="104" t="s">
        <v>2127</v>
      </c>
      <c r="C371" s="104" t="s">
        <v>2120</v>
      </c>
      <c r="D371" s="104">
        <v>2248.1666666666665</v>
      </c>
      <c r="E371" s="104">
        <v>2288.8000000000002</v>
      </c>
      <c r="F371" s="104">
        <v>18.449639999999999</v>
      </c>
      <c r="G371" s="117"/>
      <c r="H371" s="117"/>
      <c r="I371" s="126"/>
    </row>
    <row r="372" spans="2:9">
      <c r="B372" s="104" t="s">
        <v>2128</v>
      </c>
      <c r="C372" s="104" t="s">
        <v>2120</v>
      </c>
      <c r="D372" s="104">
        <v>1805.49005852349</v>
      </c>
      <c r="E372" s="104">
        <v>1752.4</v>
      </c>
      <c r="F372" s="104">
        <v>93.490049999999997</v>
      </c>
      <c r="G372" s="117"/>
      <c r="H372" s="117"/>
      <c r="I372" s="126"/>
    </row>
    <row r="373" spans="2:9">
      <c r="B373" s="104" t="s">
        <v>2129</v>
      </c>
      <c r="C373" s="104" t="s">
        <v>2120</v>
      </c>
      <c r="D373" s="104">
        <v>341.69537077816494</v>
      </c>
      <c r="E373" s="104">
        <v>354.52</v>
      </c>
      <c r="F373" s="104">
        <v>155.38897499999999</v>
      </c>
      <c r="G373" s="117"/>
      <c r="H373" s="117"/>
      <c r="I373" s="126"/>
    </row>
    <row r="374" spans="2:9">
      <c r="B374" s="104" t="s">
        <v>2130</v>
      </c>
      <c r="C374" s="104" t="s">
        <v>2120</v>
      </c>
      <c r="D374" s="104">
        <v>426.979175</v>
      </c>
      <c r="E374" s="104">
        <v>412.2</v>
      </c>
      <c r="F374" s="104">
        <v>28.1724</v>
      </c>
      <c r="G374" s="117"/>
      <c r="H374" s="117"/>
      <c r="I374" s="126"/>
    </row>
    <row r="375" spans="2:9">
      <c r="B375" s="104" t="s">
        <v>2131</v>
      </c>
      <c r="C375" s="104" t="s">
        <v>2120</v>
      </c>
      <c r="D375" s="104">
        <v>292.30265344729344</v>
      </c>
      <c r="E375" s="104">
        <v>265.10000000000002</v>
      </c>
      <c r="F375" s="104">
        <v>38.337975</v>
      </c>
      <c r="G375" s="117"/>
      <c r="H375" s="117"/>
      <c r="I375" s="126"/>
    </row>
    <row r="376" spans="2:9">
      <c r="B376" s="104" t="s">
        <v>2132</v>
      </c>
      <c r="C376" s="104" t="s">
        <v>2120</v>
      </c>
      <c r="D376" s="104">
        <v>1853.3243654520918</v>
      </c>
      <c r="E376" s="104">
        <v>1896.4</v>
      </c>
      <c r="F376" s="104">
        <v>99.520004999999998</v>
      </c>
      <c r="G376" s="117"/>
      <c r="H376" s="117"/>
      <c r="I376" s="126"/>
    </row>
    <row r="377" spans="2:9">
      <c r="B377" s="104" t="s">
        <v>2133</v>
      </c>
      <c r="C377" s="104" t="s">
        <v>2120</v>
      </c>
      <c r="D377" s="104">
        <v>253.59775967741936</v>
      </c>
      <c r="E377" s="104">
        <v>273.17</v>
      </c>
      <c r="F377" s="104">
        <v>49.316040000000001</v>
      </c>
      <c r="G377" s="117"/>
      <c r="H377" s="117"/>
      <c r="I377" s="126"/>
    </row>
    <row r="378" spans="2:9">
      <c r="B378" s="104" t="s">
        <v>2134</v>
      </c>
      <c r="C378" s="104" t="s">
        <v>2120</v>
      </c>
      <c r="D378" s="104">
        <v>1289.3243828726288</v>
      </c>
      <c r="E378" s="104">
        <v>1315.2</v>
      </c>
      <c r="F378" s="104">
        <v>86.461312500000005</v>
      </c>
      <c r="G378" s="117"/>
      <c r="H378" s="117"/>
      <c r="I378" s="126"/>
    </row>
    <row r="379" spans="2:9">
      <c r="B379" s="104" t="s">
        <v>2135</v>
      </c>
      <c r="C379" s="104" t="s">
        <v>2120</v>
      </c>
      <c r="D379" s="104">
        <v>459.68574285714288</v>
      </c>
      <c r="E379" s="104">
        <v>444.1</v>
      </c>
      <c r="F379" s="104">
        <v>11.35225</v>
      </c>
      <c r="G379" s="117"/>
      <c r="H379" s="117"/>
      <c r="I379" s="126"/>
    </row>
    <row r="380" spans="2:9">
      <c r="B380" s="104" t="s">
        <v>2136</v>
      </c>
      <c r="C380" s="104" t="s">
        <v>2120</v>
      </c>
      <c r="D380" s="104">
        <v>6459.2142857142853</v>
      </c>
      <c r="E380" s="104">
        <v>6541</v>
      </c>
      <c r="F380" s="104">
        <v>6.50692</v>
      </c>
      <c r="G380" s="117"/>
      <c r="H380" s="117"/>
      <c r="I380" s="126"/>
    </row>
    <row r="381" spans="2:9">
      <c r="B381" s="104" t="s">
        <v>2137</v>
      </c>
      <c r="C381" s="104" t="s">
        <v>2120</v>
      </c>
      <c r="D381" s="104">
        <v>11203.333333333334</v>
      </c>
      <c r="E381" s="104">
        <v>11234.5</v>
      </c>
      <c r="F381" s="104">
        <v>3.7093349999999998</v>
      </c>
      <c r="G381" s="117"/>
      <c r="H381" s="117"/>
      <c r="I381" s="126"/>
    </row>
    <row r="382" spans="2:9">
      <c r="B382" s="104" t="s">
        <v>2138</v>
      </c>
      <c r="C382" s="104" t="s">
        <v>2120</v>
      </c>
      <c r="D382" s="104">
        <v>165.14400000000001</v>
      </c>
      <c r="E382" s="104">
        <v>163.84</v>
      </c>
      <c r="F382" s="104">
        <v>4.102875</v>
      </c>
      <c r="G382" s="117"/>
      <c r="H382" s="117"/>
      <c r="I382" s="126"/>
    </row>
    <row r="383" spans="2:9">
      <c r="B383" s="104" t="s">
        <v>2139</v>
      </c>
      <c r="C383" s="104" t="s">
        <v>2120</v>
      </c>
      <c r="D383" s="104">
        <v>2289.5714285714284</v>
      </c>
      <c r="E383" s="104">
        <v>2420.8000000000002</v>
      </c>
      <c r="F383" s="104">
        <v>10.201537500000001</v>
      </c>
      <c r="G383" s="117"/>
      <c r="H383" s="117"/>
      <c r="I383" s="126"/>
    </row>
    <row r="384" spans="2:9">
      <c r="B384" s="104" t="s">
        <v>2140</v>
      </c>
      <c r="C384" s="104" t="s">
        <v>2120</v>
      </c>
      <c r="D384" s="104">
        <v>94.791447619047617</v>
      </c>
      <c r="E384" s="104">
        <v>96.96</v>
      </c>
      <c r="F384" s="104">
        <v>25.838190000000001</v>
      </c>
      <c r="G384" s="117"/>
      <c r="H384" s="117"/>
      <c r="I384" s="126"/>
    </row>
    <row r="385" spans="2:9">
      <c r="B385" s="104" t="s">
        <v>2141</v>
      </c>
      <c r="C385" s="104" t="s">
        <v>2120</v>
      </c>
      <c r="D385" s="104">
        <v>1796.4011883116882</v>
      </c>
      <c r="E385" s="104">
        <v>1841</v>
      </c>
      <c r="F385" s="104">
        <v>87.010769999999994</v>
      </c>
      <c r="G385" s="117"/>
      <c r="H385" s="117"/>
      <c r="I385" s="126"/>
    </row>
    <row r="386" spans="2:9">
      <c r="B386" s="104" t="s">
        <v>2142</v>
      </c>
      <c r="C386" s="104" t="s">
        <v>2120</v>
      </c>
      <c r="D386" s="104">
        <v>2749.9896620689656</v>
      </c>
      <c r="E386" s="104">
        <v>2802.8</v>
      </c>
      <c r="F386" s="104">
        <v>28.913</v>
      </c>
      <c r="G386" s="117"/>
      <c r="H386" s="117"/>
      <c r="I386" s="126"/>
    </row>
    <row r="387" spans="2:9">
      <c r="B387" s="104" t="s">
        <v>2143</v>
      </c>
      <c r="C387" s="104" t="s">
        <v>2120</v>
      </c>
      <c r="D387" s="104">
        <v>452.84099344262296</v>
      </c>
      <c r="E387" s="104">
        <v>446.8</v>
      </c>
      <c r="F387" s="104">
        <v>47.243279999999999</v>
      </c>
      <c r="G387" s="117"/>
      <c r="H387" s="117"/>
      <c r="I387" s="126"/>
    </row>
    <row r="388" spans="2:9">
      <c r="B388" s="104" t="s">
        <v>2144</v>
      </c>
      <c r="C388" s="104" t="s">
        <v>2120</v>
      </c>
      <c r="D388" s="104">
        <v>1264.1099999999999</v>
      </c>
      <c r="E388" s="104">
        <v>1241.5</v>
      </c>
      <c r="F388" s="104">
        <v>3.5638000000000001</v>
      </c>
      <c r="G388" s="117"/>
      <c r="H388" s="117"/>
      <c r="I388" s="126"/>
    </row>
    <row r="389" spans="2:9">
      <c r="B389" s="104" t="s">
        <v>2145</v>
      </c>
      <c r="C389" s="104" t="s">
        <v>2120</v>
      </c>
      <c r="D389" s="104">
        <v>802.29902077272732</v>
      </c>
      <c r="E389" s="104">
        <v>776.1</v>
      </c>
      <c r="F389" s="104">
        <v>487.608</v>
      </c>
      <c r="G389" s="117"/>
      <c r="H389" s="117"/>
      <c r="I389" s="126"/>
    </row>
    <row r="390" spans="2:9">
      <c r="B390" s="104" t="s">
        <v>2146</v>
      </c>
      <c r="C390" s="104" t="s">
        <v>2120</v>
      </c>
      <c r="D390" s="104">
        <v>602.05665999999997</v>
      </c>
      <c r="E390" s="104">
        <v>590</v>
      </c>
      <c r="F390" s="104">
        <v>13.952400000000001</v>
      </c>
      <c r="G390" s="117"/>
      <c r="H390" s="117"/>
      <c r="I390" s="126"/>
    </row>
    <row r="391" spans="2:9">
      <c r="B391" s="104" t="s">
        <v>2147</v>
      </c>
      <c r="C391" s="104" t="s">
        <v>2120</v>
      </c>
      <c r="D391" s="104">
        <v>1000.8346170068028</v>
      </c>
      <c r="E391" s="104">
        <v>1042.3</v>
      </c>
      <c r="F391" s="104">
        <v>75.794669999999996</v>
      </c>
      <c r="G391" s="117"/>
      <c r="H391" s="117"/>
      <c r="I391" s="126"/>
    </row>
    <row r="392" spans="2:9">
      <c r="B392" s="104" t="s">
        <v>2148</v>
      </c>
      <c r="C392" s="104" t="s">
        <v>2120</v>
      </c>
      <c r="D392" s="104">
        <v>1286.1386582560297</v>
      </c>
      <c r="E392" s="104">
        <v>1270.7</v>
      </c>
      <c r="F392" s="104">
        <v>294.68207999999998</v>
      </c>
      <c r="G392" s="117"/>
      <c r="H392" s="117"/>
      <c r="I392" s="126"/>
    </row>
    <row r="393" spans="2:9">
      <c r="B393" s="104" t="s">
        <v>2149</v>
      </c>
      <c r="C393" s="104" t="s">
        <v>2120</v>
      </c>
      <c r="D393" s="104">
        <v>148.12421228070176</v>
      </c>
      <c r="E393" s="104">
        <v>145.55000000000001</v>
      </c>
      <c r="F393" s="104">
        <v>81.103589999999997</v>
      </c>
      <c r="G393" s="117"/>
      <c r="H393" s="117"/>
      <c r="I393" s="126"/>
    </row>
    <row r="394" spans="2:9">
      <c r="B394" s="104" t="s">
        <v>2150</v>
      </c>
      <c r="C394" s="104" t="s">
        <v>2120</v>
      </c>
      <c r="D394" s="104">
        <v>66.752065939989933</v>
      </c>
      <c r="E394" s="104">
        <v>70.06</v>
      </c>
      <c r="F394" s="104">
        <v>219.95291499999999</v>
      </c>
      <c r="G394" s="117"/>
      <c r="H394" s="117"/>
      <c r="I394" s="126"/>
    </row>
    <row r="395" spans="2:9">
      <c r="B395" s="104" t="s">
        <v>2151</v>
      </c>
      <c r="C395" s="104" t="s">
        <v>2120</v>
      </c>
      <c r="D395" s="104">
        <v>642.18645061728398</v>
      </c>
      <c r="E395" s="104">
        <v>640</v>
      </c>
      <c r="F395" s="104">
        <v>81.251099999999994</v>
      </c>
      <c r="G395" s="117"/>
      <c r="H395" s="117"/>
      <c r="I395" s="126"/>
    </row>
    <row r="396" spans="2:9">
      <c r="B396" s="104" t="s">
        <v>2152</v>
      </c>
      <c r="C396" s="104" t="s">
        <v>2120</v>
      </c>
      <c r="D396" s="104">
        <v>847.08800799999995</v>
      </c>
      <c r="E396" s="104">
        <v>921.35</v>
      </c>
      <c r="F396" s="104">
        <v>31.088750000000001</v>
      </c>
      <c r="G396" s="117"/>
      <c r="H396" s="117"/>
      <c r="I396" s="126"/>
    </row>
    <row r="397" spans="2:9">
      <c r="B397" s="104" t="s">
        <v>2153</v>
      </c>
      <c r="C397" s="104" t="s">
        <v>2120</v>
      </c>
      <c r="D397" s="104">
        <v>4446.5953201550392</v>
      </c>
      <c r="E397" s="104">
        <v>4321.3</v>
      </c>
      <c r="F397" s="104">
        <v>99.498990000000006</v>
      </c>
      <c r="G397" s="117"/>
      <c r="H397" s="117"/>
      <c r="I397" s="126"/>
    </row>
    <row r="398" spans="2:9">
      <c r="B398" s="104" t="s">
        <v>2154</v>
      </c>
      <c r="C398" s="104" t="s">
        <v>2120</v>
      </c>
      <c r="D398" s="104">
        <v>101.86906708350473</v>
      </c>
      <c r="E398" s="104">
        <v>101.51</v>
      </c>
      <c r="F398" s="104">
        <v>74.662087499999998</v>
      </c>
      <c r="G398" s="117"/>
      <c r="H398" s="117"/>
      <c r="I398" s="126"/>
    </row>
    <row r="399" spans="2:9">
      <c r="B399" s="104" t="s">
        <v>2155</v>
      </c>
      <c r="C399" s="104" t="s">
        <v>2120</v>
      </c>
      <c r="D399" s="104">
        <v>529.0752773178242</v>
      </c>
      <c r="E399" s="104">
        <v>516</v>
      </c>
      <c r="F399" s="104">
        <v>54.513950000000001</v>
      </c>
      <c r="G399" s="117"/>
      <c r="H399" s="117"/>
      <c r="I399" s="126"/>
    </row>
    <row r="400" spans="2:9">
      <c r="B400" s="104" t="s">
        <v>2156</v>
      </c>
      <c r="C400" s="104" t="s">
        <v>2120</v>
      </c>
      <c r="D400" s="104">
        <v>300.9095917127072</v>
      </c>
      <c r="E400" s="104">
        <v>315.75</v>
      </c>
      <c r="F400" s="104">
        <v>130.29104000000001</v>
      </c>
      <c r="G400" s="117"/>
      <c r="H400" s="117"/>
      <c r="I400" s="126"/>
    </row>
    <row r="401" spans="2:9">
      <c r="B401" s="104" t="s">
        <v>2157</v>
      </c>
      <c r="C401" s="104" t="s">
        <v>2120</v>
      </c>
      <c r="D401" s="104">
        <v>1206.8666666666666</v>
      </c>
      <c r="E401" s="104">
        <v>1270.3</v>
      </c>
      <c r="F401" s="104">
        <v>14.74686</v>
      </c>
      <c r="G401" s="117"/>
      <c r="H401" s="117"/>
      <c r="I401" s="126"/>
    </row>
    <row r="402" spans="2:9">
      <c r="B402" s="104" t="s">
        <v>2158</v>
      </c>
      <c r="C402" s="104" t="s">
        <v>2120</v>
      </c>
      <c r="D402" s="104">
        <v>407.53702222222222</v>
      </c>
      <c r="E402" s="104">
        <v>415.15</v>
      </c>
      <c r="F402" s="104">
        <v>60.188670000000002</v>
      </c>
      <c r="G402" s="117"/>
      <c r="H402" s="117"/>
      <c r="I402" s="126"/>
    </row>
    <row r="403" spans="2:9">
      <c r="B403" s="104" t="s">
        <v>2159</v>
      </c>
      <c r="C403" s="104" t="s">
        <v>2120</v>
      </c>
      <c r="D403" s="104">
        <v>376.56653018292684</v>
      </c>
      <c r="E403" s="104">
        <v>385.9</v>
      </c>
      <c r="F403" s="104">
        <v>89.134</v>
      </c>
      <c r="G403" s="117"/>
      <c r="H403" s="117"/>
      <c r="I403" s="126"/>
    </row>
    <row r="404" spans="2:9">
      <c r="B404" s="104" t="s">
        <v>2160</v>
      </c>
      <c r="C404" s="104" t="s">
        <v>2120</v>
      </c>
      <c r="D404" s="104">
        <v>4059.2868161725069</v>
      </c>
      <c r="E404" s="104">
        <v>4037.7</v>
      </c>
      <c r="F404" s="104">
        <v>56.745377499999996</v>
      </c>
      <c r="G404" s="117"/>
      <c r="H404" s="117"/>
      <c r="I404" s="126"/>
    </row>
    <row r="405" spans="2:9">
      <c r="B405" s="104" t="s">
        <v>2161</v>
      </c>
      <c r="C405" s="104" t="s">
        <v>2120</v>
      </c>
      <c r="D405" s="104">
        <v>531.55750248407639</v>
      </c>
      <c r="E405" s="104">
        <v>558</v>
      </c>
      <c r="F405" s="104">
        <v>132.14689999999999</v>
      </c>
      <c r="G405" s="117"/>
      <c r="H405" s="117"/>
      <c r="I405" s="126"/>
    </row>
    <row r="406" spans="2:9">
      <c r="B406" s="104" t="s">
        <v>2162</v>
      </c>
      <c r="C406" s="104" t="s">
        <v>2120</v>
      </c>
      <c r="D406" s="104">
        <v>2293.15</v>
      </c>
      <c r="E406" s="104">
        <v>2310.8000000000002</v>
      </c>
      <c r="F406" s="104">
        <v>30.745605000000001</v>
      </c>
      <c r="G406" s="117"/>
      <c r="H406" s="117"/>
      <c r="I406" s="126"/>
    </row>
    <row r="407" spans="2:9">
      <c r="B407" s="104" t="s">
        <v>2163</v>
      </c>
      <c r="C407" s="104" t="s">
        <v>2120</v>
      </c>
      <c r="D407" s="104">
        <v>892.76250000000005</v>
      </c>
      <c r="E407" s="104">
        <v>902.4</v>
      </c>
      <c r="F407" s="104">
        <v>3.5031599999999998</v>
      </c>
      <c r="G407" s="117"/>
      <c r="H407" s="117"/>
      <c r="I407" s="126"/>
    </row>
    <row r="408" spans="2:9">
      <c r="B408" s="104" t="s">
        <v>2164</v>
      </c>
      <c r="C408" s="104" t="s">
        <v>2120</v>
      </c>
      <c r="D408" s="104">
        <v>1015.1038542124542</v>
      </c>
      <c r="E408" s="104">
        <v>998.95</v>
      </c>
      <c r="F408" s="104">
        <v>21.845459999999999</v>
      </c>
      <c r="G408" s="117"/>
      <c r="H408" s="117"/>
      <c r="I408" s="126"/>
    </row>
    <row r="409" spans="2:9">
      <c r="B409" s="104" t="s">
        <v>2165</v>
      </c>
      <c r="C409" s="104" t="s">
        <v>2120</v>
      </c>
      <c r="D409" s="104">
        <v>3121.1914480263158</v>
      </c>
      <c r="E409" s="104">
        <v>3115</v>
      </c>
      <c r="F409" s="104">
        <v>152.29184000000001</v>
      </c>
      <c r="G409" s="117"/>
      <c r="H409" s="117"/>
      <c r="I409" s="126"/>
    </row>
    <row r="410" spans="2:9">
      <c r="B410" s="104" t="s">
        <v>2166</v>
      </c>
      <c r="C410" s="104" t="s">
        <v>2120</v>
      </c>
      <c r="D410" s="104">
        <v>13377.038488461538</v>
      </c>
      <c r="E410" s="104">
        <v>13386</v>
      </c>
      <c r="F410" s="104">
        <v>49.036520000000003</v>
      </c>
      <c r="G410" s="117"/>
      <c r="H410" s="117"/>
      <c r="I410" s="126"/>
    </row>
    <row r="411" spans="2:9">
      <c r="B411" s="104" t="s">
        <v>2167</v>
      </c>
      <c r="C411" s="104" t="s">
        <v>2120</v>
      </c>
      <c r="D411" s="104">
        <v>125.76333333333334</v>
      </c>
      <c r="E411" s="104">
        <v>121.92</v>
      </c>
      <c r="F411" s="104">
        <v>4.4206200000000004</v>
      </c>
      <c r="G411" s="117"/>
      <c r="H411" s="117"/>
      <c r="I411" s="126"/>
    </row>
    <row r="412" spans="2:9">
      <c r="B412" s="104" t="s">
        <v>2168</v>
      </c>
      <c r="C412" s="104" t="s">
        <v>2120</v>
      </c>
      <c r="D412" s="104">
        <v>1458.0716945382324</v>
      </c>
      <c r="E412" s="104">
        <v>1662.9</v>
      </c>
      <c r="F412" s="104">
        <v>74.087507500000001</v>
      </c>
      <c r="G412" s="117"/>
      <c r="H412" s="117"/>
      <c r="I412" s="126"/>
    </row>
    <row r="413" spans="2:9">
      <c r="B413" s="104" t="s">
        <v>2169</v>
      </c>
      <c r="C413" s="104" t="s">
        <v>2120</v>
      </c>
      <c r="D413" s="104">
        <v>91.49574761904762</v>
      </c>
      <c r="E413" s="104">
        <v>92.22</v>
      </c>
      <c r="F413" s="104">
        <v>29.0199</v>
      </c>
      <c r="G413" s="117"/>
      <c r="H413" s="117"/>
      <c r="I413" s="126"/>
    </row>
    <row r="414" spans="2:9">
      <c r="B414" s="104" t="s">
        <v>2170</v>
      </c>
      <c r="C414" s="104" t="s">
        <v>2120</v>
      </c>
      <c r="D414" s="104">
        <v>1237.8</v>
      </c>
      <c r="E414" s="104">
        <v>1462.1</v>
      </c>
      <c r="F414" s="104">
        <v>3.1274999999999999</v>
      </c>
      <c r="G414" s="117"/>
      <c r="H414" s="117"/>
      <c r="I414" s="126"/>
    </row>
    <row r="415" spans="2:9">
      <c r="B415" s="104" t="s">
        <v>2171</v>
      </c>
      <c r="C415" s="104" t="s">
        <v>2120</v>
      </c>
      <c r="D415" s="104">
        <v>86.449186440677963</v>
      </c>
      <c r="E415" s="104">
        <v>90.89</v>
      </c>
      <c r="F415" s="104">
        <v>63.082799999999999</v>
      </c>
      <c r="G415" s="117"/>
      <c r="H415" s="117"/>
      <c r="I415" s="126"/>
    </row>
    <row r="416" spans="2:9">
      <c r="B416" s="104" t="s">
        <v>2172</v>
      </c>
      <c r="C416" s="104" t="s">
        <v>2120</v>
      </c>
      <c r="D416" s="104">
        <v>395.23115944444447</v>
      </c>
      <c r="E416" s="104">
        <v>400.5</v>
      </c>
      <c r="F416" s="104">
        <v>51.381</v>
      </c>
      <c r="G416" s="117"/>
      <c r="H416" s="117"/>
      <c r="I416" s="126"/>
    </row>
    <row r="417" spans="2:9">
      <c r="B417" s="104" t="s">
        <v>2173</v>
      </c>
      <c r="C417" s="104" t="s">
        <v>2120</v>
      </c>
      <c r="D417" s="104">
        <v>1948.6511348837209</v>
      </c>
      <c r="E417" s="104">
        <v>1916.5</v>
      </c>
      <c r="F417" s="104">
        <v>40.987277499999998</v>
      </c>
      <c r="G417" s="117"/>
      <c r="H417" s="117"/>
      <c r="I417" s="126"/>
    </row>
    <row r="418" spans="2:9">
      <c r="B418" s="104" t="s">
        <v>2174</v>
      </c>
      <c r="C418" s="104" t="s">
        <v>2120</v>
      </c>
      <c r="D418" s="104">
        <v>314.47500000000002</v>
      </c>
      <c r="E418" s="104">
        <v>319.14999999999998</v>
      </c>
      <c r="F418" s="104">
        <v>29.438220000000001</v>
      </c>
      <c r="G418" s="117"/>
      <c r="H418" s="117"/>
      <c r="I418" s="126"/>
    </row>
    <row r="419" spans="2:9">
      <c r="B419" s="104" t="s">
        <v>2175</v>
      </c>
      <c r="C419" s="104" t="s">
        <v>2120</v>
      </c>
      <c r="D419" s="104">
        <v>1011.3805555555556</v>
      </c>
      <c r="E419" s="104">
        <v>1051.05</v>
      </c>
      <c r="F419" s="104">
        <v>26.1846</v>
      </c>
      <c r="G419" s="117"/>
      <c r="H419" s="117"/>
      <c r="I419" s="126"/>
    </row>
    <row r="420" spans="2:9">
      <c r="B420" s="104" t="s">
        <v>2176</v>
      </c>
      <c r="C420" s="104" t="s">
        <v>2120</v>
      </c>
      <c r="D420" s="104">
        <v>8017.7142857142853</v>
      </c>
      <c r="E420" s="104">
        <v>8159.5</v>
      </c>
      <c r="F420" s="104">
        <v>26.220600000000001</v>
      </c>
      <c r="G420" s="117"/>
      <c r="H420" s="117"/>
      <c r="I420" s="126"/>
    </row>
    <row r="421" spans="2:9">
      <c r="B421" s="104" t="s">
        <v>2177</v>
      </c>
      <c r="C421" s="104" t="s">
        <v>2120</v>
      </c>
      <c r="D421" s="104">
        <v>421.28910545454545</v>
      </c>
      <c r="E421" s="104">
        <v>451.25</v>
      </c>
      <c r="F421" s="104">
        <v>61.854649999999999</v>
      </c>
      <c r="G421" s="117"/>
      <c r="H421" s="117"/>
      <c r="I421" s="126"/>
    </row>
    <row r="422" spans="2:9">
      <c r="B422" s="104" t="s">
        <v>2178</v>
      </c>
      <c r="C422" s="104" t="s">
        <v>2120</v>
      </c>
      <c r="D422" s="104">
        <v>113.90920542229729</v>
      </c>
      <c r="E422" s="104">
        <v>109.73</v>
      </c>
      <c r="F422" s="104">
        <v>219.5136</v>
      </c>
      <c r="G422" s="117"/>
      <c r="H422" s="117"/>
      <c r="I422" s="126"/>
    </row>
    <row r="423" spans="2:9">
      <c r="B423" s="104" t="s">
        <v>2179</v>
      </c>
      <c r="C423" s="104" t="s">
        <v>2120</v>
      </c>
      <c r="D423" s="104">
        <v>366.40198910891087</v>
      </c>
      <c r="E423" s="104">
        <v>355.35</v>
      </c>
      <c r="F423" s="104">
        <v>97.099379999999996</v>
      </c>
      <c r="G423" s="117"/>
      <c r="H423" s="117"/>
      <c r="I423" s="126"/>
    </row>
    <row r="424" spans="2:9">
      <c r="B424" s="104" t="s">
        <v>2180</v>
      </c>
      <c r="C424" s="104" t="s">
        <v>2120</v>
      </c>
      <c r="D424" s="104">
        <v>247.05828621453901</v>
      </c>
      <c r="E424" s="104">
        <v>247.12</v>
      </c>
      <c r="F424" s="104">
        <v>95.180639999999997</v>
      </c>
      <c r="G424" s="117"/>
      <c r="H424" s="117"/>
      <c r="I424" s="126"/>
    </row>
    <row r="425" spans="2:9">
      <c r="B425" s="104" t="s">
        <v>2181</v>
      </c>
      <c r="C425" s="104" t="s">
        <v>2120</v>
      </c>
      <c r="D425" s="104">
        <v>1367.8493174177215</v>
      </c>
      <c r="E425" s="104">
        <v>1435.2</v>
      </c>
      <c r="F425" s="104">
        <v>400.51024999999998</v>
      </c>
      <c r="G425" s="117"/>
      <c r="H425" s="117"/>
      <c r="I425" s="126"/>
    </row>
    <row r="426" spans="2:9">
      <c r="B426" s="104" t="s">
        <v>2182</v>
      </c>
      <c r="C426" s="104" t="s">
        <v>2120</v>
      </c>
      <c r="D426" s="104">
        <v>320.31753352320322</v>
      </c>
      <c r="E426" s="104">
        <v>338.65</v>
      </c>
      <c r="F426" s="104">
        <v>396.75943000000001</v>
      </c>
      <c r="G426" s="117"/>
      <c r="H426" s="117"/>
      <c r="I426" s="126"/>
    </row>
    <row r="427" spans="2:9">
      <c r="B427" s="104" t="s">
        <v>2183</v>
      </c>
      <c r="C427" s="104" t="s">
        <v>2120</v>
      </c>
      <c r="D427" s="104">
        <v>3454.8037037037038</v>
      </c>
      <c r="E427" s="104">
        <v>3514.4</v>
      </c>
      <c r="F427" s="104">
        <v>25.263157499999998</v>
      </c>
      <c r="G427" s="117"/>
      <c r="H427" s="117"/>
      <c r="I427" s="126"/>
    </row>
    <row r="428" spans="2:9">
      <c r="B428" s="104" t="s">
        <v>2184</v>
      </c>
      <c r="C428" s="104" t="s">
        <v>2120</v>
      </c>
      <c r="D428" s="104">
        <v>170.00385421655611</v>
      </c>
      <c r="E428" s="104">
        <v>185.83</v>
      </c>
      <c r="F428" s="104">
        <v>423.61241000000001</v>
      </c>
      <c r="G428" s="117"/>
      <c r="H428" s="117"/>
      <c r="I428" s="126"/>
    </row>
    <row r="429" spans="2:9">
      <c r="B429" s="104" t="s">
        <v>2185</v>
      </c>
      <c r="C429" s="104" t="s">
        <v>2120</v>
      </c>
      <c r="D429" s="104">
        <v>979.86</v>
      </c>
      <c r="E429" s="104">
        <v>939.95</v>
      </c>
      <c r="F429" s="104">
        <v>15.773175</v>
      </c>
      <c r="G429" s="117"/>
      <c r="H429" s="117"/>
      <c r="I429" s="126"/>
    </row>
    <row r="430" spans="2:9">
      <c r="B430" s="104" t="s">
        <v>2186</v>
      </c>
      <c r="C430" s="104" t="s">
        <v>2120</v>
      </c>
      <c r="D430" s="104">
        <v>1836.175</v>
      </c>
      <c r="E430" s="104">
        <v>1824</v>
      </c>
      <c r="F430" s="104">
        <v>54.266100000000002</v>
      </c>
      <c r="G430" s="117"/>
      <c r="H430" s="117"/>
      <c r="I430" s="126"/>
    </row>
    <row r="431" spans="2:9">
      <c r="B431" s="104" t="s">
        <v>2187</v>
      </c>
      <c r="C431" s="104" t="s">
        <v>2120</v>
      </c>
      <c r="D431" s="104">
        <v>14373.281254687499</v>
      </c>
      <c r="E431" s="104">
        <v>15535</v>
      </c>
      <c r="F431" s="104">
        <v>181.88032000000001</v>
      </c>
      <c r="G431" s="117"/>
      <c r="H431" s="117"/>
      <c r="I431" s="126"/>
    </row>
    <row r="432" spans="2:9">
      <c r="B432" s="104" t="s">
        <v>2188</v>
      </c>
      <c r="C432" s="104" t="s">
        <v>2120</v>
      </c>
      <c r="D432" s="104">
        <v>457.41201619277109</v>
      </c>
      <c r="E432" s="104">
        <v>469.35</v>
      </c>
      <c r="F432" s="104">
        <v>42.1691875</v>
      </c>
      <c r="G432" s="117"/>
      <c r="H432" s="117"/>
      <c r="I432" s="126"/>
    </row>
    <row r="433" spans="2:9">
      <c r="B433" s="104" t="s">
        <v>2189</v>
      </c>
      <c r="C433" s="104" t="s">
        <v>2120</v>
      </c>
      <c r="D433" s="104">
        <v>51.411172000052368</v>
      </c>
      <c r="E433" s="104">
        <v>55.79</v>
      </c>
      <c r="F433" s="104">
        <v>94.456552487970001</v>
      </c>
      <c r="G433" s="117"/>
      <c r="H433" s="117"/>
      <c r="I433" s="126"/>
    </row>
    <row r="434" spans="2:9">
      <c r="B434" s="104" t="s">
        <v>2190</v>
      </c>
      <c r="C434" s="104" t="s">
        <v>2120</v>
      </c>
      <c r="D434" s="104">
        <v>208.42601333333334</v>
      </c>
      <c r="E434" s="104">
        <v>212.06</v>
      </c>
      <c r="F434" s="104">
        <v>84.570750000000004</v>
      </c>
      <c r="G434" s="117"/>
      <c r="H434" s="117"/>
      <c r="I434" s="126"/>
    </row>
    <row r="435" spans="2:9">
      <c r="B435" s="104" t="s">
        <v>2191</v>
      </c>
      <c r="C435" s="104" t="s">
        <v>2120</v>
      </c>
      <c r="D435" s="104">
        <v>425.87464934434189</v>
      </c>
      <c r="E435" s="104">
        <v>447.05</v>
      </c>
      <c r="F435" s="104">
        <v>66.124785000000003</v>
      </c>
      <c r="G435" s="117"/>
      <c r="H435" s="117"/>
      <c r="I435" s="126"/>
    </row>
    <row r="436" spans="2:9">
      <c r="B436" s="104" t="s">
        <v>2192</v>
      </c>
      <c r="C436" s="104" t="s">
        <v>2120</v>
      </c>
      <c r="D436" s="104">
        <v>4412.4511777003481</v>
      </c>
      <c r="E436" s="104">
        <v>4402.2</v>
      </c>
      <c r="F436" s="104">
        <v>90.638904999999994</v>
      </c>
      <c r="G436" s="117"/>
      <c r="H436" s="117"/>
      <c r="I436" s="126"/>
    </row>
    <row r="437" spans="2:9">
      <c r="B437" s="104" t="s">
        <v>2193</v>
      </c>
      <c r="C437" s="104" t="s">
        <v>2120</v>
      </c>
      <c r="D437" s="104">
        <v>11422</v>
      </c>
      <c r="E437" s="104">
        <v>11655</v>
      </c>
      <c r="F437" s="104">
        <v>5.8920050000000002</v>
      </c>
      <c r="G437" s="117"/>
      <c r="H437" s="117"/>
      <c r="I437" s="126"/>
    </row>
    <row r="438" spans="2:9">
      <c r="B438" s="104" t="s">
        <v>2194</v>
      </c>
      <c r="C438" s="104" t="s">
        <v>2120</v>
      </c>
      <c r="D438" s="104">
        <v>1311.1444374339624</v>
      </c>
      <c r="E438" s="104">
        <v>1275.9000000000001</v>
      </c>
      <c r="F438" s="104">
        <v>61.092437500000003</v>
      </c>
      <c r="G438" s="117"/>
      <c r="H438" s="117"/>
      <c r="I438" s="126"/>
    </row>
    <row r="439" spans="2:9">
      <c r="B439" s="104" t="s">
        <v>2195</v>
      </c>
      <c r="C439" s="104" t="s">
        <v>2120</v>
      </c>
      <c r="D439" s="104">
        <v>19.471035063543102</v>
      </c>
      <c r="E439" s="104">
        <v>20.05</v>
      </c>
      <c r="F439" s="104">
        <v>68.771429999999995</v>
      </c>
      <c r="G439" s="117"/>
      <c r="H439" s="117"/>
      <c r="I439" s="126"/>
    </row>
    <row r="440" spans="2:9">
      <c r="B440" s="104" t="s">
        <v>2196</v>
      </c>
      <c r="C440" s="104" t="s">
        <v>2120</v>
      </c>
      <c r="D440" s="104">
        <v>241.04278327605957</v>
      </c>
      <c r="E440" s="104">
        <v>248.46</v>
      </c>
      <c r="F440" s="104">
        <v>22.492844999999999</v>
      </c>
      <c r="G440" s="117"/>
      <c r="H440" s="117"/>
      <c r="I440" s="126"/>
    </row>
    <row r="441" spans="2:9">
      <c r="B441" s="104" t="s">
        <v>2225</v>
      </c>
      <c r="C441" s="104" t="s">
        <v>2120</v>
      </c>
      <c r="D441" s="104">
        <v>345.45</v>
      </c>
      <c r="E441" s="104">
        <v>350.9</v>
      </c>
      <c r="F441" s="104">
        <v>5.9380499999999996</v>
      </c>
      <c r="G441" s="117"/>
      <c r="H441" s="117"/>
      <c r="I441" s="126"/>
    </row>
    <row r="442" spans="2:9">
      <c r="B442" s="104" t="s">
        <v>2226</v>
      </c>
      <c r="C442" s="104" t="s">
        <v>2120</v>
      </c>
      <c r="D442" s="104">
        <v>347.08125000000001</v>
      </c>
      <c r="E442" s="104">
        <v>350.1</v>
      </c>
      <c r="F442" s="104">
        <v>15.8348</v>
      </c>
      <c r="G442" s="117"/>
      <c r="H442" s="117"/>
      <c r="I442" s="126"/>
    </row>
    <row r="443" spans="2:9">
      <c r="B443" s="104" t="s">
        <v>2227</v>
      </c>
      <c r="C443" s="104" t="s">
        <v>2120</v>
      </c>
      <c r="D443" s="104">
        <v>2332.7125000000001</v>
      </c>
      <c r="E443" s="104">
        <v>2421.8000000000002</v>
      </c>
      <c r="F443" s="104">
        <v>13.102588799999999</v>
      </c>
      <c r="G443" s="117"/>
      <c r="H443" s="117"/>
      <c r="I443" s="126"/>
    </row>
    <row r="444" spans="2:9">
      <c r="B444" s="104" t="s">
        <v>2228</v>
      </c>
      <c r="C444" s="104" t="s">
        <v>2120</v>
      </c>
      <c r="D444" s="104">
        <v>1053.1583000000001</v>
      </c>
      <c r="E444" s="104">
        <v>1021.15</v>
      </c>
      <c r="F444" s="104">
        <v>10.385400000000001</v>
      </c>
      <c r="G444" s="117"/>
      <c r="H444" s="117"/>
      <c r="I444" s="126"/>
    </row>
    <row r="445" spans="2:9">
      <c r="B445" s="104" t="s">
        <v>2229</v>
      </c>
      <c r="C445" s="104" t="s">
        <v>2120</v>
      </c>
      <c r="D445" s="104">
        <v>7791.136363636364</v>
      </c>
      <c r="E445" s="104">
        <v>7727</v>
      </c>
      <c r="F445" s="104">
        <v>15.0800375</v>
      </c>
      <c r="G445" s="117"/>
      <c r="H445" s="117"/>
      <c r="I445" s="126"/>
    </row>
    <row r="446" spans="2:9">
      <c r="B446" s="104" t="s">
        <v>2230</v>
      </c>
      <c r="C446" s="104" t="s">
        <v>2120</v>
      </c>
      <c r="D446" s="104">
        <v>10.202500000000001</v>
      </c>
      <c r="E446" s="104">
        <v>10.4</v>
      </c>
      <c r="F446" s="104">
        <v>8.6055899999999994</v>
      </c>
      <c r="G446" s="117"/>
      <c r="H446" s="117"/>
      <c r="I446" s="126"/>
    </row>
    <row r="447" spans="2:9">
      <c r="B447" s="104" t="s">
        <v>2231</v>
      </c>
      <c r="C447" s="104" t="s">
        <v>2120</v>
      </c>
      <c r="D447" s="104">
        <v>9.137487501457386</v>
      </c>
      <c r="E447" s="104">
        <v>10.33</v>
      </c>
      <c r="F447" s="104">
        <v>51.633540000000004</v>
      </c>
      <c r="G447" s="117"/>
      <c r="H447" s="117"/>
      <c r="I447" s="126"/>
    </row>
    <row r="448" spans="2:9">
      <c r="B448" s="104" t="s">
        <v>2232</v>
      </c>
      <c r="C448" s="104" t="s">
        <v>2120</v>
      </c>
      <c r="D448" s="104">
        <v>956.50829999999996</v>
      </c>
      <c r="E448" s="104">
        <v>946.4</v>
      </c>
      <c r="F448" s="104">
        <v>6.6199500000000002</v>
      </c>
      <c r="G448" s="117"/>
      <c r="H448" s="117"/>
      <c r="I448" s="126"/>
    </row>
    <row r="449" spans="2:9">
      <c r="B449" s="104" t="s">
        <v>2233</v>
      </c>
      <c r="C449" s="104" t="s">
        <v>2120</v>
      </c>
      <c r="D449" s="104">
        <v>861.94500000000005</v>
      </c>
      <c r="E449" s="104">
        <v>942.2</v>
      </c>
      <c r="F449" s="104">
        <v>33.09975</v>
      </c>
      <c r="G449" s="117"/>
      <c r="H449" s="117"/>
      <c r="I449" s="126"/>
    </row>
    <row r="450" spans="2:9">
      <c r="B450" s="104" t="s">
        <v>2234</v>
      </c>
      <c r="C450" s="104" t="s">
        <v>2120</v>
      </c>
      <c r="D450" s="104">
        <v>175.91833333333332</v>
      </c>
      <c r="E450" s="104">
        <v>202.08</v>
      </c>
      <c r="F450" s="104">
        <v>9.1173599999999997</v>
      </c>
      <c r="G450" s="117"/>
      <c r="H450" s="117"/>
      <c r="I450" s="126"/>
    </row>
    <row r="451" spans="2:9">
      <c r="B451" s="104" t="s">
        <v>2235</v>
      </c>
      <c r="C451" s="104" t="s">
        <v>2120</v>
      </c>
      <c r="D451" s="104">
        <v>2179.0666989898991</v>
      </c>
      <c r="E451" s="104">
        <v>2302</v>
      </c>
      <c r="F451" s="104">
        <v>9.2248199999999994</v>
      </c>
      <c r="G451" s="117"/>
      <c r="H451" s="117"/>
      <c r="I451" s="126"/>
    </row>
    <row r="452" spans="2:9">
      <c r="B452" s="104" t="s">
        <v>2236</v>
      </c>
      <c r="C452" s="104" t="s">
        <v>2120</v>
      </c>
      <c r="D452" s="104">
        <v>1791</v>
      </c>
      <c r="E452" s="104">
        <v>1774.5</v>
      </c>
      <c r="F452" s="104">
        <v>1.2548999999999999</v>
      </c>
      <c r="G452" s="117"/>
      <c r="H452" s="117"/>
      <c r="I452" s="126"/>
    </row>
    <row r="453" spans="2:9">
      <c r="B453" s="104" t="s">
        <v>2237</v>
      </c>
      <c r="C453" s="104" t="s">
        <v>2120</v>
      </c>
      <c r="D453" s="104">
        <v>1779.0833083333334</v>
      </c>
      <c r="E453" s="104">
        <v>1764.1</v>
      </c>
      <c r="F453" s="104">
        <v>30.117599999999999</v>
      </c>
      <c r="G453" s="117"/>
      <c r="H453" s="117"/>
      <c r="I453" s="126"/>
    </row>
    <row r="454" spans="2:9">
      <c r="B454" s="104" t="s">
        <v>2238</v>
      </c>
      <c r="C454" s="104" t="s">
        <v>2120</v>
      </c>
      <c r="D454" s="104">
        <v>242.81</v>
      </c>
      <c r="E454" s="104">
        <v>356.28</v>
      </c>
      <c r="F454" s="104">
        <v>1.8949875</v>
      </c>
      <c r="G454" s="117"/>
      <c r="H454" s="117"/>
      <c r="I454" s="126"/>
    </row>
    <row r="455" spans="2:9">
      <c r="B455" s="104" t="s">
        <v>2239</v>
      </c>
      <c r="C455" s="104" t="s">
        <v>2120</v>
      </c>
      <c r="D455" s="104">
        <v>440.85659218220991</v>
      </c>
      <c r="E455" s="104">
        <v>436.6</v>
      </c>
      <c r="F455" s="104">
        <v>116.41167</v>
      </c>
      <c r="G455" s="117"/>
      <c r="H455" s="117"/>
      <c r="I455" s="126"/>
    </row>
    <row r="456" spans="2:9">
      <c r="B456" s="104" t="s">
        <v>2240</v>
      </c>
      <c r="C456" s="104" t="s">
        <v>2120</v>
      </c>
      <c r="D456" s="104">
        <v>433.30344827586208</v>
      </c>
      <c r="E456" s="104">
        <v>433.95</v>
      </c>
      <c r="F456" s="104">
        <v>29.613495</v>
      </c>
      <c r="G456" s="117"/>
      <c r="H456" s="117"/>
      <c r="I456" s="126"/>
    </row>
    <row r="457" spans="2:9">
      <c r="B457" s="104" t="s">
        <v>2241</v>
      </c>
      <c r="C457" s="104" t="s">
        <v>2120</v>
      </c>
      <c r="D457" s="104">
        <v>1884.3647000000001</v>
      </c>
      <c r="E457" s="104">
        <v>1891.5</v>
      </c>
      <c r="F457" s="104">
        <v>28.395949999999999</v>
      </c>
      <c r="G457" s="117"/>
      <c r="H457" s="117"/>
      <c r="I457" s="126"/>
    </row>
    <row r="458" spans="2:9">
      <c r="B458" s="104" t="s">
        <v>2242</v>
      </c>
      <c r="C458" s="104" t="s">
        <v>2120</v>
      </c>
      <c r="D458" s="104">
        <v>404.4375</v>
      </c>
      <c r="E458" s="104">
        <v>414.15</v>
      </c>
      <c r="F458" s="104">
        <v>23.477</v>
      </c>
      <c r="G458" s="117"/>
      <c r="H458" s="117"/>
      <c r="I458" s="126"/>
    </row>
    <row r="459" spans="2:9">
      <c r="B459" s="104" t="s">
        <v>2243</v>
      </c>
      <c r="C459" s="104" t="s">
        <v>2120</v>
      </c>
      <c r="D459" s="104">
        <v>5715.8000320000001</v>
      </c>
      <c r="E459" s="104">
        <v>5746.5</v>
      </c>
      <c r="F459" s="104">
        <v>10.152374999999999</v>
      </c>
      <c r="G459" s="117"/>
      <c r="H459" s="117"/>
      <c r="I459" s="126"/>
    </row>
    <row r="460" spans="2:9">
      <c r="B460" s="104" t="s">
        <v>2244</v>
      </c>
      <c r="C460" s="104" t="s">
        <v>2120</v>
      </c>
      <c r="D460" s="104">
        <v>1861.9360126315789</v>
      </c>
      <c r="E460" s="104">
        <v>1908.1</v>
      </c>
      <c r="F460" s="104">
        <v>31.897437499999999</v>
      </c>
      <c r="G460" s="117"/>
      <c r="H460" s="117"/>
      <c r="I460" s="126"/>
    </row>
    <row r="461" spans="2:9">
      <c r="B461" s="104" t="s">
        <v>2245</v>
      </c>
      <c r="C461" s="104" t="s">
        <v>2120</v>
      </c>
      <c r="D461" s="104">
        <v>255.565</v>
      </c>
      <c r="E461" s="104">
        <v>275.45999999999998</v>
      </c>
      <c r="F461" s="104">
        <v>3.1816800000000001</v>
      </c>
      <c r="G461" s="117"/>
      <c r="H461" s="117"/>
      <c r="I461" s="126"/>
    </row>
    <row r="462" spans="2:9">
      <c r="B462" s="104" t="s">
        <v>2246</v>
      </c>
      <c r="C462" s="104" t="s">
        <v>2120</v>
      </c>
      <c r="D462" s="104">
        <v>956.92</v>
      </c>
      <c r="E462" s="104">
        <v>897.6</v>
      </c>
      <c r="F462" s="104">
        <v>5.8311000000000002</v>
      </c>
      <c r="G462" s="117"/>
      <c r="H462" s="117"/>
      <c r="I462" s="126"/>
    </row>
    <row r="463" spans="2:9">
      <c r="B463" s="104" t="s">
        <v>2247</v>
      </c>
      <c r="C463" s="104" t="s">
        <v>2120</v>
      </c>
      <c r="D463" s="104">
        <v>457.15710057142854</v>
      </c>
      <c r="E463" s="104">
        <v>446.65</v>
      </c>
      <c r="F463" s="104">
        <v>5.6761249999999999</v>
      </c>
      <c r="G463" s="117"/>
      <c r="H463" s="117"/>
      <c r="I463" s="126"/>
    </row>
    <row r="464" spans="2:9">
      <c r="B464" s="104" t="s">
        <v>2248</v>
      </c>
      <c r="C464" s="104" t="s">
        <v>2120</v>
      </c>
      <c r="D464" s="104">
        <v>595.58217142857143</v>
      </c>
      <c r="E464" s="104">
        <v>594</v>
      </c>
      <c r="F464" s="104">
        <v>34.587629999999997</v>
      </c>
      <c r="G464" s="117"/>
      <c r="H464" s="117"/>
      <c r="I464" s="126"/>
    </row>
    <row r="465" spans="2:9">
      <c r="B465" s="104" t="s">
        <v>2249</v>
      </c>
      <c r="C465" s="104" t="s">
        <v>2120</v>
      </c>
      <c r="D465" s="104">
        <v>598.55529473684214</v>
      </c>
      <c r="E465" s="104">
        <v>590.35</v>
      </c>
      <c r="F465" s="104">
        <v>31.293569999999999</v>
      </c>
      <c r="G465" s="117"/>
      <c r="H465" s="117"/>
      <c r="I465" s="126"/>
    </row>
    <row r="466" spans="2:9">
      <c r="B466" s="104" t="s">
        <v>2250</v>
      </c>
      <c r="C466" s="104" t="s">
        <v>2120</v>
      </c>
      <c r="D466" s="104">
        <v>1674.06</v>
      </c>
      <c r="E466" s="104">
        <v>1671</v>
      </c>
      <c r="F466" s="104">
        <v>11.895799999999999</v>
      </c>
      <c r="G466" s="117"/>
      <c r="H466" s="117"/>
      <c r="I466" s="126"/>
    </row>
    <row r="467" spans="2:9">
      <c r="B467" s="104" t="s">
        <v>2251</v>
      </c>
      <c r="C467" s="104" t="s">
        <v>2120</v>
      </c>
      <c r="D467" s="104">
        <v>296.7</v>
      </c>
      <c r="E467" s="104">
        <v>287.8</v>
      </c>
      <c r="F467" s="104">
        <v>4.0579999999999998</v>
      </c>
      <c r="G467" s="117"/>
      <c r="H467" s="117"/>
      <c r="I467" s="126"/>
    </row>
    <row r="468" spans="2:9">
      <c r="B468" s="104" t="s">
        <v>2252</v>
      </c>
      <c r="C468" s="104" t="s">
        <v>2120</v>
      </c>
      <c r="D468" s="104">
        <v>1086.1093000000001</v>
      </c>
      <c r="E468" s="104">
        <v>1064.8</v>
      </c>
      <c r="F468" s="104">
        <v>20.9358</v>
      </c>
      <c r="G468" s="117"/>
      <c r="H468" s="117"/>
      <c r="I468" s="126"/>
    </row>
    <row r="469" spans="2:9">
      <c r="B469" s="104" t="s">
        <v>2253</v>
      </c>
      <c r="C469" s="104" t="s">
        <v>2120</v>
      </c>
      <c r="D469" s="104">
        <v>97.119528588496337</v>
      </c>
      <c r="E469" s="104">
        <v>97.66</v>
      </c>
      <c r="F469" s="104">
        <v>25.838190000000001</v>
      </c>
      <c r="G469" s="117"/>
      <c r="H469" s="117"/>
      <c r="I469" s="126"/>
    </row>
    <row r="470" spans="2:9">
      <c r="B470" s="104" t="s">
        <v>2254</v>
      </c>
      <c r="C470" s="104" t="s">
        <v>2120</v>
      </c>
      <c r="D470" s="104">
        <v>1755.6272727272728</v>
      </c>
      <c r="E470" s="104">
        <v>1850.5</v>
      </c>
      <c r="F470" s="104">
        <v>11.3942675</v>
      </c>
      <c r="G470" s="117"/>
      <c r="H470" s="117"/>
      <c r="I470" s="126"/>
    </row>
    <row r="471" spans="2:9">
      <c r="B471" s="104" t="s">
        <v>2255</v>
      </c>
      <c r="C471" s="104" t="s">
        <v>2120</v>
      </c>
      <c r="D471" s="104">
        <v>4213.5249999999996</v>
      </c>
      <c r="E471" s="104">
        <v>4394.2</v>
      </c>
      <c r="F471" s="104">
        <v>17.961839999999999</v>
      </c>
      <c r="G471" s="117"/>
      <c r="H471" s="117"/>
      <c r="I471" s="126"/>
    </row>
    <row r="472" spans="2:9">
      <c r="B472" s="104" t="s">
        <v>2256</v>
      </c>
      <c r="C472" s="104" t="s">
        <v>2120</v>
      </c>
      <c r="D472" s="104">
        <v>768.42460597014929</v>
      </c>
      <c r="E472" s="104">
        <v>772.3</v>
      </c>
      <c r="F472" s="104">
        <v>40.83717</v>
      </c>
      <c r="G472" s="117"/>
      <c r="H472" s="117"/>
      <c r="I472" s="126"/>
    </row>
    <row r="473" spans="2:9">
      <c r="B473" s="104" t="s">
        <v>2257</v>
      </c>
      <c r="C473" s="104" t="s">
        <v>2120</v>
      </c>
      <c r="D473" s="104">
        <v>785.47283581179204</v>
      </c>
      <c r="E473" s="104">
        <v>768.45</v>
      </c>
      <c r="F473" s="104">
        <v>381.55326000000002</v>
      </c>
      <c r="G473" s="117"/>
      <c r="H473" s="117"/>
      <c r="I473" s="126"/>
    </row>
    <row r="474" spans="2:9">
      <c r="B474" s="104" t="s">
        <v>2258</v>
      </c>
      <c r="C474" s="104" t="s">
        <v>2120</v>
      </c>
      <c r="D474" s="104">
        <v>603.48130000000003</v>
      </c>
      <c r="E474" s="104">
        <v>590.85</v>
      </c>
      <c r="F474" s="104">
        <v>7.4412799999999999</v>
      </c>
      <c r="G474" s="117"/>
      <c r="H474" s="117"/>
      <c r="I474" s="126"/>
    </row>
    <row r="475" spans="2:9">
      <c r="B475" s="104" t="s">
        <v>2259</v>
      </c>
      <c r="C475" s="104" t="s">
        <v>2120</v>
      </c>
      <c r="D475" s="104">
        <v>1059.3499999999999</v>
      </c>
      <c r="E475" s="104">
        <v>1055.0999999999999</v>
      </c>
      <c r="F475" s="104">
        <v>2.40618</v>
      </c>
      <c r="G475" s="117"/>
      <c r="H475" s="117"/>
      <c r="I475" s="126"/>
    </row>
    <row r="476" spans="2:9">
      <c r="B476" s="104" t="s">
        <v>2260</v>
      </c>
      <c r="C476" s="104" t="s">
        <v>2120</v>
      </c>
      <c r="D476" s="104">
        <v>979.74705882352941</v>
      </c>
      <c r="E476" s="104">
        <v>1047.9000000000001</v>
      </c>
      <c r="F476" s="104">
        <v>20.452529999999999</v>
      </c>
      <c r="G476" s="117"/>
      <c r="H476" s="117"/>
      <c r="I476" s="126"/>
    </row>
    <row r="477" spans="2:9">
      <c r="B477" s="104" t="s">
        <v>2261</v>
      </c>
      <c r="C477" s="104" t="s">
        <v>2120</v>
      </c>
      <c r="D477" s="104">
        <v>594.81540031397174</v>
      </c>
      <c r="E477" s="104">
        <v>604.6</v>
      </c>
      <c r="F477" s="104">
        <v>30.851502499999999</v>
      </c>
      <c r="G477" s="117"/>
      <c r="H477" s="117"/>
      <c r="I477" s="126"/>
    </row>
    <row r="478" spans="2:9">
      <c r="B478" s="104" t="s">
        <v>2262</v>
      </c>
      <c r="C478" s="104" t="s">
        <v>2120</v>
      </c>
      <c r="D478" s="104">
        <v>597.35993522917363</v>
      </c>
      <c r="E478" s="104">
        <v>597.70000000000005</v>
      </c>
      <c r="F478" s="104">
        <v>434.29422749999998</v>
      </c>
      <c r="G478" s="117"/>
      <c r="H478" s="117"/>
      <c r="I478" s="126"/>
    </row>
    <row r="479" spans="2:9">
      <c r="B479" s="104" t="s">
        <v>2263</v>
      </c>
      <c r="C479" s="104" t="s">
        <v>2120</v>
      </c>
      <c r="D479" s="104">
        <v>1291.7666722222223</v>
      </c>
      <c r="E479" s="104">
        <v>1284.2</v>
      </c>
      <c r="F479" s="104">
        <v>22.962240000000001</v>
      </c>
      <c r="G479" s="117"/>
      <c r="H479" s="117"/>
      <c r="I479" s="126"/>
    </row>
    <row r="480" spans="2:9">
      <c r="B480" s="104" t="s">
        <v>2264</v>
      </c>
      <c r="C480" s="104" t="s">
        <v>2120</v>
      </c>
      <c r="D480" s="104">
        <v>1314.2256237179488</v>
      </c>
      <c r="E480" s="104">
        <v>1278.5</v>
      </c>
      <c r="F480" s="104">
        <v>199.00608</v>
      </c>
      <c r="G480" s="117"/>
      <c r="H480" s="117"/>
      <c r="I480" s="126"/>
    </row>
    <row r="481" spans="2:9">
      <c r="B481" s="104" t="s">
        <v>2265</v>
      </c>
      <c r="C481" s="104" t="s">
        <v>2120</v>
      </c>
      <c r="D481" s="104">
        <v>149.75357857142856</v>
      </c>
      <c r="E481" s="104">
        <v>146.4</v>
      </c>
      <c r="F481" s="104">
        <v>19.920179999999998</v>
      </c>
      <c r="G481" s="117"/>
      <c r="H481" s="117"/>
      <c r="I481" s="126"/>
    </row>
    <row r="482" spans="2:9">
      <c r="B482" s="104" t="s">
        <v>2266</v>
      </c>
      <c r="C482" s="104" t="s">
        <v>2120</v>
      </c>
      <c r="D482" s="104">
        <v>63.951009335474254</v>
      </c>
      <c r="E482" s="104">
        <v>70.489999999999995</v>
      </c>
      <c r="F482" s="104">
        <v>142.60683502606</v>
      </c>
      <c r="G482" s="117"/>
      <c r="H482" s="117"/>
      <c r="I482" s="126"/>
    </row>
    <row r="483" spans="2:9">
      <c r="B483" s="104" t="s">
        <v>2267</v>
      </c>
      <c r="C483" s="104" t="s">
        <v>2120</v>
      </c>
      <c r="D483" s="104">
        <v>1154.0854999999999</v>
      </c>
      <c r="E483" s="104">
        <v>1187.4000000000001</v>
      </c>
      <c r="F483" s="104">
        <v>116.82344000000001</v>
      </c>
      <c r="G483" s="117"/>
      <c r="H483" s="117"/>
      <c r="I483" s="126"/>
    </row>
    <row r="484" spans="2:9">
      <c r="B484" s="104" t="s">
        <v>2268</v>
      </c>
      <c r="C484" s="104" t="s">
        <v>2120</v>
      </c>
      <c r="D484" s="104">
        <v>102.63614610005379</v>
      </c>
      <c r="E484" s="104">
        <v>102.2</v>
      </c>
      <c r="F484" s="104">
        <v>11.4189075</v>
      </c>
      <c r="G484" s="117"/>
      <c r="H484" s="117"/>
      <c r="I484" s="126"/>
    </row>
    <row r="485" spans="2:9">
      <c r="B485" s="104" t="s">
        <v>2269</v>
      </c>
      <c r="C485" s="104" t="s">
        <v>2120</v>
      </c>
      <c r="D485" s="104">
        <v>146.89500000000001</v>
      </c>
      <c r="E485" s="104">
        <v>144.04</v>
      </c>
      <c r="F485" s="104">
        <v>6.3296999999999999</v>
      </c>
      <c r="G485" s="117"/>
      <c r="H485" s="117"/>
      <c r="I485" s="126"/>
    </row>
    <row r="486" spans="2:9">
      <c r="B486" s="104" t="s">
        <v>2270</v>
      </c>
      <c r="C486" s="104" t="s">
        <v>2120</v>
      </c>
      <c r="D486" s="104">
        <v>148.16999999999999</v>
      </c>
      <c r="E486" s="104">
        <v>143.12</v>
      </c>
      <c r="F486" s="104">
        <v>2.1099000000000001</v>
      </c>
      <c r="G486" s="117"/>
      <c r="H486" s="117"/>
      <c r="I486" s="126"/>
    </row>
    <row r="487" spans="2:9">
      <c r="B487" s="104" t="s">
        <v>2271</v>
      </c>
      <c r="C487" s="104" t="s">
        <v>2120</v>
      </c>
      <c r="D487" s="104">
        <v>320.375</v>
      </c>
      <c r="E487" s="104">
        <v>319.39999999999998</v>
      </c>
      <c r="F487" s="104">
        <v>8.6380800000000004</v>
      </c>
      <c r="G487" s="117"/>
      <c r="H487" s="117"/>
      <c r="I487" s="126"/>
    </row>
    <row r="488" spans="2:9">
      <c r="B488" s="104" t="s">
        <v>2272</v>
      </c>
      <c r="C488" s="104" t="s">
        <v>2120</v>
      </c>
      <c r="D488" s="104">
        <v>306.125177443609</v>
      </c>
      <c r="E488" s="104">
        <v>317.95</v>
      </c>
      <c r="F488" s="104">
        <v>95.738720000000001</v>
      </c>
      <c r="G488" s="117"/>
      <c r="H488" s="117"/>
      <c r="I488" s="126"/>
    </row>
    <row r="489" spans="2:9">
      <c r="B489" s="104" t="s">
        <v>2273</v>
      </c>
      <c r="C489" s="104" t="s">
        <v>2120</v>
      </c>
      <c r="D489" s="104">
        <v>1272.9923003076924</v>
      </c>
      <c r="E489" s="104">
        <v>1232.5999999999999</v>
      </c>
      <c r="F489" s="104">
        <v>16.783000000000001</v>
      </c>
      <c r="G489" s="117"/>
      <c r="H489" s="117"/>
      <c r="I489" s="126"/>
    </row>
    <row r="490" spans="2:9">
      <c r="B490" s="104" t="s">
        <v>2274</v>
      </c>
      <c r="C490" s="104" t="s">
        <v>2120</v>
      </c>
      <c r="D490" s="104">
        <v>4863.7916999999998</v>
      </c>
      <c r="E490" s="104">
        <v>4885.8</v>
      </c>
      <c r="F490" s="104">
        <v>21.189419999999998</v>
      </c>
      <c r="G490" s="117"/>
      <c r="H490" s="117"/>
      <c r="I490" s="126"/>
    </row>
    <row r="491" spans="2:9">
      <c r="B491" s="104" t="s">
        <v>2275</v>
      </c>
      <c r="C491" s="104" t="s">
        <v>2120</v>
      </c>
      <c r="D491" s="104">
        <v>390.75</v>
      </c>
      <c r="E491" s="104">
        <v>388.95</v>
      </c>
      <c r="F491" s="104">
        <v>1.087</v>
      </c>
      <c r="G491" s="117"/>
      <c r="H491" s="117"/>
      <c r="I491" s="126"/>
    </row>
    <row r="492" spans="2:9">
      <c r="B492" s="104" t="s">
        <v>2276</v>
      </c>
      <c r="C492" s="104" t="s">
        <v>2120</v>
      </c>
      <c r="D492" s="104">
        <v>375.75399199999998</v>
      </c>
      <c r="E492" s="104">
        <v>387.75</v>
      </c>
      <c r="F492" s="104">
        <v>27.175000000000001</v>
      </c>
      <c r="G492" s="117"/>
      <c r="H492" s="117"/>
      <c r="I492" s="126"/>
    </row>
    <row r="493" spans="2:9">
      <c r="B493" s="104" t="s">
        <v>2277</v>
      </c>
      <c r="C493" s="104" t="s">
        <v>2120</v>
      </c>
      <c r="D493" s="104">
        <v>730.1</v>
      </c>
      <c r="E493" s="104">
        <v>761.6</v>
      </c>
      <c r="F493" s="104">
        <v>5.0211199999999998</v>
      </c>
      <c r="G493" s="117"/>
      <c r="H493" s="117"/>
      <c r="I493" s="126"/>
    </row>
    <row r="494" spans="2:9">
      <c r="B494" s="104" t="s">
        <v>2278</v>
      </c>
      <c r="C494" s="104" t="s">
        <v>2120</v>
      </c>
      <c r="D494" s="104">
        <v>1120.8785714285714</v>
      </c>
      <c r="E494" s="104">
        <v>1107.45</v>
      </c>
      <c r="F494" s="104">
        <v>23.044350000000001</v>
      </c>
      <c r="G494" s="117"/>
      <c r="H494" s="117"/>
      <c r="I494" s="126"/>
    </row>
    <row r="495" spans="2:9">
      <c r="B495" s="104" t="s">
        <v>2279</v>
      </c>
      <c r="C495" s="104" t="s">
        <v>2120</v>
      </c>
      <c r="D495" s="104">
        <v>559.03330000000005</v>
      </c>
      <c r="E495" s="104">
        <v>565</v>
      </c>
      <c r="F495" s="104">
        <v>2.5251000000000001</v>
      </c>
      <c r="G495" s="117"/>
      <c r="H495" s="117"/>
      <c r="I495" s="126"/>
    </row>
    <row r="496" spans="2:9">
      <c r="B496" s="104" t="s">
        <v>2280</v>
      </c>
      <c r="C496" s="104" t="s">
        <v>2120</v>
      </c>
      <c r="D496" s="104">
        <v>543.51865084745759</v>
      </c>
      <c r="E496" s="104">
        <v>561.1</v>
      </c>
      <c r="F496" s="104">
        <v>49.660299999999999</v>
      </c>
      <c r="G496" s="117"/>
      <c r="H496" s="117"/>
      <c r="I496" s="126"/>
    </row>
    <row r="497" spans="2:9">
      <c r="B497" s="104" t="s">
        <v>2281</v>
      </c>
      <c r="C497" s="104" t="s">
        <v>2120</v>
      </c>
      <c r="D497" s="104">
        <v>1022.7615619047619</v>
      </c>
      <c r="E497" s="104">
        <v>1005.4</v>
      </c>
      <c r="F497" s="104">
        <v>10.92273</v>
      </c>
      <c r="G497" s="117"/>
      <c r="H497" s="117"/>
      <c r="I497" s="126"/>
    </row>
    <row r="498" spans="2:9">
      <c r="B498" s="104" t="s">
        <v>2282</v>
      </c>
      <c r="C498" s="104" t="s">
        <v>2120</v>
      </c>
      <c r="D498" s="104">
        <v>3105.3318615384615</v>
      </c>
      <c r="E498" s="104">
        <v>3135.4</v>
      </c>
      <c r="F498" s="104">
        <v>91.174719999999994</v>
      </c>
      <c r="G498" s="117"/>
      <c r="H498" s="117"/>
      <c r="I498" s="126"/>
    </row>
    <row r="499" spans="2:9">
      <c r="B499" s="104" t="s">
        <v>2283</v>
      </c>
      <c r="C499" s="104" t="s">
        <v>2120</v>
      </c>
      <c r="D499" s="104">
        <v>787.08333333333337</v>
      </c>
      <c r="E499" s="104">
        <v>777.75</v>
      </c>
      <c r="F499" s="104">
        <v>11.97396</v>
      </c>
      <c r="G499" s="117"/>
      <c r="H499" s="117"/>
      <c r="I499" s="126"/>
    </row>
    <row r="500" spans="2:9">
      <c r="B500" s="104" t="s">
        <v>2284</v>
      </c>
      <c r="C500" s="104" t="s">
        <v>2120</v>
      </c>
      <c r="D500" s="104">
        <v>13233.300020000001</v>
      </c>
      <c r="E500" s="104">
        <v>13464</v>
      </c>
      <c r="F500" s="104">
        <v>9.4300999999999995</v>
      </c>
      <c r="G500" s="117"/>
      <c r="H500" s="117"/>
      <c r="I500" s="126"/>
    </row>
    <row r="501" spans="2:9">
      <c r="B501" s="104" t="s">
        <v>2285</v>
      </c>
      <c r="C501" s="104" t="s">
        <v>2120</v>
      </c>
      <c r="D501" s="104">
        <v>2705.3</v>
      </c>
      <c r="E501" s="104">
        <v>2742.2</v>
      </c>
      <c r="F501" s="104">
        <v>10.914720000000001</v>
      </c>
      <c r="G501" s="117"/>
      <c r="H501" s="117"/>
      <c r="I501" s="126"/>
    </row>
    <row r="502" spans="2:9">
      <c r="B502" s="104" t="s">
        <v>2286</v>
      </c>
      <c r="C502" s="104" t="s">
        <v>2120</v>
      </c>
      <c r="D502" s="104">
        <v>2800.4461772307691</v>
      </c>
      <c r="E502" s="104">
        <v>2981</v>
      </c>
      <c r="F502" s="104">
        <v>53.0294375</v>
      </c>
      <c r="G502" s="117"/>
      <c r="H502" s="117"/>
      <c r="I502" s="126"/>
    </row>
    <row r="503" spans="2:9">
      <c r="B503" s="104" t="s">
        <v>2287</v>
      </c>
      <c r="C503" s="104" t="s">
        <v>2120</v>
      </c>
      <c r="D503" s="104">
        <v>2262.1667037037037</v>
      </c>
      <c r="E503" s="104">
        <v>2252.1</v>
      </c>
      <c r="F503" s="104">
        <v>4.5558449999999997</v>
      </c>
      <c r="G503" s="117"/>
      <c r="H503" s="117"/>
      <c r="I503" s="126"/>
    </row>
    <row r="504" spans="2:9">
      <c r="B504" s="104" t="s">
        <v>2288</v>
      </c>
      <c r="C504" s="104" t="s">
        <v>2120</v>
      </c>
      <c r="D504" s="104">
        <v>274.55</v>
      </c>
      <c r="E504" s="104">
        <v>297.35000000000002</v>
      </c>
      <c r="F504" s="104">
        <v>1.6872</v>
      </c>
      <c r="G504" s="117"/>
      <c r="H504" s="117"/>
      <c r="I504" s="126"/>
    </row>
    <row r="505" spans="2:9">
      <c r="B505" s="104" t="s">
        <v>2289</v>
      </c>
      <c r="C505" s="104" t="s">
        <v>2120</v>
      </c>
      <c r="D505" s="104">
        <v>294.55</v>
      </c>
      <c r="E505" s="104">
        <v>295.8</v>
      </c>
      <c r="F505" s="104">
        <v>6.7488000000000001</v>
      </c>
      <c r="G505" s="117"/>
      <c r="H505" s="117"/>
      <c r="I505" s="126"/>
    </row>
    <row r="506" spans="2:9">
      <c r="B506" s="104" t="s">
        <v>2290</v>
      </c>
      <c r="C506" s="104" t="s">
        <v>2120</v>
      </c>
      <c r="D506" s="104">
        <v>3529.2442232558142</v>
      </c>
      <c r="E506" s="104">
        <v>3444.4</v>
      </c>
      <c r="F506" s="104">
        <v>79.510117500000007</v>
      </c>
      <c r="G506" s="117"/>
      <c r="H506" s="117"/>
      <c r="I506" s="126"/>
    </row>
    <row r="507" spans="2:9">
      <c r="B507" s="104" t="s">
        <v>2291</v>
      </c>
      <c r="C507" s="104" t="s">
        <v>2120</v>
      </c>
      <c r="D507" s="104">
        <v>1642.2170998716304</v>
      </c>
      <c r="E507" s="104">
        <v>1670.5</v>
      </c>
      <c r="F507" s="104">
        <v>57.312977500000002</v>
      </c>
      <c r="G507" s="117"/>
      <c r="H507" s="117"/>
      <c r="I507" s="126"/>
    </row>
    <row r="508" spans="2:9">
      <c r="B508" s="104" t="s">
        <v>2292</v>
      </c>
      <c r="C508" s="104" t="s">
        <v>2120</v>
      </c>
      <c r="D508" s="104">
        <v>93.166700000000006</v>
      </c>
      <c r="E508" s="104">
        <v>92.76</v>
      </c>
      <c r="F508" s="104">
        <v>4.1456999999999997</v>
      </c>
      <c r="G508" s="117"/>
      <c r="H508" s="117"/>
      <c r="I508" s="126"/>
    </row>
    <row r="509" spans="2:9">
      <c r="B509" s="104" t="s">
        <v>2293</v>
      </c>
      <c r="C509" s="104" t="s">
        <v>2120</v>
      </c>
      <c r="D509" s="104">
        <v>85.225742424242426</v>
      </c>
      <c r="E509" s="104">
        <v>91.39</v>
      </c>
      <c r="F509" s="104">
        <v>70.5672</v>
      </c>
      <c r="G509" s="117"/>
      <c r="H509" s="117"/>
      <c r="I509" s="126"/>
    </row>
    <row r="510" spans="2:9">
      <c r="B510" s="104" t="s">
        <v>2294</v>
      </c>
      <c r="C510" s="104" t="s">
        <v>2120</v>
      </c>
      <c r="D510" s="104">
        <v>402.47226666666666</v>
      </c>
      <c r="E510" s="104">
        <v>405.65</v>
      </c>
      <c r="F510" s="104">
        <v>7.7071500000000004</v>
      </c>
      <c r="G510" s="117"/>
      <c r="H510" s="117"/>
      <c r="I510" s="126"/>
    </row>
    <row r="511" spans="2:9">
      <c r="B511" s="104" t="s">
        <v>2295</v>
      </c>
      <c r="C511" s="104" t="s">
        <v>2120</v>
      </c>
      <c r="D511" s="104">
        <v>379.71909117647061</v>
      </c>
      <c r="E511" s="104">
        <v>403.3</v>
      </c>
      <c r="F511" s="104">
        <v>29.1159</v>
      </c>
      <c r="G511" s="117"/>
      <c r="H511" s="117"/>
      <c r="I511" s="126"/>
    </row>
    <row r="512" spans="2:9">
      <c r="B512" s="104" t="s">
        <v>2296</v>
      </c>
      <c r="C512" s="104" t="s">
        <v>2120</v>
      </c>
      <c r="D512" s="104">
        <v>284.37730020202019</v>
      </c>
      <c r="E512" s="104">
        <v>301.05</v>
      </c>
      <c r="F512" s="104">
        <v>10.6128</v>
      </c>
      <c r="G512" s="117"/>
      <c r="H512" s="117"/>
      <c r="I512" s="126"/>
    </row>
    <row r="513" spans="2:9">
      <c r="B513" s="104" t="s">
        <v>2297</v>
      </c>
      <c r="C513" s="104" t="s">
        <v>2120</v>
      </c>
      <c r="D513" s="104">
        <v>294.0222</v>
      </c>
      <c r="E513" s="104">
        <v>321.3</v>
      </c>
      <c r="F513" s="104">
        <v>38.962350000000001</v>
      </c>
      <c r="G513" s="117"/>
      <c r="H513" s="117"/>
      <c r="I513" s="126"/>
    </row>
    <row r="514" spans="2:9">
      <c r="B514" s="104" t="s">
        <v>2298</v>
      </c>
      <c r="C514" s="104" t="s">
        <v>2120</v>
      </c>
      <c r="D514" s="104">
        <v>525.745</v>
      </c>
      <c r="E514" s="104">
        <v>536.75</v>
      </c>
      <c r="F514" s="104">
        <v>78.432000000000002</v>
      </c>
      <c r="G514" s="117"/>
      <c r="H514" s="117"/>
      <c r="I514" s="126"/>
    </row>
    <row r="515" spans="2:9">
      <c r="B515" s="104" t="s">
        <v>2299</v>
      </c>
      <c r="C515" s="104" t="s">
        <v>2120</v>
      </c>
      <c r="D515" s="104">
        <v>278.65539999999999</v>
      </c>
      <c r="E515" s="104">
        <v>278.52999999999997</v>
      </c>
      <c r="F515" s="104">
        <v>23.815740000000002</v>
      </c>
      <c r="G515" s="117"/>
      <c r="H515" s="117"/>
      <c r="I515" s="126"/>
    </row>
    <row r="516" spans="2:9">
      <c r="B516" s="104" t="s">
        <v>2300</v>
      </c>
      <c r="C516" s="104" t="s">
        <v>2120</v>
      </c>
      <c r="D516" s="104">
        <v>110.209</v>
      </c>
      <c r="E516" s="104">
        <v>111.06</v>
      </c>
      <c r="F516" s="104">
        <v>14.832000000000001</v>
      </c>
      <c r="G516" s="117"/>
      <c r="H516" s="117"/>
      <c r="I516" s="126"/>
    </row>
    <row r="517" spans="2:9">
      <c r="B517" s="104" t="s">
        <v>2301</v>
      </c>
      <c r="C517" s="104" t="s">
        <v>2120</v>
      </c>
      <c r="D517" s="104">
        <v>113.42182727272727</v>
      </c>
      <c r="E517" s="104">
        <v>110.51</v>
      </c>
      <c r="F517" s="104">
        <v>16.315200000000001</v>
      </c>
      <c r="G517" s="117"/>
      <c r="H517" s="117"/>
      <c r="I517" s="126"/>
    </row>
    <row r="518" spans="2:9">
      <c r="B518" s="104" t="s">
        <v>2302</v>
      </c>
      <c r="C518" s="104" t="s">
        <v>2120</v>
      </c>
      <c r="D518" s="104">
        <v>250.40751</v>
      </c>
      <c r="E518" s="104">
        <v>250.28</v>
      </c>
      <c r="F518" s="104">
        <v>19.8293</v>
      </c>
      <c r="G518" s="117"/>
      <c r="H518" s="117"/>
      <c r="I518" s="126"/>
    </row>
    <row r="519" spans="2:9">
      <c r="B519" s="104" t="s">
        <v>2303</v>
      </c>
      <c r="C519" s="104" t="s">
        <v>2120</v>
      </c>
      <c r="D519" s="104">
        <v>238.40961395098304</v>
      </c>
      <c r="E519" s="104">
        <v>248.86</v>
      </c>
      <c r="F519" s="104">
        <v>78.325734999999995</v>
      </c>
      <c r="G519" s="117"/>
      <c r="H519" s="117"/>
      <c r="I519" s="126"/>
    </row>
    <row r="520" spans="2:9">
      <c r="B520" s="104" t="s">
        <v>2304</v>
      </c>
      <c r="C520" s="104" t="s">
        <v>2120</v>
      </c>
      <c r="D520" s="104">
        <v>1433.4290516129033</v>
      </c>
      <c r="E520" s="104">
        <v>1451.9</v>
      </c>
      <c r="F520" s="104">
        <v>31.432449999999999</v>
      </c>
      <c r="G520" s="117"/>
      <c r="H520" s="117"/>
      <c r="I520" s="126"/>
    </row>
    <row r="521" spans="2:9">
      <c r="B521" s="104" t="s">
        <v>2305</v>
      </c>
      <c r="C521" s="104" t="s">
        <v>2120</v>
      </c>
      <c r="D521" s="104">
        <v>1343.7348369680851</v>
      </c>
      <c r="E521" s="104">
        <v>1444</v>
      </c>
      <c r="F521" s="104">
        <v>381.24520000000001</v>
      </c>
      <c r="G521" s="117"/>
      <c r="H521" s="117"/>
      <c r="I521" s="126"/>
    </row>
    <row r="522" spans="2:9">
      <c r="B522" s="104" t="s">
        <v>2306</v>
      </c>
      <c r="C522" s="104" t="s">
        <v>2120</v>
      </c>
      <c r="D522" s="104">
        <v>317.92500000000001</v>
      </c>
      <c r="E522" s="104">
        <v>340.85</v>
      </c>
      <c r="F522" s="104">
        <v>8.4416899999999995</v>
      </c>
      <c r="G522" s="117"/>
      <c r="H522" s="117"/>
      <c r="I522" s="126"/>
    </row>
    <row r="523" spans="2:9">
      <c r="B523" s="104" t="s">
        <v>2307</v>
      </c>
      <c r="C523" s="104" t="s">
        <v>2120</v>
      </c>
      <c r="D523" s="104">
        <v>472.15</v>
      </c>
      <c r="E523" s="104">
        <v>460.3</v>
      </c>
      <c r="F523" s="104">
        <v>9.5543999999999993</v>
      </c>
      <c r="G523" s="117"/>
      <c r="H523" s="117"/>
      <c r="I523" s="126"/>
    </row>
    <row r="524" spans="2:9">
      <c r="B524" s="104" t="s">
        <v>2308</v>
      </c>
      <c r="C524" s="104" t="s">
        <v>2120</v>
      </c>
      <c r="D524" s="104">
        <v>3583</v>
      </c>
      <c r="E524" s="104">
        <v>3530.4</v>
      </c>
      <c r="F524" s="104">
        <v>0.93567250000000002</v>
      </c>
      <c r="G524" s="117"/>
      <c r="H524" s="117"/>
      <c r="I524" s="126"/>
    </row>
    <row r="525" spans="2:9">
      <c r="B525" s="104" t="s">
        <v>2309</v>
      </c>
      <c r="C525" s="104" t="s">
        <v>2120</v>
      </c>
      <c r="D525" s="104">
        <v>186.35499999999999</v>
      </c>
      <c r="E525" s="104">
        <v>188.12</v>
      </c>
      <c r="F525" s="104">
        <v>3.4300600000000001</v>
      </c>
      <c r="G525" s="117"/>
      <c r="H525" s="117"/>
      <c r="I525" s="126"/>
    </row>
    <row r="526" spans="2:9">
      <c r="B526" s="104" t="s">
        <v>2310</v>
      </c>
      <c r="C526" s="104" t="s">
        <v>2120</v>
      </c>
      <c r="D526" s="104">
        <v>154</v>
      </c>
      <c r="E526" s="104">
        <v>187.01</v>
      </c>
      <c r="F526" s="104">
        <v>1.7150300000000001</v>
      </c>
      <c r="G526" s="117"/>
      <c r="H526" s="117"/>
      <c r="I526" s="126"/>
    </row>
    <row r="527" spans="2:9">
      <c r="B527" s="104" t="s">
        <v>2311</v>
      </c>
      <c r="C527" s="104" t="s">
        <v>2120</v>
      </c>
      <c r="D527" s="104">
        <v>1006.8725485826002</v>
      </c>
      <c r="E527" s="104">
        <v>946.9</v>
      </c>
      <c r="F527" s="104">
        <v>48.896842499999998</v>
      </c>
      <c r="G527" s="117"/>
      <c r="H527" s="117"/>
      <c r="I527" s="126"/>
    </row>
    <row r="528" spans="2:9">
      <c r="B528" s="104" t="s">
        <v>2312</v>
      </c>
      <c r="C528" s="104" t="s">
        <v>2120</v>
      </c>
      <c r="D528" s="104">
        <v>1887.1583333333333</v>
      </c>
      <c r="E528" s="104">
        <v>1837.2</v>
      </c>
      <c r="F528" s="104">
        <v>11.628450000000001</v>
      </c>
      <c r="G528" s="117"/>
      <c r="H528" s="117"/>
      <c r="I528" s="126"/>
    </row>
    <row r="529" spans="2:9">
      <c r="B529" s="104" t="s">
        <v>2313</v>
      </c>
      <c r="C529" s="104" t="s">
        <v>2120</v>
      </c>
      <c r="D529" s="104">
        <v>593.96249999999998</v>
      </c>
      <c r="E529" s="104">
        <v>609.25</v>
      </c>
      <c r="F529" s="104">
        <v>5.4326299999999996</v>
      </c>
      <c r="G529" s="117"/>
      <c r="H529" s="117"/>
      <c r="I529" s="126"/>
    </row>
    <row r="530" spans="2:9">
      <c r="B530" s="104" t="s">
        <v>2314</v>
      </c>
      <c r="C530" s="104" t="s">
        <v>2120</v>
      </c>
      <c r="D530" s="104">
        <v>1710.4666827838828</v>
      </c>
      <c r="E530" s="104">
        <v>1826.2</v>
      </c>
      <c r="F530" s="104">
        <v>34.541325000000001</v>
      </c>
      <c r="G530" s="117"/>
      <c r="H530" s="117"/>
      <c r="I530" s="126"/>
    </row>
    <row r="531" spans="2:9">
      <c r="B531" s="104" t="s">
        <v>2315</v>
      </c>
      <c r="C531" s="104" t="s">
        <v>2120</v>
      </c>
      <c r="D531" s="104">
        <v>1747.7221999999999</v>
      </c>
      <c r="E531" s="104">
        <v>1815</v>
      </c>
      <c r="F531" s="104">
        <v>7.9710749999999999</v>
      </c>
      <c r="G531" s="117"/>
      <c r="H531" s="117"/>
      <c r="I531" s="126"/>
    </row>
    <row r="532" spans="2:9">
      <c r="B532" s="104" t="s">
        <v>2316</v>
      </c>
      <c r="C532" s="104" t="s">
        <v>2120</v>
      </c>
      <c r="D532" s="104">
        <v>471.9</v>
      </c>
      <c r="E532" s="104">
        <v>472.1</v>
      </c>
      <c r="F532" s="104">
        <v>1.6867675</v>
      </c>
      <c r="G532" s="117"/>
      <c r="H532" s="117"/>
      <c r="I532" s="126"/>
    </row>
    <row r="533" spans="2:9">
      <c r="B533" s="104" t="s">
        <v>2317</v>
      </c>
      <c r="C533" s="104" t="s">
        <v>2120</v>
      </c>
      <c r="D533" s="104">
        <v>3656.6667009523808</v>
      </c>
      <c r="E533" s="104">
        <v>3632.1</v>
      </c>
      <c r="F533" s="104">
        <v>32.365200000000002</v>
      </c>
      <c r="G533" s="117"/>
      <c r="H533" s="117"/>
      <c r="I533" s="126"/>
    </row>
    <row r="534" spans="2:9">
      <c r="B534" s="104" t="s">
        <v>2318</v>
      </c>
      <c r="C534" s="104" t="s">
        <v>2120</v>
      </c>
      <c r="D534" s="104">
        <v>46.860800019439182</v>
      </c>
      <c r="E534" s="104">
        <v>56.06</v>
      </c>
      <c r="F534" s="104">
        <v>123.770655</v>
      </c>
      <c r="G534" s="117"/>
      <c r="H534" s="117"/>
      <c r="I534" s="126"/>
    </row>
    <row r="535" spans="2:9">
      <c r="B535" s="104" t="s">
        <v>2319</v>
      </c>
      <c r="C535" s="104" t="s">
        <v>2120</v>
      </c>
      <c r="D535" s="104">
        <v>3020.2833000000001</v>
      </c>
      <c r="E535" s="104">
        <v>2965.4</v>
      </c>
      <c r="F535" s="104">
        <v>49.22316</v>
      </c>
      <c r="G535" s="117"/>
      <c r="H535" s="117"/>
      <c r="I535" s="126"/>
    </row>
    <row r="536" spans="2:9">
      <c r="B536" s="104" t="s">
        <v>2320</v>
      </c>
      <c r="C536" s="104" t="s">
        <v>2120</v>
      </c>
      <c r="D536" s="104">
        <v>4515.4777777777781</v>
      </c>
      <c r="E536" s="104">
        <v>4433.3</v>
      </c>
      <c r="F536" s="104">
        <v>9.9481725000000001</v>
      </c>
      <c r="G536" s="117"/>
      <c r="H536" s="117"/>
      <c r="I536" s="126"/>
    </row>
    <row r="537" spans="2:9">
      <c r="B537" s="104" t="s">
        <v>2321</v>
      </c>
      <c r="C537" s="104" t="s">
        <v>2120</v>
      </c>
      <c r="D537" s="104">
        <v>11796.333333333334</v>
      </c>
      <c r="E537" s="104">
        <v>11732</v>
      </c>
      <c r="F537" s="104">
        <v>2.5251450000000002</v>
      </c>
      <c r="G537" s="117"/>
      <c r="H537" s="117"/>
      <c r="I537" s="126"/>
    </row>
    <row r="538" spans="2:9">
      <c r="B538" s="104" t="s">
        <v>2322</v>
      </c>
      <c r="C538" s="104" t="s">
        <v>2120</v>
      </c>
      <c r="D538" s="104">
        <v>1280</v>
      </c>
      <c r="E538" s="104">
        <v>1290.4000000000001</v>
      </c>
      <c r="F538" s="104">
        <v>1.1526875000000001</v>
      </c>
      <c r="G538" s="117"/>
      <c r="H538" s="117"/>
      <c r="I538" s="126"/>
    </row>
    <row r="539" spans="2:9">
      <c r="B539" s="104" t="s">
        <v>2323</v>
      </c>
      <c r="C539" s="104" t="s">
        <v>2120</v>
      </c>
      <c r="D539" s="104">
        <v>1375.8434608695652</v>
      </c>
      <c r="E539" s="104">
        <v>1283.7</v>
      </c>
      <c r="F539" s="104">
        <v>26.511812500000001</v>
      </c>
      <c r="G539" s="117"/>
      <c r="H539" s="117"/>
      <c r="I539" s="126"/>
    </row>
    <row r="540" spans="2:9">
      <c r="B540" s="104" t="s">
        <v>2324</v>
      </c>
      <c r="C540" s="104" t="s">
        <v>2120</v>
      </c>
      <c r="D540" s="104">
        <v>3351.1551014577258</v>
      </c>
      <c r="E540" s="104">
        <v>3133.4</v>
      </c>
      <c r="F540" s="104">
        <v>139.787935</v>
      </c>
      <c r="G540" s="117"/>
      <c r="H540" s="117"/>
      <c r="I540" s="126"/>
    </row>
    <row r="541" spans="2:9">
      <c r="B541" s="104" t="s">
        <v>2325</v>
      </c>
      <c r="C541" s="104" t="s">
        <v>2120</v>
      </c>
      <c r="D541" s="104">
        <v>20.6386</v>
      </c>
      <c r="E541" s="104">
        <v>20.27</v>
      </c>
      <c r="F541" s="104">
        <v>15.282539999999999</v>
      </c>
      <c r="G541" s="117"/>
      <c r="H541" s="117"/>
      <c r="I541" s="126"/>
    </row>
    <row r="542" spans="2:9">
      <c r="B542" s="104" t="s">
        <v>2326</v>
      </c>
      <c r="C542" s="104" t="s">
        <v>2120</v>
      </c>
      <c r="D542" s="104">
        <v>19.735768421052633</v>
      </c>
      <c r="E542" s="104">
        <v>20.190000000000001</v>
      </c>
      <c r="F542" s="104">
        <v>20.740590000000001</v>
      </c>
      <c r="G542" s="117"/>
      <c r="H542" s="117"/>
      <c r="I542" s="126"/>
    </row>
    <row r="543" spans="2:9">
      <c r="B543" s="104" t="s">
        <v>2327</v>
      </c>
      <c r="C543" s="104" t="s">
        <v>2120</v>
      </c>
      <c r="D543" s="104">
        <v>249.24291772648482</v>
      </c>
      <c r="E543" s="104">
        <v>249.74</v>
      </c>
      <c r="F543" s="104">
        <v>141.2050825</v>
      </c>
      <c r="G543" s="117"/>
      <c r="H543" s="117"/>
      <c r="I543" s="126"/>
    </row>
    <row r="544" spans="2:9">
      <c r="B544" s="105"/>
      <c r="C544" s="106"/>
      <c r="D544" s="106"/>
      <c r="E544" s="106"/>
      <c r="F544" s="106"/>
      <c r="G544" s="117"/>
      <c r="H544" s="117"/>
      <c r="I544" s="126"/>
    </row>
    <row r="545" spans="2:9">
      <c r="B545" s="45" t="s">
        <v>2462</v>
      </c>
      <c r="C545" s="106"/>
      <c r="D545" s="106"/>
      <c r="E545" s="106"/>
      <c r="F545" s="106"/>
      <c r="G545" s="117"/>
      <c r="H545" s="117"/>
      <c r="I545" s="127"/>
    </row>
    <row r="546" spans="2:9">
      <c r="B546" s="185"/>
      <c r="C546" s="106"/>
      <c r="D546" s="106"/>
      <c r="E546" s="106"/>
      <c r="F546" s="106"/>
      <c r="G546" s="117"/>
      <c r="H546" s="117"/>
      <c r="I546" s="126"/>
    </row>
    <row r="547" spans="2:9">
      <c r="B547" s="45" t="s">
        <v>2217</v>
      </c>
      <c r="C547" s="106"/>
      <c r="D547" s="106"/>
      <c r="E547" s="106"/>
      <c r="F547" s="106"/>
      <c r="G547" s="117"/>
      <c r="H547" s="117"/>
      <c r="I547" s="126"/>
    </row>
    <row r="548" spans="2:9">
      <c r="B548" s="45" t="s">
        <v>2490</v>
      </c>
      <c r="C548" s="106"/>
      <c r="D548" s="106"/>
      <c r="E548" s="106"/>
      <c r="F548" s="106"/>
      <c r="G548" s="117"/>
      <c r="H548" s="117"/>
      <c r="I548" s="126"/>
    </row>
    <row r="549" spans="2:9">
      <c r="B549" s="45" t="s">
        <v>2328</v>
      </c>
      <c r="C549" s="106"/>
      <c r="D549" s="106"/>
      <c r="E549" s="106"/>
      <c r="F549" s="106"/>
      <c r="G549" s="117"/>
      <c r="H549" s="117"/>
      <c r="I549" s="126"/>
    </row>
    <row r="550" spans="2:9">
      <c r="B550" s="45" t="s">
        <v>2491</v>
      </c>
      <c r="C550" s="106"/>
      <c r="D550" s="106"/>
      <c r="E550" s="106"/>
      <c r="F550" s="106"/>
      <c r="G550" s="117"/>
      <c r="H550" s="117"/>
      <c r="I550" s="126"/>
    </row>
    <row r="551" spans="2:9">
      <c r="B551" s="45" t="s">
        <v>2329</v>
      </c>
      <c r="C551" s="106"/>
      <c r="D551" s="106"/>
      <c r="E551" s="106"/>
      <c r="F551" s="106"/>
      <c r="G551" s="117"/>
      <c r="H551" s="117"/>
      <c r="I551" s="126"/>
    </row>
    <row r="552" spans="2:9">
      <c r="B552" s="45" t="s">
        <v>2492</v>
      </c>
      <c r="C552" s="106"/>
      <c r="D552" s="106"/>
      <c r="E552" s="106"/>
      <c r="F552" s="106"/>
      <c r="G552" s="117"/>
      <c r="H552" s="117"/>
      <c r="I552" s="126"/>
    </row>
    <row r="553" spans="2:9">
      <c r="B553" s="125"/>
      <c r="C553" s="117"/>
      <c r="D553" s="117"/>
      <c r="E553" s="117"/>
      <c r="F553" s="117"/>
      <c r="G553" s="117"/>
      <c r="H553" s="117"/>
      <c r="I553" s="126"/>
    </row>
    <row r="554" spans="2:9">
      <c r="B554" s="107" t="s">
        <v>2218</v>
      </c>
      <c r="C554" s="46"/>
      <c r="D554" s="46"/>
      <c r="E554" s="46"/>
      <c r="F554" s="46"/>
      <c r="G554" s="110"/>
      <c r="H554" s="117"/>
      <c r="I554" s="126"/>
    </row>
    <row r="555" spans="2:9" ht="23">
      <c r="B555" s="52" t="s">
        <v>2115</v>
      </c>
      <c r="C555" s="52" t="s">
        <v>2116</v>
      </c>
      <c r="D555" s="102" t="s">
        <v>2117</v>
      </c>
      <c r="E555" s="103" t="s">
        <v>2118</v>
      </c>
      <c r="F555" s="103" t="s">
        <v>2119</v>
      </c>
      <c r="G555" s="110"/>
      <c r="H555" s="117"/>
      <c r="I555" s="126"/>
    </row>
    <row r="556" spans="2:9">
      <c r="B556" s="111" t="s">
        <v>2197</v>
      </c>
      <c r="C556" s="112"/>
      <c r="D556" s="112"/>
      <c r="E556" s="112"/>
      <c r="F556" s="113"/>
      <c r="G556" s="110"/>
      <c r="H556" s="117"/>
      <c r="I556" s="126"/>
    </row>
    <row r="557" spans="2:9">
      <c r="B557" s="45"/>
      <c r="C557" s="46"/>
      <c r="D557" s="46"/>
      <c r="E557" s="46"/>
      <c r="F557" s="46"/>
      <c r="G557" s="110"/>
      <c r="H557" s="117"/>
      <c r="I557" s="126"/>
    </row>
    <row r="558" spans="2:9">
      <c r="B558" s="45" t="s">
        <v>2198</v>
      </c>
      <c r="C558" s="54"/>
      <c r="D558" s="54"/>
      <c r="E558" s="46"/>
      <c r="F558" s="46"/>
      <c r="G558" s="110"/>
      <c r="H558" s="117"/>
      <c r="I558" s="126"/>
    </row>
    <row r="559" spans="2:9">
      <c r="B559" s="45"/>
      <c r="C559" s="54"/>
      <c r="D559" s="54"/>
      <c r="E559" s="46"/>
      <c r="F559" s="46"/>
      <c r="G559" s="110"/>
      <c r="H559" s="117"/>
      <c r="I559" s="126"/>
    </row>
    <row r="560" spans="2:9">
      <c r="B560" s="45" t="s">
        <v>2219</v>
      </c>
      <c r="C560" s="54"/>
      <c r="D560" s="54"/>
      <c r="E560" s="46"/>
      <c r="F560" s="46"/>
      <c r="G560" s="110"/>
      <c r="H560" s="117"/>
      <c r="I560" s="126"/>
    </row>
    <row r="561" spans="2:9">
      <c r="B561" s="45" t="s">
        <v>2199</v>
      </c>
      <c r="C561" s="128"/>
      <c r="D561" s="54"/>
      <c r="E561" s="46"/>
      <c r="F561" s="46"/>
      <c r="G561" s="110"/>
      <c r="H561" s="117"/>
      <c r="I561" s="126"/>
    </row>
    <row r="562" spans="2:9">
      <c r="B562" s="45" t="s">
        <v>2200</v>
      </c>
      <c r="C562" s="128"/>
      <c r="D562" s="54"/>
      <c r="E562" s="46"/>
      <c r="F562" s="46"/>
      <c r="G562" s="110"/>
      <c r="H562" s="117"/>
      <c r="I562" s="126"/>
    </row>
    <row r="563" spans="2:9">
      <c r="B563" s="45" t="s">
        <v>2201</v>
      </c>
      <c r="C563" s="128"/>
      <c r="D563" s="54"/>
      <c r="E563" s="46"/>
      <c r="F563" s="46"/>
      <c r="G563" s="110"/>
      <c r="H563" s="117"/>
      <c r="I563" s="126"/>
    </row>
    <row r="564" spans="2:9">
      <c r="B564" s="45" t="s">
        <v>2202</v>
      </c>
      <c r="C564" s="128"/>
      <c r="D564" s="54"/>
      <c r="E564" s="46"/>
      <c r="F564" s="46"/>
      <c r="G564" s="110"/>
      <c r="H564" s="117"/>
      <c r="I564" s="126"/>
    </row>
    <row r="565" spans="2:9">
      <c r="B565" s="45" t="s">
        <v>2203</v>
      </c>
      <c r="C565" s="128"/>
      <c r="D565" s="54"/>
      <c r="E565" s="46"/>
      <c r="F565" s="46"/>
      <c r="G565" s="110"/>
      <c r="H565" s="117"/>
      <c r="I565" s="126"/>
    </row>
    <row r="566" spans="2:9">
      <c r="B566" s="73"/>
      <c r="C566" s="114"/>
      <c r="D566" s="114"/>
      <c r="E566" s="110"/>
      <c r="F566" s="110"/>
      <c r="G566" s="110"/>
      <c r="H566" s="117"/>
      <c r="I566" s="126"/>
    </row>
    <row r="567" spans="2:9">
      <c r="B567" s="107" t="s">
        <v>2220</v>
      </c>
      <c r="C567" s="54"/>
      <c r="D567" s="54"/>
      <c r="E567" s="46"/>
      <c r="F567" s="110"/>
      <c r="G567" s="110"/>
      <c r="H567" s="117"/>
      <c r="I567" s="126"/>
    </row>
    <row r="568" spans="2:9" ht="23">
      <c r="B568" s="52" t="s">
        <v>2115</v>
      </c>
      <c r="C568" s="91" t="s">
        <v>2204</v>
      </c>
      <c r="D568" s="102" t="s">
        <v>2205</v>
      </c>
      <c r="E568" s="103" t="s">
        <v>2206</v>
      </c>
      <c r="F568" s="110"/>
      <c r="G568" s="110"/>
      <c r="H568" s="117"/>
      <c r="I568" s="126"/>
    </row>
    <row r="569" spans="2:9">
      <c r="B569" s="201" t="s">
        <v>2197</v>
      </c>
      <c r="C569" s="201"/>
      <c r="D569" s="201"/>
      <c r="E569" s="201"/>
      <c r="F569" s="110"/>
      <c r="G569" s="110"/>
      <c r="H569" s="117"/>
      <c r="I569" s="126"/>
    </row>
    <row r="570" spans="2:9">
      <c r="B570" s="45" t="s">
        <v>2207</v>
      </c>
      <c r="C570" s="54"/>
      <c r="D570" s="54"/>
      <c r="E570" s="46"/>
      <c r="F570" s="110"/>
      <c r="G570" s="110"/>
      <c r="H570" s="117"/>
      <c r="I570" s="126"/>
    </row>
    <row r="571" spans="2:9">
      <c r="B571" s="45"/>
      <c r="C571" s="54"/>
      <c r="D571" s="54"/>
      <c r="E571" s="46"/>
      <c r="F571" s="110"/>
      <c r="G571" s="110"/>
      <c r="H571" s="117"/>
      <c r="I571" s="126"/>
    </row>
    <row r="572" spans="2:9">
      <c r="B572" s="45" t="s">
        <v>2221</v>
      </c>
      <c r="C572" s="54"/>
      <c r="D572" s="54"/>
      <c r="E572" s="46"/>
      <c r="F572" s="110"/>
      <c r="G572" s="110"/>
      <c r="H572" s="117"/>
      <c r="I572" s="126"/>
    </row>
    <row r="573" spans="2:9">
      <c r="B573" s="45" t="s">
        <v>2208</v>
      </c>
      <c r="C573" s="54"/>
      <c r="D573" s="54"/>
      <c r="E573" s="46"/>
      <c r="F573" s="110"/>
      <c r="G573" s="110"/>
      <c r="H573" s="117"/>
      <c r="I573" s="126"/>
    </row>
    <row r="574" spans="2:9">
      <c r="B574" s="45" t="s">
        <v>2209</v>
      </c>
      <c r="C574" s="54"/>
      <c r="D574" s="54"/>
      <c r="E574" s="46"/>
      <c r="F574" s="110"/>
      <c r="G574" s="110"/>
      <c r="H574" s="117"/>
      <c r="I574" s="126"/>
    </row>
    <row r="575" spans="2:9">
      <c r="B575" s="45" t="s">
        <v>2210</v>
      </c>
      <c r="C575" s="54"/>
      <c r="D575" s="54"/>
      <c r="E575" s="46"/>
      <c r="F575" s="110"/>
      <c r="G575" s="110"/>
      <c r="H575" s="117"/>
      <c r="I575" s="126"/>
    </row>
    <row r="576" spans="2:9">
      <c r="B576" s="73"/>
      <c r="C576" s="114"/>
      <c r="D576" s="114"/>
      <c r="E576" s="110"/>
      <c r="F576" s="110"/>
      <c r="G576" s="110"/>
      <c r="H576" s="117"/>
      <c r="I576" s="126"/>
    </row>
    <row r="577" spans="2:9">
      <c r="B577" s="107" t="s">
        <v>2222</v>
      </c>
      <c r="C577" s="54"/>
      <c r="D577" s="54"/>
      <c r="E577" s="46"/>
      <c r="F577" s="46"/>
      <c r="G577" s="110"/>
      <c r="H577" s="117"/>
      <c r="I577" s="126"/>
    </row>
    <row r="578" spans="2:9" ht="23">
      <c r="B578" s="52" t="s">
        <v>2115</v>
      </c>
      <c r="C578" s="52" t="s">
        <v>2211</v>
      </c>
      <c r="D578" s="102" t="s">
        <v>2212</v>
      </c>
      <c r="E578" s="103" t="s">
        <v>2213</v>
      </c>
      <c r="F578" s="103" t="s">
        <v>2214</v>
      </c>
      <c r="G578" s="110"/>
      <c r="H578" s="117"/>
      <c r="I578" s="126"/>
    </row>
    <row r="579" spans="2:9">
      <c r="B579" s="202" t="s">
        <v>2197</v>
      </c>
      <c r="C579" s="203"/>
      <c r="D579" s="203"/>
      <c r="E579" s="203"/>
      <c r="F579" s="204"/>
      <c r="G579" s="110"/>
      <c r="H579" s="117"/>
      <c r="I579" s="126"/>
    </row>
    <row r="580" spans="2:9">
      <c r="B580" s="45" t="s">
        <v>2215</v>
      </c>
      <c r="C580" s="54"/>
      <c r="D580" s="54"/>
      <c r="E580" s="46"/>
      <c r="F580" s="46"/>
      <c r="G580" s="110"/>
      <c r="H580" s="117"/>
      <c r="I580" s="126"/>
    </row>
    <row r="581" spans="2:9">
      <c r="B581" s="45"/>
      <c r="C581" s="54"/>
      <c r="D581" s="54"/>
      <c r="E581" s="46"/>
      <c r="F581" s="46"/>
      <c r="G581" s="110"/>
      <c r="H581" s="117"/>
      <c r="I581" s="126"/>
    </row>
    <row r="582" spans="2:9">
      <c r="B582" s="45" t="s">
        <v>2223</v>
      </c>
      <c r="C582" s="54"/>
      <c r="D582" s="54"/>
      <c r="E582" s="46"/>
      <c r="F582" s="46"/>
      <c r="G582" s="110"/>
      <c r="H582" s="117"/>
      <c r="I582" s="126"/>
    </row>
    <row r="583" spans="2:9">
      <c r="B583" s="45" t="s">
        <v>2208</v>
      </c>
      <c r="C583" s="54"/>
      <c r="D583" s="54"/>
      <c r="E583" s="46"/>
      <c r="F583" s="46"/>
      <c r="G583" s="110"/>
      <c r="H583" s="117"/>
      <c r="I583" s="126"/>
    </row>
    <row r="584" spans="2:9">
      <c r="B584" s="45" t="s">
        <v>2209</v>
      </c>
      <c r="C584" s="54"/>
      <c r="D584" s="54"/>
      <c r="E584" s="46"/>
      <c r="F584" s="46"/>
      <c r="G584" s="110"/>
      <c r="H584" s="117"/>
      <c r="I584" s="126"/>
    </row>
    <row r="585" spans="2:9">
      <c r="B585" s="45" t="s">
        <v>2210</v>
      </c>
      <c r="C585" s="54"/>
      <c r="D585" s="54"/>
      <c r="E585" s="46"/>
      <c r="F585" s="46"/>
      <c r="G585" s="110"/>
      <c r="H585" s="117"/>
      <c r="I585" s="126"/>
    </row>
    <row r="586" spans="2:9">
      <c r="B586" s="45"/>
      <c r="C586" s="54"/>
      <c r="D586" s="54"/>
      <c r="E586" s="46"/>
      <c r="F586" s="46"/>
      <c r="G586" s="110"/>
      <c r="H586" s="117"/>
      <c r="I586" s="126"/>
    </row>
    <row r="587" spans="2:9">
      <c r="B587" s="107" t="s">
        <v>2224</v>
      </c>
      <c r="C587" s="54"/>
      <c r="D587" s="54"/>
      <c r="E587" s="46"/>
      <c r="F587" s="46"/>
      <c r="G587" s="110"/>
      <c r="H587" s="117"/>
      <c r="I587" s="126"/>
    </row>
    <row r="588" spans="2:9">
      <c r="B588" s="115"/>
      <c r="C588" s="116"/>
      <c r="D588" s="116"/>
      <c r="E588" s="116"/>
      <c r="F588" s="116"/>
      <c r="G588" s="116"/>
      <c r="H588" s="129"/>
      <c r="I588" s="130"/>
    </row>
  </sheetData>
  <mergeCells count="8">
    <mergeCell ref="B569:E569"/>
    <mergeCell ref="B579:F579"/>
    <mergeCell ref="C359:D359"/>
    <mergeCell ref="B337:I337"/>
    <mergeCell ref="B338:I338"/>
    <mergeCell ref="B356:I356"/>
    <mergeCell ref="C357:F357"/>
    <mergeCell ref="C358:F358"/>
  </mergeCells>
  <hyperlinks>
    <hyperlink ref="A1" location="BajajFinservArbitrageFund" display="BFARB" xr:uid="{00000000-0004-0000-0100-000000000000}"/>
    <hyperlink ref="B1" location="BajajFinservArbitrageFund" display="Bajaj Finserv Arbitrage Fund" xr:uid="{00000000-0004-0000-0100-000001000000}"/>
  </hyperlinks>
  <pageMargins left="0" right="0" top="0" bottom="0" header="0" footer="0"/>
  <pageSetup orientation="landscape"/>
  <headerFooter>
    <oddFooter xml:space="preserve">&amp;C_x000D_&amp;1#&amp;"Aptos"&amp;10&amp;K000000  For internal use only 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outlinePr summaryBelow="0"/>
  </sheetPr>
  <dimension ref="A1:J137"/>
  <sheetViews>
    <sheetView workbookViewId="0"/>
  </sheetViews>
  <sheetFormatPr defaultRowHeight="14.5"/>
  <cols>
    <col min="1" max="1" width="3.36328125" customWidth="1"/>
    <col min="2" max="2" width="69.17968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9" width="16.6328125" customWidth="1"/>
  </cols>
  <sheetData>
    <row r="1" spans="1:9" ht="16" customHeight="1">
      <c r="A1" s="2" t="s">
        <v>18</v>
      </c>
      <c r="B1" s="3" t="s">
        <v>19</v>
      </c>
      <c r="C1" s="4"/>
      <c r="D1" s="4"/>
      <c r="E1" s="4"/>
      <c r="F1" s="4"/>
      <c r="G1" s="4"/>
      <c r="H1" s="4"/>
      <c r="I1" s="4"/>
    </row>
    <row r="2" spans="1:9" ht="13" customHeight="1">
      <c r="A2" s="4"/>
      <c r="B2" s="5"/>
      <c r="C2" s="4"/>
      <c r="D2" s="4"/>
      <c r="E2" s="4"/>
      <c r="F2" s="4"/>
      <c r="G2" s="4"/>
      <c r="H2" s="4"/>
      <c r="I2" s="4"/>
    </row>
    <row r="3" spans="1:9" ht="13" customHeight="1">
      <c r="A3" s="6" t="s">
        <v>48</v>
      </c>
      <c r="B3" s="7" t="s">
        <v>49</v>
      </c>
      <c r="C3" s="4"/>
      <c r="D3" s="4"/>
      <c r="E3" s="4"/>
      <c r="F3" s="4"/>
      <c r="G3" s="4"/>
      <c r="H3" s="4"/>
      <c r="I3" s="4"/>
    </row>
    <row r="4" spans="1:9" ht="28" customHeight="1">
      <c r="A4" s="4"/>
      <c r="B4" s="8" t="s">
        <v>50</v>
      </c>
      <c r="C4" s="9" t="s">
        <v>51</v>
      </c>
      <c r="D4" s="10" t="s">
        <v>846</v>
      </c>
      <c r="E4" s="10" t="s">
        <v>53</v>
      </c>
      <c r="F4" s="10" t="s">
        <v>54</v>
      </c>
      <c r="G4" s="10" t="s">
        <v>55</v>
      </c>
      <c r="H4" s="10" t="s">
        <v>56</v>
      </c>
      <c r="I4" s="11" t="s">
        <v>57</v>
      </c>
    </row>
    <row r="5" spans="1:9" ht="13" customHeight="1">
      <c r="A5" s="4"/>
      <c r="B5" s="12" t="s">
        <v>58</v>
      </c>
      <c r="C5" s="13"/>
      <c r="D5" s="13"/>
      <c r="E5" s="13"/>
      <c r="F5" s="13"/>
      <c r="G5" s="13"/>
      <c r="H5" s="14"/>
      <c r="I5" s="15"/>
    </row>
    <row r="6" spans="1:9" ht="13" customHeight="1">
      <c r="A6" s="4"/>
      <c r="B6" s="12" t="s">
        <v>59</v>
      </c>
      <c r="C6" s="13"/>
      <c r="D6" s="13"/>
      <c r="E6" s="13"/>
      <c r="F6" s="4"/>
      <c r="G6" s="14"/>
      <c r="H6" s="14"/>
      <c r="I6" s="15"/>
    </row>
    <row r="7" spans="1:9" ht="13" customHeight="1">
      <c r="A7" s="16" t="s">
        <v>387</v>
      </c>
      <c r="B7" s="17" t="s">
        <v>388</v>
      </c>
      <c r="C7" s="13" t="s">
        <v>389</v>
      </c>
      <c r="D7" s="13" t="s">
        <v>170</v>
      </c>
      <c r="E7" s="18">
        <v>45227</v>
      </c>
      <c r="F7" s="19">
        <v>2940.8856999999998</v>
      </c>
      <c r="G7" s="20">
        <v>9.0999999999999998E-2</v>
      </c>
      <c r="H7" s="21"/>
      <c r="I7" s="22"/>
    </row>
    <row r="8" spans="1:9" ht="13" customHeight="1">
      <c r="A8" s="16" t="s">
        <v>246</v>
      </c>
      <c r="B8" s="17" t="s">
        <v>247</v>
      </c>
      <c r="C8" s="13" t="s">
        <v>248</v>
      </c>
      <c r="D8" s="13" t="s">
        <v>170</v>
      </c>
      <c r="E8" s="18">
        <v>160824</v>
      </c>
      <c r="F8" s="19">
        <v>2908.1804000000002</v>
      </c>
      <c r="G8" s="20">
        <v>0.09</v>
      </c>
      <c r="H8" s="21"/>
      <c r="I8" s="22"/>
    </row>
    <row r="9" spans="1:9" ht="13" customHeight="1">
      <c r="A9" s="16" t="s">
        <v>436</v>
      </c>
      <c r="B9" s="17" t="s">
        <v>437</v>
      </c>
      <c r="C9" s="13" t="s">
        <v>438</v>
      </c>
      <c r="D9" s="13" t="s">
        <v>170</v>
      </c>
      <c r="E9" s="18">
        <v>152818</v>
      </c>
      <c r="F9" s="19">
        <v>2123.4061000000002</v>
      </c>
      <c r="G9" s="20">
        <v>6.5699999999999995E-2</v>
      </c>
      <c r="H9" s="21"/>
      <c r="I9" s="22"/>
    </row>
    <row r="10" spans="1:9" ht="13" customHeight="1">
      <c r="A10" s="16" t="s">
        <v>201</v>
      </c>
      <c r="B10" s="17" t="s">
        <v>202</v>
      </c>
      <c r="C10" s="13" t="s">
        <v>203</v>
      </c>
      <c r="D10" s="13" t="s">
        <v>204</v>
      </c>
      <c r="E10" s="18">
        <v>27355</v>
      </c>
      <c r="F10" s="19">
        <v>2088.9645999999998</v>
      </c>
      <c r="G10" s="20">
        <v>6.4600000000000005E-2</v>
      </c>
      <c r="H10" s="21"/>
      <c r="I10" s="22"/>
    </row>
    <row r="11" spans="1:9" ht="13" customHeight="1">
      <c r="A11" s="16" t="s">
        <v>1255</v>
      </c>
      <c r="B11" s="17" t="s">
        <v>1256</v>
      </c>
      <c r="C11" s="13" t="s">
        <v>1257</v>
      </c>
      <c r="D11" s="13" t="s">
        <v>170</v>
      </c>
      <c r="E11" s="18">
        <v>1252183</v>
      </c>
      <c r="F11" s="19">
        <v>2026.9086</v>
      </c>
      <c r="G11" s="20">
        <v>6.2700000000000006E-2</v>
      </c>
      <c r="H11" s="21"/>
      <c r="I11" s="22"/>
    </row>
    <row r="12" spans="1:9" ht="13" customHeight="1">
      <c r="A12" s="16" t="s">
        <v>907</v>
      </c>
      <c r="B12" s="17" t="s">
        <v>908</v>
      </c>
      <c r="C12" s="13" t="s">
        <v>909</v>
      </c>
      <c r="D12" s="13" t="s">
        <v>170</v>
      </c>
      <c r="E12" s="18">
        <v>39625</v>
      </c>
      <c r="F12" s="19">
        <v>1658.3459</v>
      </c>
      <c r="G12" s="20">
        <v>5.1299999999999998E-2</v>
      </c>
      <c r="H12" s="21"/>
      <c r="I12" s="22"/>
    </row>
    <row r="13" spans="1:9" ht="13" customHeight="1">
      <c r="A13" s="16" t="s">
        <v>862</v>
      </c>
      <c r="B13" s="17" t="s">
        <v>863</v>
      </c>
      <c r="C13" s="13" t="s">
        <v>864</v>
      </c>
      <c r="D13" s="13" t="s">
        <v>170</v>
      </c>
      <c r="E13" s="18">
        <v>149432</v>
      </c>
      <c r="F13" s="19">
        <v>1449.4157</v>
      </c>
      <c r="G13" s="20">
        <v>4.48E-2</v>
      </c>
      <c r="H13" s="21"/>
      <c r="I13" s="22"/>
    </row>
    <row r="14" spans="1:9" ht="13" customHeight="1">
      <c r="A14" s="16" t="s">
        <v>1302</v>
      </c>
      <c r="B14" s="17" t="s">
        <v>1303</v>
      </c>
      <c r="C14" s="13" t="s">
        <v>1304</v>
      </c>
      <c r="D14" s="13" t="s">
        <v>170</v>
      </c>
      <c r="E14" s="18">
        <v>82002</v>
      </c>
      <c r="F14" s="19">
        <v>1377.7156</v>
      </c>
      <c r="G14" s="20">
        <v>4.2599999999999999E-2</v>
      </c>
      <c r="H14" s="21"/>
      <c r="I14" s="22"/>
    </row>
    <row r="15" spans="1:9" ht="13" customHeight="1">
      <c r="A15" s="16" t="s">
        <v>1240</v>
      </c>
      <c r="B15" s="17" t="s">
        <v>1241</v>
      </c>
      <c r="C15" s="13" t="s">
        <v>1242</v>
      </c>
      <c r="D15" s="13" t="s">
        <v>170</v>
      </c>
      <c r="E15" s="18">
        <v>8539</v>
      </c>
      <c r="F15" s="19">
        <v>1281.1061999999999</v>
      </c>
      <c r="G15" s="20">
        <v>3.9600000000000003E-2</v>
      </c>
      <c r="H15" s="21"/>
      <c r="I15" s="22"/>
    </row>
    <row r="16" spans="1:9" ht="13" customHeight="1">
      <c r="A16" s="16" t="s">
        <v>285</v>
      </c>
      <c r="B16" s="17" t="s">
        <v>286</v>
      </c>
      <c r="C16" s="13" t="s">
        <v>287</v>
      </c>
      <c r="D16" s="13" t="s">
        <v>204</v>
      </c>
      <c r="E16" s="18">
        <v>126875</v>
      </c>
      <c r="F16" s="19">
        <v>1259.9322</v>
      </c>
      <c r="G16" s="20">
        <v>3.9E-2</v>
      </c>
      <c r="H16" s="21"/>
      <c r="I16" s="22"/>
    </row>
    <row r="17" spans="1:9" ht="13" customHeight="1">
      <c r="A17" s="16" t="s">
        <v>327</v>
      </c>
      <c r="B17" s="17" t="s">
        <v>328</v>
      </c>
      <c r="C17" s="13" t="s">
        <v>329</v>
      </c>
      <c r="D17" s="13" t="s">
        <v>204</v>
      </c>
      <c r="E17" s="18">
        <v>120183</v>
      </c>
      <c r="F17" s="19">
        <v>1109.229</v>
      </c>
      <c r="G17" s="20">
        <v>3.4299999999999997E-2</v>
      </c>
      <c r="H17" s="21"/>
      <c r="I17" s="22"/>
    </row>
    <row r="18" spans="1:9" ht="13" customHeight="1">
      <c r="A18" s="16" t="s">
        <v>1059</v>
      </c>
      <c r="B18" s="17" t="s">
        <v>1060</v>
      </c>
      <c r="C18" s="13" t="s">
        <v>1061</v>
      </c>
      <c r="D18" s="13" t="s">
        <v>363</v>
      </c>
      <c r="E18" s="18">
        <v>173510</v>
      </c>
      <c r="F18" s="19">
        <v>882.38509999999997</v>
      </c>
      <c r="G18" s="20">
        <v>2.7300000000000001E-2</v>
      </c>
      <c r="H18" s="21"/>
      <c r="I18" s="22"/>
    </row>
    <row r="19" spans="1:9" ht="13" customHeight="1">
      <c r="A19" s="16" t="s">
        <v>1305</v>
      </c>
      <c r="B19" s="17" t="s">
        <v>1306</v>
      </c>
      <c r="C19" s="13" t="s">
        <v>1307</v>
      </c>
      <c r="D19" s="13" t="s">
        <v>170</v>
      </c>
      <c r="E19" s="18">
        <v>50483</v>
      </c>
      <c r="F19" s="19">
        <v>772.8442</v>
      </c>
      <c r="G19" s="20">
        <v>2.3900000000000001E-2</v>
      </c>
      <c r="H19" s="21"/>
      <c r="I19" s="22"/>
    </row>
    <row r="20" spans="1:9" ht="13" customHeight="1">
      <c r="A20" s="16" t="s">
        <v>1308</v>
      </c>
      <c r="B20" s="17" t="s">
        <v>1309</v>
      </c>
      <c r="C20" s="13" t="s">
        <v>1310</v>
      </c>
      <c r="D20" s="13" t="s">
        <v>204</v>
      </c>
      <c r="E20" s="18">
        <v>61718</v>
      </c>
      <c r="F20" s="19">
        <v>697.16650000000004</v>
      </c>
      <c r="G20" s="20">
        <v>2.1600000000000001E-2</v>
      </c>
      <c r="H20" s="21"/>
      <c r="I20" s="22"/>
    </row>
    <row r="21" spans="1:9" ht="13" customHeight="1">
      <c r="A21" s="16" t="s">
        <v>1311</v>
      </c>
      <c r="B21" s="17" t="s">
        <v>1312</v>
      </c>
      <c r="C21" s="13" t="s">
        <v>1313</v>
      </c>
      <c r="D21" s="13" t="s">
        <v>120</v>
      </c>
      <c r="E21" s="18">
        <v>10000</v>
      </c>
      <c r="F21" s="19">
        <v>682.1</v>
      </c>
      <c r="G21" s="20">
        <v>2.1100000000000001E-2</v>
      </c>
      <c r="H21" s="21"/>
      <c r="I21" s="22"/>
    </row>
    <row r="22" spans="1:9" ht="13" customHeight="1">
      <c r="A22" s="16" t="s">
        <v>367</v>
      </c>
      <c r="B22" s="17" t="s">
        <v>368</v>
      </c>
      <c r="C22" s="13" t="s">
        <v>369</v>
      </c>
      <c r="D22" s="13" t="s">
        <v>170</v>
      </c>
      <c r="E22" s="18">
        <v>27743</v>
      </c>
      <c r="F22" s="19">
        <v>667.57979999999998</v>
      </c>
      <c r="G22" s="20">
        <v>2.07E-2</v>
      </c>
      <c r="H22" s="21"/>
      <c r="I22" s="22"/>
    </row>
    <row r="23" spans="1:9" ht="13" customHeight="1">
      <c r="A23" s="16" t="s">
        <v>856</v>
      </c>
      <c r="B23" s="17" t="s">
        <v>857</v>
      </c>
      <c r="C23" s="13" t="s">
        <v>858</v>
      </c>
      <c r="D23" s="13" t="s">
        <v>170</v>
      </c>
      <c r="E23" s="18">
        <v>13863</v>
      </c>
      <c r="F23" s="19">
        <v>660.41949999999997</v>
      </c>
      <c r="G23" s="20">
        <v>2.0400000000000001E-2</v>
      </c>
      <c r="H23" s="21"/>
      <c r="I23" s="22"/>
    </row>
    <row r="24" spans="1:9" ht="13" customHeight="1">
      <c r="A24" s="16" t="s">
        <v>1314</v>
      </c>
      <c r="B24" s="17" t="s">
        <v>1315</v>
      </c>
      <c r="C24" s="13" t="s">
        <v>1316</v>
      </c>
      <c r="D24" s="13" t="s">
        <v>159</v>
      </c>
      <c r="E24" s="18">
        <v>24809</v>
      </c>
      <c r="F24" s="19">
        <v>628.31269999999995</v>
      </c>
      <c r="G24" s="20">
        <v>1.9400000000000001E-2</v>
      </c>
      <c r="H24" s="21"/>
      <c r="I24" s="22"/>
    </row>
    <row r="25" spans="1:9" ht="13" customHeight="1">
      <c r="A25" s="16" t="s">
        <v>865</v>
      </c>
      <c r="B25" s="17" t="s">
        <v>866</v>
      </c>
      <c r="C25" s="13" t="s">
        <v>867</v>
      </c>
      <c r="D25" s="13" t="s">
        <v>170</v>
      </c>
      <c r="E25" s="18">
        <v>23792</v>
      </c>
      <c r="F25" s="19">
        <v>555.87630000000001</v>
      </c>
      <c r="G25" s="20">
        <v>1.72E-2</v>
      </c>
      <c r="H25" s="21"/>
      <c r="I25" s="22"/>
    </row>
    <row r="26" spans="1:9" ht="13" customHeight="1">
      <c r="A26" s="16" t="s">
        <v>324</v>
      </c>
      <c r="B26" s="17" t="s">
        <v>325</v>
      </c>
      <c r="C26" s="13" t="s">
        <v>326</v>
      </c>
      <c r="D26" s="13" t="s">
        <v>170</v>
      </c>
      <c r="E26" s="18">
        <v>50000</v>
      </c>
      <c r="F26" s="19">
        <v>550.47500000000002</v>
      </c>
      <c r="G26" s="20">
        <v>1.7000000000000001E-2</v>
      </c>
      <c r="H26" s="21"/>
      <c r="I26" s="22"/>
    </row>
    <row r="27" spans="1:9" ht="13" customHeight="1">
      <c r="A27" s="16" t="s">
        <v>310</v>
      </c>
      <c r="B27" s="17" t="s">
        <v>311</v>
      </c>
      <c r="C27" s="13" t="s">
        <v>312</v>
      </c>
      <c r="D27" s="13" t="s">
        <v>313</v>
      </c>
      <c r="E27" s="18">
        <v>50000</v>
      </c>
      <c r="F27" s="19">
        <v>533.54999999999995</v>
      </c>
      <c r="G27" s="20">
        <v>1.6500000000000001E-2</v>
      </c>
      <c r="H27" s="21"/>
      <c r="I27" s="22"/>
    </row>
    <row r="28" spans="1:9" ht="13" customHeight="1">
      <c r="A28" s="16" t="s">
        <v>1317</v>
      </c>
      <c r="B28" s="17" t="s">
        <v>1318</v>
      </c>
      <c r="C28" s="13" t="s">
        <v>1319</v>
      </c>
      <c r="D28" s="13" t="s">
        <v>204</v>
      </c>
      <c r="E28" s="18">
        <v>35236</v>
      </c>
      <c r="F28" s="19">
        <v>481.7466</v>
      </c>
      <c r="G28" s="20">
        <v>1.49E-2</v>
      </c>
      <c r="H28" s="21"/>
      <c r="I28" s="22"/>
    </row>
    <row r="29" spans="1:9" ht="13" customHeight="1">
      <c r="A29" s="16" t="s">
        <v>282</v>
      </c>
      <c r="B29" s="17" t="s">
        <v>283</v>
      </c>
      <c r="C29" s="13" t="s">
        <v>284</v>
      </c>
      <c r="D29" s="13" t="s">
        <v>170</v>
      </c>
      <c r="E29" s="18">
        <v>20256</v>
      </c>
      <c r="F29" s="19">
        <v>466.94130000000001</v>
      </c>
      <c r="G29" s="20">
        <v>1.44E-2</v>
      </c>
      <c r="H29" s="21"/>
      <c r="I29" s="22"/>
    </row>
    <row r="30" spans="1:9" ht="13" customHeight="1">
      <c r="A30" s="16" t="s">
        <v>1320</v>
      </c>
      <c r="B30" s="17" t="s">
        <v>1321</v>
      </c>
      <c r="C30" s="13" t="s">
        <v>1322</v>
      </c>
      <c r="D30" s="13" t="s">
        <v>144</v>
      </c>
      <c r="E30" s="18">
        <v>51652</v>
      </c>
      <c r="F30" s="19">
        <v>450.48289999999997</v>
      </c>
      <c r="G30" s="20">
        <v>1.3899999999999999E-2</v>
      </c>
      <c r="H30" s="21"/>
      <c r="I30" s="22"/>
    </row>
    <row r="31" spans="1:9" ht="13" customHeight="1">
      <c r="A31" s="16" t="s">
        <v>1323</v>
      </c>
      <c r="B31" s="17" t="s">
        <v>1324</v>
      </c>
      <c r="C31" s="13" t="s">
        <v>1325</v>
      </c>
      <c r="D31" s="13" t="s">
        <v>170</v>
      </c>
      <c r="E31" s="18">
        <v>1738</v>
      </c>
      <c r="F31" s="19">
        <v>442.06029999999998</v>
      </c>
      <c r="G31" s="20">
        <v>1.37E-2</v>
      </c>
      <c r="H31" s="21"/>
      <c r="I31" s="22"/>
    </row>
    <row r="32" spans="1:9" ht="13" customHeight="1">
      <c r="A32" s="16" t="s">
        <v>1326</v>
      </c>
      <c r="B32" s="17" t="s">
        <v>1327</v>
      </c>
      <c r="C32" s="13" t="s">
        <v>1328</v>
      </c>
      <c r="D32" s="13" t="s">
        <v>170</v>
      </c>
      <c r="E32" s="18">
        <v>114568</v>
      </c>
      <c r="F32" s="19">
        <v>412.04379999999998</v>
      </c>
      <c r="G32" s="20">
        <v>1.2699999999999999E-2</v>
      </c>
      <c r="H32" s="21"/>
      <c r="I32" s="22"/>
    </row>
    <row r="33" spans="1:9" ht="13" customHeight="1">
      <c r="A33" s="16" t="s">
        <v>979</v>
      </c>
      <c r="B33" s="17" t="s">
        <v>980</v>
      </c>
      <c r="C33" s="13" t="s">
        <v>981</v>
      </c>
      <c r="D33" s="13" t="s">
        <v>208</v>
      </c>
      <c r="E33" s="18">
        <v>100590</v>
      </c>
      <c r="F33" s="19">
        <v>347.08580000000001</v>
      </c>
      <c r="G33" s="20">
        <v>1.0699999999999999E-2</v>
      </c>
      <c r="H33" s="21"/>
      <c r="I33" s="22"/>
    </row>
    <row r="34" spans="1:9" ht="13" customHeight="1">
      <c r="A34" s="16" t="s">
        <v>1329</v>
      </c>
      <c r="B34" s="17" t="s">
        <v>1330</v>
      </c>
      <c r="C34" s="13" t="s">
        <v>1331</v>
      </c>
      <c r="D34" s="13" t="s">
        <v>204</v>
      </c>
      <c r="E34" s="18">
        <v>50000</v>
      </c>
      <c r="F34" s="19">
        <v>333.35</v>
      </c>
      <c r="G34" s="20">
        <v>1.03E-2</v>
      </c>
      <c r="H34" s="21"/>
      <c r="I34" s="22"/>
    </row>
    <row r="35" spans="1:9" ht="13" customHeight="1">
      <c r="A35" s="16" t="s">
        <v>1332</v>
      </c>
      <c r="B35" s="17" t="s">
        <v>1333</v>
      </c>
      <c r="C35" s="13" t="s">
        <v>1334</v>
      </c>
      <c r="D35" s="13" t="s">
        <v>170</v>
      </c>
      <c r="E35" s="18">
        <v>25000</v>
      </c>
      <c r="F35" s="19">
        <v>330.72500000000002</v>
      </c>
      <c r="G35" s="20">
        <v>1.0200000000000001E-2</v>
      </c>
      <c r="H35" s="21"/>
      <c r="I35" s="22"/>
    </row>
    <row r="36" spans="1:9" ht="13" customHeight="1">
      <c r="A36" s="16" t="s">
        <v>1335</v>
      </c>
      <c r="B36" s="17" t="s">
        <v>1336</v>
      </c>
      <c r="C36" s="13" t="s">
        <v>1337</v>
      </c>
      <c r="D36" s="13" t="s">
        <v>170</v>
      </c>
      <c r="E36" s="18">
        <v>34986</v>
      </c>
      <c r="F36" s="19">
        <v>324.18029999999999</v>
      </c>
      <c r="G36" s="20">
        <v>0.01</v>
      </c>
      <c r="H36" s="21"/>
      <c r="I36" s="22"/>
    </row>
    <row r="37" spans="1:9" ht="13" customHeight="1">
      <c r="A37" s="16" t="s">
        <v>1117</v>
      </c>
      <c r="B37" s="17" t="s">
        <v>1118</v>
      </c>
      <c r="C37" s="13" t="s">
        <v>1119</v>
      </c>
      <c r="D37" s="13" t="s">
        <v>313</v>
      </c>
      <c r="E37" s="18">
        <v>64782</v>
      </c>
      <c r="F37" s="19">
        <v>287.95600000000002</v>
      </c>
      <c r="G37" s="20">
        <v>8.8999999999999999E-3</v>
      </c>
      <c r="H37" s="21"/>
      <c r="I37" s="22"/>
    </row>
    <row r="38" spans="1:9" ht="13" customHeight="1">
      <c r="A38" s="16" t="s">
        <v>1338</v>
      </c>
      <c r="B38" s="17" t="s">
        <v>1339</v>
      </c>
      <c r="C38" s="13" t="s">
        <v>1340</v>
      </c>
      <c r="D38" s="13" t="s">
        <v>170</v>
      </c>
      <c r="E38" s="18">
        <v>30122</v>
      </c>
      <c r="F38" s="19">
        <v>270.85700000000003</v>
      </c>
      <c r="G38" s="20">
        <v>8.3999999999999995E-3</v>
      </c>
      <c r="H38" s="21"/>
      <c r="I38" s="22"/>
    </row>
    <row r="39" spans="1:9" ht="13" customHeight="1">
      <c r="A39" s="16" t="s">
        <v>1341</v>
      </c>
      <c r="B39" s="17" t="s">
        <v>1342</v>
      </c>
      <c r="C39" s="13" t="s">
        <v>1343</v>
      </c>
      <c r="D39" s="13" t="s">
        <v>170</v>
      </c>
      <c r="E39" s="18">
        <v>3267</v>
      </c>
      <c r="F39" s="19">
        <v>268.31869999999998</v>
      </c>
      <c r="G39" s="20">
        <v>8.3000000000000001E-3</v>
      </c>
      <c r="H39" s="21"/>
      <c r="I39" s="22"/>
    </row>
    <row r="40" spans="1:9" ht="13" customHeight="1">
      <c r="A40" s="4"/>
      <c r="B40" s="12" t="s">
        <v>445</v>
      </c>
      <c r="C40" s="13"/>
      <c r="D40" s="13"/>
      <c r="E40" s="13"/>
      <c r="F40" s="23">
        <v>31270.5468</v>
      </c>
      <c r="G40" s="24">
        <f>ROUND(SUM(G1:G39),4)</f>
        <v>0.96709999999999996</v>
      </c>
      <c r="H40" s="25"/>
      <c r="I40" s="26"/>
    </row>
    <row r="41" spans="1:9" ht="13" customHeight="1">
      <c r="A41" s="4"/>
      <c r="B41" s="27" t="s">
        <v>446</v>
      </c>
      <c r="C41" s="1"/>
      <c r="D41" s="1"/>
      <c r="E41" s="1"/>
      <c r="F41" s="25" t="s">
        <v>447</v>
      </c>
      <c r="G41" s="25" t="s">
        <v>447</v>
      </c>
      <c r="H41" s="25"/>
      <c r="I41" s="26"/>
    </row>
    <row r="42" spans="1:9" ht="13" customHeight="1">
      <c r="A42" s="4"/>
      <c r="B42" s="27" t="s">
        <v>445</v>
      </c>
      <c r="C42" s="1"/>
      <c r="D42" s="1"/>
      <c r="E42" s="1"/>
      <c r="F42" s="25" t="s">
        <v>447</v>
      </c>
      <c r="G42" s="25" t="s">
        <v>447</v>
      </c>
      <c r="H42" s="25"/>
      <c r="I42" s="26"/>
    </row>
    <row r="43" spans="1:9" ht="13" customHeight="1">
      <c r="A43" s="4"/>
      <c r="B43" s="27" t="s">
        <v>448</v>
      </c>
      <c r="C43" s="28"/>
      <c r="D43" s="1"/>
      <c r="E43" s="28"/>
      <c r="F43" s="23">
        <v>31270.5468</v>
      </c>
      <c r="G43" s="24">
        <f>ROUND(SUM(G40),4)</f>
        <v>0.96709999999999996</v>
      </c>
      <c r="H43" s="25"/>
      <c r="I43" s="26"/>
    </row>
    <row r="44" spans="1:9" ht="13" customHeight="1">
      <c r="A44" s="4"/>
      <c r="B44" s="12" t="s">
        <v>828</v>
      </c>
      <c r="C44" s="13"/>
      <c r="D44" s="13"/>
      <c r="E44" s="13"/>
      <c r="F44" s="13"/>
      <c r="G44" s="13"/>
      <c r="H44" s="14"/>
      <c r="I44" s="15"/>
    </row>
    <row r="45" spans="1:9" ht="13" customHeight="1">
      <c r="A45" s="4"/>
      <c r="B45" s="12" t="s">
        <v>829</v>
      </c>
      <c r="C45" s="13"/>
      <c r="D45" s="13"/>
      <c r="E45" s="13"/>
      <c r="F45" s="4"/>
      <c r="G45" s="14"/>
      <c r="H45" s="14"/>
      <c r="I45" s="15"/>
    </row>
    <row r="46" spans="1:9" ht="13" customHeight="1">
      <c r="A46" s="16" t="s">
        <v>830</v>
      </c>
      <c r="B46" s="17" t="s">
        <v>831</v>
      </c>
      <c r="C46" s="13" t="s">
        <v>832</v>
      </c>
      <c r="D46" s="13"/>
      <c r="E46" s="18">
        <v>42196.298999999999</v>
      </c>
      <c r="F46" s="19">
        <v>515.86760000000004</v>
      </c>
      <c r="G46" s="20">
        <v>1.6E-2</v>
      </c>
      <c r="H46" s="21"/>
      <c r="I46" s="22"/>
    </row>
    <row r="47" spans="1:9" ht="13" customHeight="1">
      <c r="A47" s="4"/>
      <c r="B47" s="12" t="s">
        <v>445</v>
      </c>
      <c r="C47" s="13"/>
      <c r="D47" s="13"/>
      <c r="E47" s="13"/>
      <c r="F47" s="23">
        <v>515.86760000000004</v>
      </c>
      <c r="G47" s="24">
        <f>ROUND(SUM(G44:G46),4)</f>
        <v>1.6E-2</v>
      </c>
      <c r="H47" s="25"/>
      <c r="I47" s="26"/>
    </row>
    <row r="48" spans="1:9" ht="13" customHeight="1">
      <c r="A48" s="4"/>
      <c r="B48" s="27" t="s">
        <v>448</v>
      </c>
      <c r="C48" s="28"/>
      <c r="D48" s="1"/>
      <c r="E48" s="28"/>
      <c r="F48" s="23">
        <v>515.86760000000004</v>
      </c>
      <c r="G48" s="24">
        <f>ROUND(SUM(G47),4)</f>
        <v>1.6E-2</v>
      </c>
      <c r="H48" s="25"/>
      <c r="I48" s="26"/>
    </row>
    <row r="49" spans="1:9" ht="13" customHeight="1">
      <c r="A49" s="4"/>
      <c r="B49" s="12" t="s">
        <v>836</v>
      </c>
      <c r="C49" s="13"/>
      <c r="D49" s="13"/>
      <c r="E49" s="13"/>
      <c r="F49" s="13"/>
      <c r="G49" s="13"/>
      <c r="H49" s="14"/>
      <c r="I49" s="15"/>
    </row>
    <row r="50" spans="1:9" ht="13" customHeight="1">
      <c r="A50" s="16" t="s">
        <v>837</v>
      </c>
      <c r="B50" s="17" t="s">
        <v>838</v>
      </c>
      <c r="C50" s="13"/>
      <c r="D50" s="13"/>
      <c r="E50" s="18"/>
      <c r="F50" s="19">
        <v>550.21130000000005</v>
      </c>
      <c r="G50" s="20">
        <v>1.7000000000000001E-2</v>
      </c>
      <c r="H50" s="29">
        <v>5.2460944000197421E-2</v>
      </c>
      <c r="I50" s="22"/>
    </row>
    <row r="51" spans="1:9" ht="13" customHeight="1">
      <c r="A51" s="4"/>
      <c r="B51" s="12" t="s">
        <v>445</v>
      </c>
      <c r="C51" s="13"/>
      <c r="D51" s="13"/>
      <c r="E51" s="13"/>
      <c r="F51" s="23">
        <v>550.21130000000005</v>
      </c>
      <c r="G51" s="24">
        <f>ROUND(SUM(G49:G50),4)</f>
        <v>1.7000000000000001E-2</v>
      </c>
      <c r="H51" s="25"/>
      <c r="I51" s="26"/>
    </row>
    <row r="52" spans="1:9" ht="13" customHeight="1">
      <c r="A52" s="4"/>
      <c r="B52" s="27" t="s">
        <v>448</v>
      </c>
      <c r="C52" s="28"/>
      <c r="D52" s="1"/>
      <c r="E52" s="28"/>
      <c r="F52" s="23">
        <v>550.21130000000005</v>
      </c>
      <c r="G52" s="24">
        <f>ROUND(SUM(G51),4)</f>
        <v>1.7000000000000001E-2</v>
      </c>
      <c r="H52" s="25"/>
      <c r="I52" s="26"/>
    </row>
    <row r="53" spans="1:9" ht="13" customHeight="1">
      <c r="A53" s="4"/>
      <c r="B53" s="27" t="s">
        <v>839</v>
      </c>
      <c r="C53" s="13"/>
      <c r="D53" s="1"/>
      <c r="E53" s="13"/>
      <c r="F53" s="30">
        <v>-8.7356999999999996</v>
      </c>
      <c r="G53" s="24">
        <v>-1E-4</v>
      </c>
      <c r="H53" s="25"/>
      <c r="I53" s="26"/>
    </row>
    <row r="54" spans="1:9" ht="13" customHeight="1">
      <c r="A54" s="4"/>
      <c r="B54" s="31" t="s">
        <v>840</v>
      </c>
      <c r="C54" s="32"/>
      <c r="D54" s="32"/>
      <c r="E54" s="32"/>
      <c r="F54" s="33">
        <v>32327.89</v>
      </c>
      <c r="G54" s="34">
        <f>ROUND(SUM(G43,G48,G52,G53),4)</f>
        <v>1</v>
      </c>
      <c r="H54" s="35"/>
      <c r="I54" s="36"/>
    </row>
    <row r="55" spans="1:9" ht="13" customHeight="1">
      <c r="A55" s="4"/>
      <c r="B55" s="6"/>
      <c r="C55" s="4"/>
      <c r="D55" s="4"/>
      <c r="E55" s="4"/>
      <c r="F55" s="4"/>
      <c r="G55" s="4"/>
      <c r="H55" s="4"/>
      <c r="I55" s="4"/>
    </row>
    <row r="56" spans="1:9" ht="13" customHeight="1">
      <c r="A56" s="4"/>
      <c r="B56" s="3" t="s">
        <v>842</v>
      </c>
      <c r="C56" s="4"/>
      <c r="D56" s="4"/>
      <c r="E56" s="4"/>
      <c r="F56" s="4"/>
      <c r="G56" s="4"/>
      <c r="H56" s="4"/>
      <c r="I56" s="4"/>
    </row>
    <row r="57" spans="1:9" ht="26" customHeight="1">
      <c r="A57" s="4"/>
      <c r="B57" s="206" t="s">
        <v>2518</v>
      </c>
      <c r="C57" s="206"/>
      <c r="D57" s="206"/>
      <c r="E57" s="206"/>
      <c r="F57" s="206"/>
      <c r="G57" s="206"/>
      <c r="H57" s="206"/>
      <c r="I57" s="206"/>
    </row>
    <row r="58" spans="1:9" ht="13" customHeight="1">
      <c r="A58" s="4"/>
      <c r="B58" s="207"/>
      <c r="C58" s="207"/>
      <c r="D58" s="207"/>
      <c r="E58" s="207"/>
      <c r="F58" s="207"/>
      <c r="G58" s="207"/>
      <c r="H58" s="207"/>
      <c r="I58" s="207"/>
    </row>
    <row r="59" spans="1:9" ht="13" customHeight="1">
      <c r="A59" s="4"/>
      <c r="B59" s="41" t="s">
        <v>2058</v>
      </c>
      <c r="C59" s="42"/>
      <c r="D59" s="42"/>
      <c r="E59" s="43"/>
      <c r="F59" s="43"/>
      <c r="G59" s="43"/>
      <c r="H59" s="43"/>
      <c r="I59" s="44"/>
    </row>
    <row r="60" spans="1:9" ht="13" customHeight="1">
      <c r="A60" s="4"/>
      <c r="B60" s="97" t="s">
        <v>2059</v>
      </c>
      <c r="C60" s="46"/>
      <c r="D60" s="46"/>
      <c r="E60" s="48"/>
      <c r="F60" s="48"/>
      <c r="G60" s="48"/>
      <c r="H60" s="48"/>
      <c r="I60" s="49"/>
    </row>
    <row r="61" spans="1:9" ht="13" customHeight="1">
      <c r="A61" s="4"/>
      <c r="B61" s="97" t="s">
        <v>2060</v>
      </c>
      <c r="C61" s="46"/>
      <c r="D61" s="46"/>
      <c r="E61" s="48"/>
      <c r="F61" s="48"/>
      <c r="G61" s="48"/>
      <c r="H61" s="48"/>
      <c r="I61" s="49"/>
    </row>
    <row r="62" spans="1:9" ht="13" customHeight="1">
      <c r="A62" s="4"/>
      <c r="B62" s="98" t="s">
        <v>2061</v>
      </c>
      <c r="C62" s="51" t="s">
        <v>2090</v>
      </c>
      <c r="D62" s="168" t="s">
        <v>2074</v>
      </c>
      <c r="E62" s="48"/>
      <c r="F62" s="48"/>
      <c r="G62" s="48"/>
      <c r="H62" s="48"/>
      <c r="I62" s="49"/>
    </row>
    <row r="63" spans="1:9" ht="13" customHeight="1">
      <c r="A63" s="4"/>
      <c r="B63" s="99" t="s">
        <v>2064</v>
      </c>
      <c r="C63" s="67">
        <v>9.8290000000000006</v>
      </c>
      <c r="D63" s="58">
        <v>9.0719999999999992</v>
      </c>
      <c r="E63" s="48"/>
      <c r="F63" s="48"/>
      <c r="G63" s="48"/>
      <c r="H63" s="48"/>
      <c r="I63" s="49"/>
    </row>
    <row r="64" spans="1:9" ht="13" customHeight="1">
      <c r="A64" s="4"/>
      <c r="B64" s="99" t="s">
        <v>2063</v>
      </c>
      <c r="C64" s="67">
        <v>9.8290000000000006</v>
      </c>
      <c r="D64" s="58">
        <v>9.0719999999999992</v>
      </c>
      <c r="E64" s="48"/>
      <c r="F64" s="48"/>
      <c r="G64" s="48"/>
      <c r="H64" s="48"/>
      <c r="I64" s="49"/>
    </row>
    <row r="65" spans="1:9" ht="13" customHeight="1">
      <c r="A65" s="4"/>
      <c r="B65" s="99" t="s">
        <v>2067</v>
      </c>
      <c r="C65" s="67">
        <v>10.054</v>
      </c>
      <c r="D65" s="58">
        <v>9.266</v>
      </c>
      <c r="E65" s="48"/>
      <c r="F65" s="48"/>
      <c r="G65" s="48"/>
      <c r="H65" s="48"/>
      <c r="I65" s="49"/>
    </row>
    <row r="66" spans="1:9" ht="13" customHeight="1">
      <c r="A66" s="4"/>
      <c r="B66" s="99" t="s">
        <v>2066</v>
      </c>
      <c r="C66" s="67">
        <v>10.054</v>
      </c>
      <c r="D66" s="58">
        <v>9.266</v>
      </c>
      <c r="E66" s="48"/>
      <c r="F66" s="48"/>
      <c r="G66" s="48"/>
      <c r="H66" s="48"/>
      <c r="I66" s="49"/>
    </row>
    <row r="67" spans="1:9" ht="13" customHeight="1">
      <c r="A67" s="4"/>
      <c r="B67" s="97" t="s">
        <v>2075</v>
      </c>
      <c r="C67" s="46"/>
      <c r="D67" s="46"/>
      <c r="E67" s="48"/>
      <c r="F67" s="48"/>
      <c r="G67" s="48"/>
      <c r="H67" s="48"/>
      <c r="I67" s="49"/>
    </row>
    <row r="68" spans="1:9" ht="13" customHeight="1">
      <c r="A68" s="4"/>
      <c r="B68" s="45" t="s">
        <v>2099</v>
      </c>
      <c r="C68" s="46"/>
      <c r="D68" s="46"/>
      <c r="E68" s="48"/>
      <c r="F68" s="48"/>
      <c r="G68" s="48"/>
      <c r="H68" s="48"/>
      <c r="I68" s="49"/>
    </row>
    <row r="69" spans="1:9" ht="13" customHeight="1">
      <c r="A69" s="4"/>
      <c r="B69" s="97" t="s">
        <v>2094</v>
      </c>
      <c r="C69" s="46"/>
      <c r="D69" s="46"/>
      <c r="E69" s="48"/>
      <c r="F69" s="48"/>
      <c r="G69" s="48"/>
      <c r="H69" s="48"/>
      <c r="I69" s="49"/>
    </row>
    <row r="70" spans="1:9" ht="13" customHeight="1">
      <c r="A70" s="4"/>
      <c r="B70" s="97" t="s">
        <v>2095</v>
      </c>
      <c r="C70" s="46"/>
      <c r="D70" s="46"/>
      <c r="E70" s="48"/>
      <c r="F70" s="48"/>
      <c r="G70" s="48"/>
      <c r="H70" s="48"/>
      <c r="I70" s="49"/>
    </row>
    <row r="71" spans="1:9" ht="13" customHeight="1">
      <c r="A71" s="4"/>
      <c r="B71" s="97" t="s">
        <v>2076</v>
      </c>
      <c r="C71" s="46"/>
      <c r="D71" s="46"/>
      <c r="E71" s="48"/>
      <c r="F71" s="48"/>
      <c r="G71" s="48"/>
      <c r="H71" s="48"/>
      <c r="I71" s="49"/>
    </row>
    <row r="72" spans="1:9" ht="13" customHeight="1">
      <c r="A72" s="4"/>
      <c r="B72" s="97" t="s">
        <v>2465</v>
      </c>
      <c r="C72" s="46"/>
      <c r="D72" s="46"/>
      <c r="E72" s="48"/>
      <c r="F72" s="48"/>
      <c r="G72" s="48"/>
      <c r="H72" s="48"/>
      <c r="I72" s="49"/>
    </row>
    <row r="73" spans="1:9" ht="13" customHeight="1">
      <c r="A73" s="4"/>
      <c r="B73" s="79" t="s">
        <v>2487</v>
      </c>
      <c r="C73" s="60"/>
      <c r="D73" s="60"/>
      <c r="E73" s="61"/>
      <c r="F73" s="61"/>
      <c r="G73" s="61"/>
      <c r="H73" s="61"/>
      <c r="I73" s="62"/>
    </row>
    <row r="74" spans="1:9" ht="13" customHeight="1">
      <c r="A74" s="4"/>
      <c r="B74" s="3"/>
      <c r="C74" s="3"/>
      <c r="D74" s="3"/>
      <c r="E74" s="3"/>
      <c r="F74" s="3"/>
      <c r="G74" s="3"/>
      <c r="H74" s="3"/>
      <c r="I74" s="3"/>
    </row>
    <row r="75" spans="1:9" ht="13" customHeight="1">
      <c r="A75" s="4"/>
      <c r="B75" s="3"/>
      <c r="C75" s="3"/>
      <c r="D75" s="3"/>
      <c r="E75" s="3"/>
      <c r="F75" s="3"/>
      <c r="G75" s="3"/>
      <c r="H75" s="3"/>
      <c r="I75" s="3"/>
    </row>
    <row r="76" spans="1:9" ht="13" customHeight="1">
      <c r="A76" s="4"/>
      <c r="B76" s="207"/>
      <c r="C76" s="207"/>
      <c r="D76" s="207"/>
      <c r="E76" s="207"/>
      <c r="F76" s="207"/>
      <c r="G76" s="207"/>
      <c r="H76" s="207"/>
      <c r="I76" s="207"/>
    </row>
    <row r="77" spans="1:9" ht="13" customHeight="1">
      <c r="A77" s="4"/>
      <c r="B77" s="4"/>
      <c r="C77" s="210" t="s">
        <v>1344</v>
      </c>
      <c r="D77" s="210"/>
      <c r="E77" s="210"/>
      <c r="F77" s="210"/>
      <c r="G77" s="4"/>
      <c r="H77" s="4"/>
      <c r="I77" s="4"/>
    </row>
    <row r="78" spans="1:9" ht="13" customHeight="1">
      <c r="A78" s="4"/>
      <c r="B78" s="37" t="s">
        <v>844</v>
      </c>
      <c r="C78" s="210" t="s">
        <v>845</v>
      </c>
      <c r="D78" s="210"/>
      <c r="E78" s="210"/>
      <c r="F78" s="210"/>
      <c r="G78" s="4"/>
      <c r="H78" s="4"/>
      <c r="I78" s="4"/>
    </row>
    <row r="79" spans="1:9" ht="135" customHeight="1">
      <c r="A79" s="4"/>
      <c r="B79" s="38"/>
      <c r="C79" s="205"/>
      <c r="D79" s="205"/>
      <c r="E79" s="4"/>
      <c r="F79" s="4"/>
      <c r="G79" s="4"/>
      <c r="H79" s="4"/>
      <c r="I79" s="4"/>
    </row>
    <row r="82" spans="2:10">
      <c r="B82" s="160" t="s">
        <v>2216</v>
      </c>
      <c r="C82" s="161"/>
      <c r="D82" s="161"/>
      <c r="E82" s="161"/>
      <c r="F82" s="161"/>
      <c r="G82" s="142"/>
      <c r="H82" s="142"/>
      <c r="I82" s="143"/>
    </row>
    <row r="83" spans="2:10" ht="23">
      <c r="B83" s="146" t="s">
        <v>2115</v>
      </c>
      <c r="C83" s="131" t="s">
        <v>2116</v>
      </c>
      <c r="D83" s="132" t="s">
        <v>2117</v>
      </c>
      <c r="E83" s="133" t="s">
        <v>2118</v>
      </c>
      <c r="F83" s="133" t="s">
        <v>2119</v>
      </c>
      <c r="G83" s="117"/>
      <c r="H83" s="117"/>
      <c r="I83" s="126"/>
    </row>
    <row r="84" spans="2:10">
      <c r="B84" s="211" t="s">
        <v>2197</v>
      </c>
      <c r="C84" s="212"/>
      <c r="D84" s="212"/>
      <c r="E84" s="212"/>
      <c r="F84" s="213"/>
      <c r="G84" s="117"/>
      <c r="H84" s="117"/>
      <c r="I84" s="126"/>
    </row>
    <row r="85" spans="2:10">
      <c r="B85" s="73" t="s">
        <v>2389</v>
      </c>
      <c r="C85" s="110"/>
      <c r="D85" s="110"/>
      <c r="E85" s="110"/>
      <c r="F85" s="110"/>
      <c r="G85" s="117"/>
      <c r="H85" s="117"/>
      <c r="I85" s="126"/>
      <c r="J85" s="108"/>
    </row>
    <row r="86" spans="2:10">
      <c r="B86" s="109"/>
      <c r="C86" s="134"/>
      <c r="D86" s="110"/>
      <c r="E86" s="110"/>
      <c r="F86" s="110"/>
      <c r="G86" s="117"/>
      <c r="H86" s="117"/>
      <c r="I86" s="126"/>
    </row>
    <row r="87" spans="2:10">
      <c r="B87" s="73" t="s">
        <v>2217</v>
      </c>
      <c r="C87" s="110"/>
      <c r="D87" s="110"/>
      <c r="E87" s="110"/>
      <c r="F87" s="110"/>
      <c r="G87" s="117"/>
      <c r="H87" s="117"/>
      <c r="I87" s="126"/>
    </row>
    <row r="88" spans="2:10">
      <c r="B88" s="73" t="s">
        <v>2435</v>
      </c>
      <c r="C88" s="135"/>
      <c r="D88" s="110"/>
      <c r="E88" s="110"/>
      <c r="F88" s="110"/>
      <c r="G88" s="117"/>
      <c r="H88" s="117"/>
      <c r="I88" s="126"/>
    </row>
    <row r="89" spans="2:10">
      <c r="B89" s="73" t="s">
        <v>2436</v>
      </c>
      <c r="C89" s="135"/>
      <c r="D89" s="110"/>
      <c r="E89" s="110"/>
      <c r="F89" s="110"/>
      <c r="G89" s="117"/>
      <c r="H89" s="117"/>
      <c r="I89" s="126"/>
    </row>
    <row r="90" spans="2:10">
      <c r="B90" s="73" t="s">
        <v>2437</v>
      </c>
      <c r="C90" s="136"/>
      <c r="D90" s="110"/>
      <c r="E90" s="110"/>
      <c r="F90" s="110"/>
      <c r="G90" s="117"/>
      <c r="H90" s="117"/>
      <c r="I90" s="126"/>
    </row>
    <row r="91" spans="2:10">
      <c r="B91" s="73" t="s">
        <v>2438</v>
      </c>
      <c r="C91" s="136"/>
      <c r="D91" s="110"/>
      <c r="E91" s="110"/>
      <c r="F91" s="110"/>
      <c r="G91" s="117"/>
      <c r="H91" s="117"/>
      <c r="I91" s="126"/>
    </row>
    <row r="92" spans="2:10">
      <c r="B92" s="73" t="s">
        <v>2439</v>
      </c>
      <c r="C92" s="136"/>
      <c r="D92" s="110"/>
      <c r="E92" s="110"/>
      <c r="F92" s="110"/>
      <c r="G92" s="117"/>
      <c r="H92" s="117"/>
      <c r="I92" s="126"/>
    </row>
    <row r="93" spans="2:10">
      <c r="B93" s="73"/>
      <c r="C93" s="110"/>
      <c r="D93" s="110"/>
      <c r="E93" s="110"/>
      <c r="F93" s="110"/>
      <c r="G93" s="117"/>
      <c r="H93" s="117"/>
      <c r="I93" s="126"/>
    </row>
    <row r="94" spans="2:10">
      <c r="B94" s="137" t="s">
        <v>2218</v>
      </c>
      <c r="C94" s="110"/>
      <c r="D94" s="110"/>
      <c r="E94" s="110"/>
      <c r="F94" s="110"/>
      <c r="G94" s="117"/>
      <c r="H94" s="117"/>
      <c r="I94" s="126"/>
    </row>
    <row r="95" spans="2:10" ht="23">
      <c r="B95" s="131" t="s">
        <v>2115</v>
      </c>
      <c r="C95" s="131" t="s">
        <v>2116</v>
      </c>
      <c r="D95" s="132" t="s">
        <v>2117</v>
      </c>
      <c r="E95" s="133" t="s">
        <v>2118</v>
      </c>
      <c r="F95" s="133" t="s">
        <v>2119</v>
      </c>
      <c r="G95" s="117"/>
      <c r="H95" s="117"/>
      <c r="I95" s="126"/>
    </row>
    <row r="96" spans="2:10">
      <c r="B96" s="211" t="s">
        <v>2197</v>
      </c>
      <c r="C96" s="212"/>
      <c r="D96" s="212"/>
      <c r="E96" s="212"/>
      <c r="F96" s="213"/>
      <c r="G96" s="117"/>
      <c r="H96" s="117"/>
      <c r="I96" s="126"/>
    </row>
    <row r="97" spans="2:9">
      <c r="B97" s="73" t="s">
        <v>2461</v>
      </c>
      <c r="C97" s="114"/>
      <c r="D97" s="114"/>
      <c r="E97" s="110"/>
      <c r="F97" s="110"/>
      <c r="G97" s="117"/>
      <c r="H97" s="117"/>
      <c r="I97" s="126"/>
    </row>
    <row r="98" spans="2:9">
      <c r="B98" s="73"/>
      <c r="C98" s="114"/>
      <c r="D98" s="114"/>
      <c r="E98" s="110"/>
      <c r="F98" s="110"/>
      <c r="G98" s="117"/>
      <c r="H98" s="117"/>
      <c r="I98" s="126"/>
    </row>
    <row r="99" spans="2:9">
      <c r="B99" s="73" t="s">
        <v>2219</v>
      </c>
      <c r="C99" s="114"/>
      <c r="D99" s="114"/>
      <c r="E99" s="110"/>
      <c r="F99" s="110"/>
      <c r="G99" s="117"/>
      <c r="H99" s="117"/>
      <c r="I99" s="126"/>
    </row>
    <row r="100" spans="2:9">
      <c r="B100" s="73" t="s">
        <v>2447</v>
      </c>
      <c r="C100" s="138"/>
      <c r="D100" s="114"/>
      <c r="E100" s="110"/>
      <c r="F100" s="110"/>
      <c r="G100" s="117"/>
      <c r="H100" s="117"/>
      <c r="I100" s="126"/>
    </row>
    <row r="101" spans="2:9">
      <c r="B101" s="73" t="s">
        <v>2448</v>
      </c>
      <c r="C101" s="138"/>
      <c r="D101" s="114"/>
      <c r="E101" s="110"/>
      <c r="F101" s="110"/>
      <c r="G101" s="117"/>
      <c r="H101" s="117"/>
      <c r="I101" s="126"/>
    </row>
    <row r="102" spans="2:9">
      <c r="B102" s="73" t="s">
        <v>2458</v>
      </c>
      <c r="C102" s="138"/>
      <c r="D102" s="114"/>
      <c r="E102" s="110"/>
      <c r="F102" s="110"/>
      <c r="G102" s="117"/>
      <c r="H102" s="117"/>
      <c r="I102" s="126"/>
    </row>
    <row r="103" spans="2:9">
      <c r="B103" s="73" t="s">
        <v>2459</v>
      </c>
      <c r="C103" s="138"/>
      <c r="D103" s="114"/>
      <c r="E103" s="110"/>
      <c r="F103" s="110"/>
      <c r="G103" s="117"/>
      <c r="H103" s="117"/>
      <c r="I103" s="126"/>
    </row>
    <row r="104" spans="2:9">
      <c r="B104" s="73" t="s">
        <v>2460</v>
      </c>
      <c r="C104" s="138"/>
      <c r="D104" s="114"/>
      <c r="E104" s="110"/>
      <c r="F104" s="110"/>
      <c r="G104" s="117"/>
      <c r="H104" s="117"/>
      <c r="I104" s="126"/>
    </row>
    <row r="105" spans="2:9">
      <c r="B105" s="73"/>
      <c r="C105" s="114"/>
      <c r="D105" s="114"/>
      <c r="E105" s="110"/>
      <c r="F105" s="110"/>
      <c r="G105" s="117"/>
      <c r="H105" s="117"/>
      <c r="I105" s="126"/>
    </row>
    <row r="106" spans="2:9">
      <c r="B106" s="137" t="s">
        <v>2220</v>
      </c>
      <c r="C106" s="114"/>
      <c r="D106" s="114"/>
      <c r="E106" s="110"/>
      <c r="F106" s="110"/>
      <c r="G106" s="117"/>
      <c r="H106" s="117"/>
      <c r="I106" s="126"/>
    </row>
    <row r="107" spans="2:9" ht="23">
      <c r="B107" s="131" t="s">
        <v>2115</v>
      </c>
      <c r="C107" s="139" t="s">
        <v>2204</v>
      </c>
      <c r="D107" s="132" t="s">
        <v>2205</v>
      </c>
      <c r="E107" s="133" t="s">
        <v>2206</v>
      </c>
      <c r="F107" s="110"/>
      <c r="G107" s="117"/>
      <c r="H107" s="117"/>
      <c r="I107" s="126"/>
    </row>
    <row r="108" spans="2:9">
      <c r="B108" s="214" t="s">
        <v>2197</v>
      </c>
      <c r="C108" s="214"/>
      <c r="D108" s="214"/>
      <c r="E108" s="214"/>
      <c r="F108" s="110"/>
      <c r="G108" s="117"/>
      <c r="H108" s="117"/>
      <c r="I108" s="126"/>
    </row>
    <row r="109" spans="2:9">
      <c r="B109" s="73" t="s">
        <v>2207</v>
      </c>
      <c r="C109" s="114"/>
      <c r="D109" s="114"/>
      <c r="E109" s="110"/>
      <c r="F109" s="110"/>
      <c r="G109" s="117"/>
      <c r="H109" s="117"/>
      <c r="I109" s="126"/>
    </row>
    <row r="110" spans="2:9">
      <c r="B110" s="73"/>
      <c r="C110" s="114"/>
      <c r="D110" s="114"/>
      <c r="E110" s="110"/>
      <c r="F110" s="110"/>
      <c r="G110" s="117"/>
      <c r="H110" s="117"/>
      <c r="I110" s="126"/>
    </row>
    <row r="111" spans="2:9">
      <c r="B111" s="73" t="s">
        <v>2221</v>
      </c>
      <c r="C111" s="114"/>
      <c r="D111" s="114"/>
      <c r="E111" s="110"/>
      <c r="F111" s="110"/>
      <c r="G111" s="117"/>
      <c r="H111" s="117"/>
      <c r="I111" s="126"/>
    </row>
    <row r="112" spans="2:9">
      <c r="B112" s="73" t="s">
        <v>2208</v>
      </c>
      <c r="C112" s="114"/>
      <c r="D112" s="114"/>
      <c r="E112" s="110"/>
      <c r="F112" s="110"/>
      <c r="G112" s="117"/>
      <c r="H112" s="117"/>
      <c r="I112" s="126"/>
    </row>
    <row r="113" spans="2:9">
      <c r="B113" s="73" t="s">
        <v>2209</v>
      </c>
      <c r="C113" s="114"/>
      <c r="D113" s="114"/>
      <c r="E113" s="110"/>
      <c r="F113" s="110"/>
      <c r="G113" s="117"/>
      <c r="H113" s="117"/>
      <c r="I113" s="126"/>
    </row>
    <row r="114" spans="2:9">
      <c r="B114" s="73" t="s">
        <v>2210</v>
      </c>
      <c r="C114" s="114"/>
      <c r="D114" s="114"/>
      <c r="E114" s="110"/>
      <c r="F114" s="110"/>
      <c r="G114" s="117"/>
      <c r="H114" s="117"/>
      <c r="I114" s="126"/>
    </row>
    <row r="115" spans="2:9">
      <c r="B115" s="73"/>
      <c r="C115" s="114"/>
      <c r="D115" s="114"/>
      <c r="E115" s="110"/>
      <c r="F115" s="110"/>
      <c r="G115" s="117"/>
      <c r="H115" s="117"/>
      <c r="I115" s="126"/>
    </row>
    <row r="116" spans="2:9">
      <c r="B116" s="137" t="s">
        <v>2222</v>
      </c>
      <c r="C116" s="114"/>
      <c r="D116" s="114"/>
      <c r="E116" s="110"/>
      <c r="F116" s="110"/>
      <c r="G116" s="117"/>
      <c r="H116" s="117"/>
      <c r="I116" s="126"/>
    </row>
    <row r="117" spans="2:9" ht="23">
      <c r="B117" s="131" t="s">
        <v>2115</v>
      </c>
      <c r="C117" s="131" t="s">
        <v>2211</v>
      </c>
      <c r="D117" s="132" t="s">
        <v>2212</v>
      </c>
      <c r="E117" s="133" t="s">
        <v>2213</v>
      </c>
      <c r="F117" s="133" t="s">
        <v>2214</v>
      </c>
      <c r="G117" s="117"/>
      <c r="H117" s="117"/>
      <c r="I117" s="126"/>
    </row>
    <row r="118" spans="2:9">
      <c r="B118" s="211" t="s">
        <v>2197</v>
      </c>
      <c r="C118" s="212"/>
      <c r="D118" s="212"/>
      <c r="E118" s="212"/>
      <c r="F118" s="213"/>
      <c r="G118" s="117"/>
      <c r="H118" s="117"/>
      <c r="I118" s="126"/>
    </row>
    <row r="119" spans="2:9">
      <c r="B119" s="73" t="s">
        <v>2215</v>
      </c>
      <c r="C119" s="114"/>
      <c r="D119" s="114"/>
      <c r="E119" s="110"/>
      <c r="F119" s="110"/>
      <c r="G119" s="117"/>
      <c r="H119" s="117"/>
      <c r="I119" s="126"/>
    </row>
    <row r="120" spans="2:9">
      <c r="B120" s="73"/>
      <c r="C120" s="114"/>
      <c r="D120" s="114"/>
      <c r="E120" s="110"/>
      <c r="F120" s="110"/>
      <c r="G120" s="117"/>
      <c r="H120" s="117"/>
      <c r="I120" s="126"/>
    </row>
    <row r="121" spans="2:9">
      <c r="B121" s="73" t="s">
        <v>2223</v>
      </c>
      <c r="C121" s="114"/>
      <c r="D121" s="114"/>
      <c r="E121" s="110"/>
      <c r="F121" s="110"/>
      <c r="G121" s="117"/>
      <c r="H121" s="117"/>
      <c r="I121" s="126"/>
    </row>
    <row r="122" spans="2:9">
      <c r="B122" s="73" t="s">
        <v>2208</v>
      </c>
      <c r="C122" s="114"/>
      <c r="D122" s="114"/>
      <c r="E122" s="110"/>
      <c r="F122" s="110"/>
      <c r="G122" s="117"/>
      <c r="H122" s="117"/>
      <c r="I122" s="126"/>
    </row>
    <row r="123" spans="2:9">
      <c r="B123" s="73" t="s">
        <v>2209</v>
      </c>
      <c r="C123" s="114"/>
      <c r="D123" s="114"/>
      <c r="E123" s="110"/>
      <c r="F123" s="110"/>
      <c r="G123" s="117"/>
      <c r="H123" s="117"/>
      <c r="I123" s="126"/>
    </row>
    <row r="124" spans="2:9">
      <c r="B124" s="73" t="s">
        <v>2210</v>
      </c>
      <c r="C124" s="114"/>
      <c r="D124" s="114"/>
      <c r="E124" s="110"/>
      <c r="F124" s="110"/>
      <c r="G124" s="117"/>
      <c r="H124" s="117"/>
      <c r="I124" s="126"/>
    </row>
    <row r="125" spans="2:9">
      <c r="B125" s="73"/>
      <c r="C125" s="114"/>
      <c r="D125" s="114"/>
      <c r="E125" s="110"/>
      <c r="F125" s="110"/>
      <c r="G125" s="117"/>
      <c r="H125" s="117"/>
      <c r="I125" s="126"/>
    </row>
    <row r="126" spans="2:9">
      <c r="B126" s="137" t="s">
        <v>2224</v>
      </c>
      <c r="C126" s="114"/>
      <c r="D126" s="114"/>
      <c r="E126" s="110"/>
      <c r="F126" s="110"/>
      <c r="G126" s="117"/>
      <c r="H126" s="117"/>
      <c r="I126" s="126"/>
    </row>
    <row r="127" spans="2:9">
      <c r="B127" s="137"/>
      <c r="C127" s="114"/>
      <c r="D127" s="114"/>
      <c r="E127" s="110"/>
      <c r="F127" s="110"/>
      <c r="G127" s="117"/>
      <c r="H127" s="117"/>
      <c r="I127" s="126"/>
    </row>
    <row r="128" spans="2:9">
      <c r="B128" s="137" t="s">
        <v>2420</v>
      </c>
      <c r="C128" s="114"/>
      <c r="D128" s="114"/>
      <c r="E128" s="110"/>
      <c r="F128" s="110"/>
      <c r="G128" s="117"/>
      <c r="H128" s="117"/>
      <c r="I128" s="126"/>
    </row>
    <row r="129" spans="2:9" ht="23">
      <c r="B129" s="131" t="s">
        <v>2115</v>
      </c>
      <c r="C129" s="131" t="s">
        <v>2116</v>
      </c>
      <c r="D129" s="132" t="s">
        <v>2117</v>
      </c>
      <c r="E129" s="133" t="s">
        <v>2118</v>
      </c>
      <c r="F129" s="110"/>
      <c r="G129" s="117"/>
      <c r="H129" s="117"/>
      <c r="I129" s="126"/>
    </row>
    <row r="130" spans="2:9">
      <c r="B130" s="214" t="s">
        <v>2197</v>
      </c>
      <c r="C130" s="214"/>
      <c r="D130" s="214"/>
      <c r="E130" s="214"/>
      <c r="F130" s="110"/>
      <c r="G130" s="117"/>
      <c r="H130" s="117"/>
      <c r="I130" s="126"/>
    </row>
    <row r="131" spans="2:9">
      <c r="B131" s="73" t="s">
        <v>2207</v>
      </c>
      <c r="C131" s="114"/>
      <c r="D131" s="114"/>
      <c r="E131" s="110"/>
      <c r="F131" s="110"/>
      <c r="G131" s="117"/>
      <c r="H131" s="117"/>
      <c r="I131" s="126"/>
    </row>
    <row r="132" spans="2:9">
      <c r="B132" s="73"/>
      <c r="C132" s="114"/>
      <c r="D132" s="114"/>
      <c r="E132" s="110"/>
      <c r="F132" s="110"/>
      <c r="G132" s="117"/>
      <c r="H132" s="117"/>
      <c r="I132" s="126"/>
    </row>
    <row r="133" spans="2:9">
      <c r="B133" s="73" t="s">
        <v>2221</v>
      </c>
      <c r="C133" s="114"/>
      <c r="D133" s="114"/>
      <c r="E133" s="110"/>
      <c r="F133" s="110"/>
      <c r="G133" s="117"/>
      <c r="H133" s="117"/>
      <c r="I133" s="126"/>
    </row>
    <row r="134" spans="2:9">
      <c r="B134" s="73" t="s">
        <v>2208</v>
      </c>
      <c r="C134" s="114"/>
      <c r="D134" s="114"/>
      <c r="E134" s="110"/>
      <c r="F134" s="110"/>
      <c r="G134" s="117"/>
      <c r="H134" s="117"/>
      <c r="I134" s="126"/>
    </row>
    <row r="135" spans="2:9">
      <c r="B135" s="73" t="s">
        <v>2209</v>
      </c>
      <c r="C135" s="164"/>
      <c r="D135" s="114"/>
      <c r="E135" s="110"/>
      <c r="F135" s="110"/>
      <c r="G135" s="117"/>
      <c r="H135" s="117"/>
      <c r="I135" s="126"/>
    </row>
    <row r="136" spans="2:9">
      <c r="B136" s="73" t="s">
        <v>2210</v>
      </c>
      <c r="C136" s="114"/>
      <c r="D136" s="114"/>
      <c r="E136" s="110"/>
      <c r="F136" s="167"/>
      <c r="G136" s="117"/>
      <c r="H136" s="117"/>
      <c r="I136" s="126"/>
    </row>
    <row r="137" spans="2:9">
      <c r="B137" s="140"/>
      <c r="C137" s="141"/>
      <c r="D137" s="141"/>
      <c r="E137" s="141"/>
      <c r="F137" s="116"/>
      <c r="G137" s="129"/>
      <c r="H137" s="129"/>
      <c r="I137" s="130"/>
    </row>
  </sheetData>
  <mergeCells count="11">
    <mergeCell ref="B84:F84"/>
    <mergeCell ref="B96:F96"/>
    <mergeCell ref="B108:E108"/>
    <mergeCell ref="B118:F118"/>
    <mergeCell ref="B130:E130"/>
    <mergeCell ref="C79:D79"/>
    <mergeCell ref="B57:I57"/>
    <mergeCell ref="B58:I58"/>
    <mergeCell ref="B76:I76"/>
    <mergeCell ref="C77:F77"/>
    <mergeCell ref="C78:F78"/>
  </mergeCells>
  <hyperlinks>
    <hyperlink ref="A1" location="BajajFinservHealthcareFund" display="BFHCARE" xr:uid="{00000000-0004-0000-0A00-000000000000}"/>
    <hyperlink ref="B1" location="BajajFinservHealthcareFund" display="Bajaj Finserv Healthcare Fund" xr:uid="{00000000-0004-0000-0A00-000001000000}"/>
  </hyperlinks>
  <pageMargins left="0" right="0" top="0" bottom="0" header="0" footer="0"/>
  <pageSetup orientation="landscape"/>
  <headerFooter>
    <oddFooter xml:space="preserve">&amp;C_x000D_&amp;1#&amp;"Aptos"&amp;10&amp;K000000  For internal use only 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outlinePr summaryBelow="0"/>
  </sheetPr>
  <dimension ref="A1:I36"/>
  <sheetViews>
    <sheetView workbookViewId="0"/>
  </sheetViews>
  <sheetFormatPr defaultRowHeight="14.5"/>
  <cols>
    <col min="1" max="1" width="3.36328125" customWidth="1"/>
    <col min="2" max="2" width="69.17968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9" width="16.6328125" customWidth="1"/>
  </cols>
  <sheetData>
    <row r="1" spans="1:9" ht="16" customHeight="1">
      <c r="A1" s="2" t="s">
        <v>20</v>
      </c>
      <c r="B1" s="3" t="s">
        <v>21</v>
      </c>
      <c r="C1" s="4"/>
      <c r="D1" s="4"/>
      <c r="E1" s="4"/>
      <c r="F1" s="4"/>
      <c r="G1" s="4"/>
      <c r="H1" s="4"/>
      <c r="I1" s="4"/>
    </row>
    <row r="2" spans="1:9" ht="13" customHeight="1">
      <c r="A2" s="4"/>
      <c r="B2" s="5"/>
      <c r="C2" s="4"/>
      <c r="D2" s="4"/>
      <c r="E2" s="4"/>
      <c r="F2" s="4"/>
      <c r="G2" s="4"/>
      <c r="H2" s="4"/>
      <c r="I2" s="4"/>
    </row>
    <row r="3" spans="1:9" ht="13" customHeight="1">
      <c r="A3" s="6" t="s">
        <v>48</v>
      </c>
      <c r="B3" s="7" t="s">
        <v>49</v>
      </c>
      <c r="C3" s="4"/>
      <c r="D3" s="4"/>
      <c r="E3" s="4"/>
      <c r="F3" s="4"/>
      <c r="G3" s="4"/>
      <c r="H3" s="4"/>
      <c r="I3" s="4"/>
    </row>
    <row r="4" spans="1:9" ht="28" customHeight="1">
      <c r="A4" s="4"/>
      <c r="B4" s="8" t="s">
        <v>50</v>
      </c>
      <c r="C4" s="9" t="s">
        <v>51</v>
      </c>
      <c r="D4" s="10" t="s">
        <v>997</v>
      </c>
      <c r="E4" s="10" t="s">
        <v>53</v>
      </c>
      <c r="F4" s="10" t="s">
        <v>54</v>
      </c>
      <c r="G4" s="10" t="s">
        <v>55</v>
      </c>
      <c r="H4" s="10" t="s">
        <v>56</v>
      </c>
      <c r="I4" s="11" t="s">
        <v>57</v>
      </c>
    </row>
    <row r="5" spans="1:9" ht="13" customHeight="1">
      <c r="A5" s="4"/>
      <c r="B5" s="12" t="s">
        <v>823</v>
      </c>
      <c r="C5" s="13"/>
      <c r="D5" s="13"/>
      <c r="E5" s="13"/>
      <c r="F5" s="13"/>
      <c r="G5" s="13"/>
      <c r="H5" s="14"/>
      <c r="I5" s="15"/>
    </row>
    <row r="6" spans="1:9" ht="13" customHeight="1">
      <c r="A6" s="4"/>
      <c r="B6" s="12" t="s">
        <v>1046</v>
      </c>
      <c r="C6" s="13"/>
      <c r="D6" s="13"/>
      <c r="E6" s="13"/>
      <c r="F6" s="4"/>
      <c r="G6" s="14"/>
      <c r="H6" s="14"/>
      <c r="I6" s="15"/>
    </row>
    <row r="7" spans="1:9" ht="13" customHeight="1">
      <c r="A7" s="16" t="s">
        <v>1345</v>
      </c>
      <c r="B7" s="17" t="s">
        <v>2002</v>
      </c>
      <c r="C7" s="13" t="s">
        <v>1346</v>
      </c>
      <c r="D7" s="13" t="s">
        <v>1347</v>
      </c>
      <c r="E7" s="18">
        <v>500</v>
      </c>
      <c r="F7" s="19">
        <v>2485.645</v>
      </c>
      <c r="G7" s="20">
        <v>3.8199999999999998E-2</v>
      </c>
      <c r="H7" s="29">
        <v>6.1997999999999998E-2</v>
      </c>
      <c r="I7" s="22"/>
    </row>
    <row r="8" spans="1:9" ht="13" customHeight="1">
      <c r="A8" s="4"/>
      <c r="B8" s="12" t="s">
        <v>445</v>
      </c>
      <c r="C8" s="13"/>
      <c r="D8" s="13"/>
      <c r="E8" s="13"/>
      <c r="F8" s="23">
        <v>2485.645</v>
      </c>
      <c r="G8" s="24">
        <f>ROUND(SUM(G1:G7),4)</f>
        <v>3.8199999999999998E-2</v>
      </c>
      <c r="H8" s="25"/>
      <c r="I8" s="26"/>
    </row>
    <row r="9" spans="1:9" ht="13" customHeight="1">
      <c r="A9" s="4"/>
      <c r="B9" s="27" t="s">
        <v>448</v>
      </c>
      <c r="C9" s="28"/>
      <c r="D9" s="1"/>
      <c r="E9" s="28"/>
      <c r="F9" s="23">
        <v>2485.645</v>
      </c>
      <c r="G9" s="24">
        <f>ROUND(SUM(G8),4)</f>
        <v>3.8199999999999998E-2</v>
      </c>
      <c r="H9" s="25"/>
      <c r="I9" s="26"/>
    </row>
    <row r="10" spans="1:9" ht="13" customHeight="1">
      <c r="A10" s="4"/>
      <c r="B10" s="12" t="s">
        <v>836</v>
      </c>
      <c r="C10" s="13"/>
      <c r="D10" s="13"/>
      <c r="E10" s="13"/>
      <c r="F10" s="13"/>
      <c r="G10" s="13"/>
      <c r="H10" s="14"/>
      <c r="I10" s="15"/>
    </row>
    <row r="11" spans="1:9" ht="13" customHeight="1">
      <c r="A11" s="16" t="s">
        <v>837</v>
      </c>
      <c r="B11" s="17" t="s">
        <v>838</v>
      </c>
      <c r="C11" s="13"/>
      <c r="D11" s="13"/>
      <c r="E11" s="18"/>
      <c r="F11" s="19">
        <v>62251.704299999998</v>
      </c>
      <c r="G11" s="20">
        <v>0.95589999999999997</v>
      </c>
      <c r="H11" s="29">
        <v>5.2460944000197421E-2</v>
      </c>
      <c r="I11" s="22"/>
    </row>
    <row r="12" spans="1:9" ht="13" customHeight="1">
      <c r="A12" s="4"/>
      <c r="B12" s="12" t="s">
        <v>445</v>
      </c>
      <c r="C12" s="13"/>
      <c r="D12" s="13"/>
      <c r="E12" s="13"/>
      <c r="F12" s="23">
        <v>62251.704299999998</v>
      </c>
      <c r="G12" s="24">
        <f>ROUND(SUM(G10:G11),4)</f>
        <v>0.95589999999999997</v>
      </c>
      <c r="H12" s="25"/>
      <c r="I12" s="26"/>
    </row>
    <row r="13" spans="1:9" ht="13" customHeight="1">
      <c r="A13" s="4"/>
      <c r="B13" s="27" t="s">
        <v>448</v>
      </c>
      <c r="C13" s="28"/>
      <c r="D13" s="1"/>
      <c r="E13" s="28"/>
      <c r="F13" s="23">
        <v>62251.704299999998</v>
      </c>
      <c r="G13" s="24">
        <f>ROUND(SUM(G12),4)</f>
        <v>0.95589999999999997</v>
      </c>
      <c r="H13" s="25"/>
      <c r="I13" s="26"/>
    </row>
    <row r="14" spans="1:9" ht="13" customHeight="1">
      <c r="A14" s="4"/>
      <c r="B14" s="27" t="s">
        <v>839</v>
      </c>
      <c r="C14" s="13"/>
      <c r="D14" s="1"/>
      <c r="E14" s="13"/>
      <c r="F14" s="30">
        <v>389.22070000000002</v>
      </c>
      <c r="G14" s="24">
        <v>5.8999999999999999E-3</v>
      </c>
      <c r="H14" s="25"/>
      <c r="I14" s="26"/>
    </row>
    <row r="15" spans="1:9" ht="13" customHeight="1">
      <c r="A15" s="4"/>
      <c r="B15" s="31" t="s">
        <v>840</v>
      </c>
      <c r="C15" s="32"/>
      <c r="D15" s="32"/>
      <c r="E15" s="32"/>
      <c r="F15" s="33">
        <v>65126.57</v>
      </c>
      <c r="G15" s="34">
        <f>ROUND(SUM(G9,G13,G14),4)</f>
        <v>1</v>
      </c>
      <c r="H15" s="35"/>
      <c r="I15" s="36"/>
    </row>
    <row r="16" spans="1:9" ht="13" customHeight="1">
      <c r="A16" s="4"/>
      <c r="B16" s="6"/>
      <c r="C16" s="4"/>
      <c r="D16" s="4"/>
      <c r="E16" s="4"/>
      <c r="F16" s="4"/>
      <c r="G16" s="4"/>
      <c r="H16" s="4"/>
      <c r="I16" s="4"/>
    </row>
    <row r="17" spans="1:9" ht="13" customHeight="1">
      <c r="A17" s="4"/>
      <c r="B17" s="3" t="s">
        <v>841</v>
      </c>
      <c r="C17" s="4"/>
      <c r="D17" s="4"/>
      <c r="E17" s="4"/>
      <c r="F17" s="4"/>
      <c r="G17" s="4"/>
      <c r="H17" s="4"/>
      <c r="I17" s="4"/>
    </row>
    <row r="18" spans="1:9" ht="13" customHeight="1">
      <c r="A18" s="4"/>
      <c r="B18" s="3" t="s">
        <v>842</v>
      </c>
      <c r="C18" s="4"/>
      <c r="D18" s="4"/>
      <c r="E18" s="4"/>
      <c r="F18" s="4"/>
      <c r="G18" s="4"/>
      <c r="H18" s="4"/>
      <c r="I18" s="4"/>
    </row>
    <row r="19" spans="1:9" ht="26" customHeight="1">
      <c r="A19" s="4"/>
      <c r="B19" s="206" t="s">
        <v>2518</v>
      </c>
      <c r="C19" s="206"/>
      <c r="D19" s="206"/>
      <c r="E19" s="206"/>
      <c r="F19" s="206"/>
      <c r="G19" s="206"/>
      <c r="H19" s="206"/>
      <c r="I19" s="206"/>
    </row>
    <row r="20" spans="1:9" ht="13" customHeight="1">
      <c r="A20" s="4"/>
      <c r="B20" s="207"/>
      <c r="C20" s="207"/>
      <c r="D20" s="207"/>
      <c r="E20" s="207"/>
      <c r="F20" s="207"/>
      <c r="G20" s="207"/>
      <c r="H20" s="207"/>
      <c r="I20" s="207"/>
    </row>
    <row r="21" spans="1:9" ht="13" customHeight="1">
      <c r="A21" s="4"/>
      <c r="B21" s="41" t="s">
        <v>2058</v>
      </c>
      <c r="C21" s="42"/>
      <c r="D21" s="42"/>
      <c r="E21" s="42"/>
      <c r="F21" s="42"/>
      <c r="G21" s="42"/>
      <c r="H21" s="42"/>
      <c r="I21" s="69"/>
    </row>
    <row r="22" spans="1:9" ht="13" customHeight="1">
      <c r="A22" s="4"/>
      <c r="B22" s="45" t="s">
        <v>2059</v>
      </c>
      <c r="C22" s="70"/>
      <c r="D22" s="70"/>
      <c r="E22" s="70"/>
      <c r="F22" s="70"/>
      <c r="G22" s="70"/>
      <c r="H22" s="70"/>
      <c r="I22" s="71"/>
    </row>
    <row r="23" spans="1:9" ht="13" customHeight="1">
      <c r="A23" s="4"/>
      <c r="B23" s="45" t="s">
        <v>2060</v>
      </c>
      <c r="C23" s="70"/>
      <c r="D23" s="70"/>
      <c r="E23" s="70"/>
      <c r="F23" s="70"/>
      <c r="G23" s="70"/>
      <c r="H23" s="70"/>
      <c r="I23" s="71"/>
    </row>
    <row r="24" spans="1:9" ht="13" customHeight="1">
      <c r="A24" s="4"/>
      <c r="B24" s="50" t="s">
        <v>2061</v>
      </c>
      <c r="C24" s="51" t="s">
        <v>2062</v>
      </c>
      <c r="D24" s="168" t="s">
        <v>2074</v>
      </c>
      <c r="E24" s="70"/>
      <c r="F24" s="70"/>
      <c r="G24" s="70"/>
      <c r="H24" s="70"/>
      <c r="I24" s="71"/>
    </row>
    <row r="25" spans="1:9" ht="13" customHeight="1">
      <c r="A25" s="4"/>
      <c r="B25" s="52" t="s">
        <v>21</v>
      </c>
      <c r="C25" s="53">
        <v>1079.434</v>
      </c>
      <c r="D25" s="169">
        <v>1075.2862</v>
      </c>
      <c r="E25" s="70"/>
      <c r="F25" s="72"/>
      <c r="G25" s="70"/>
      <c r="H25" s="70"/>
      <c r="I25" s="71"/>
    </row>
    <row r="26" spans="1:9" ht="13" customHeight="1">
      <c r="A26" s="4"/>
      <c r="B26" s="45" t="s">
        <v>2075</v>
      </c>
      <c r="C26" s="70"/>
      <c r="D26" s="70"/>
      <c r="E26" s="70"/>
      <c r="F26" s="70"/>
      <c r="G26" s="70"/>
      <c r="H26" s="70"/>
      <c r="I26" s="71"/>
    </row>
    <row r="27" spans="1:9" ht="13" customHeight="1">
      <c r="A27" s="4"/>
      <c r="B27" s="45" t="s">
        <v>2077</v>
      </c>
      <c r="C27" s="70"/>
      <c r="D27" s="70"/>
      <c r="E27" s="70"/>
      <c r="F27" s="70"/>
      <c r="G27" s="70"/>
      <c r="H27" s="70"/>
      <c r="I27" s="71"/>
    </row>
    <row r="28" spans="1:9" ht="13" customHeight="1">
      <c r="A28" s="4"/>
      <c r="B28" s="73" t="s">
        <v>2114</v>
      </c>
      <c r="C28" s="70"/>
      <c r="D28" s="70"/>
      <c r="E28" s="70"/>
      <c r="F28" s="70"/>
      <c r="G28" s="70"/>
      <c r="H28" s="70"/>
      <c r="I28" s="71"/>
    </row>
    <row r="29" spans="1:9" ht="13" customHeight="1">
      <c r="A29" s="4"/>
      <c r="B29" s="45" t="s">
        <v>2078</v>
      </c>
      <c r="C29" s="70"/>
      <c r="D29" s="70"/>
      <c r="E29" s="70"/>
      <c r="F29" s="70"/>
      <c r="G29" s="70"/>
      <c r="H29" s="70"/>
      <c r="I29" s="71"/>
    </row>
    <row r="30" spans="1:9" ht="13" customHeight="1">
      <c r="A30" s="4"/>
      <c r="B30" s="45" t="s">
        <v>2073</v>
      </c>
      <c r="C30" s="70"/>
      <c r="D30" s="70"/>
      <c r="E30" s="70"/>
      <c r="F30" s="70"/>
      <c r="G30" s="70"/>
      <c r="H30" s="70"/>
      <c r="I30" s="71"/>
    </row>
    <row r="31" spans="1:9" ht="13" customHeight="1">
      <c r="A31" s="4"/>
      <c r="B31" s="45" t="s">
        <v>2079</v>
      </c>
      <c r="C31" s="70"/>
      <c r="D31" s="70"/>
      <c r="E31" s="70"/>
      <c r="F31" s="70"/>
      <c r="G31" s="70"/>
      <c r="H31" s="70"/>
      <c r="I31" s="71"/>
    </row>
    <row r="32" spans="1:9" ht="13" customHeight="1">
      <c r="A32" s="4"/>
      <c r="B32" s="173" t="s">
        <v>2464</v>
      </c>
      <c r="C32" s="174"/>
      <c r="D32" s="174"/>
      <c r="E32" s="174"/>
      <c r="F32" s="174"/>
      <c r="G32" s="174"/>
      <c r="H32" s="174"/>
      <c r="I32" s="176"/>
    </row>
    <row r="33" spans="1:9" ht="13" customHeight="1">
      <c r="A33" s="4"/>
      <c r="B33" s="207"/>
      <c r="C33" s="207"/>
      <c r="D33" s="207"/>
      <c r="E33" s="207"/>
      <c r="F33" s="207"/>
      <c r="G33" s="207"/>
      <c r="H33" s="207"/>
      <c r="I33" s="207"/>
    </row>
    <row r="34" spans="1:9" ht="13" customHeight="1">
      <c r="A34" s="4"/>
      <c r="B34" s="4"/>
      <c r="C34" s="210" t="s">
        <v>1348</v>
      </c>
      <c r="D34" s="210"/>
      <c r="E34" s="210"/>
      <c r="F34" s="210"/>
      <c r="G34" s="4"/>
      <c r="H34" s="4"/>
      <c r="I34" s="4"/>
    </row>
    <row r="35" spans="1:9" ht="13" customHeight="1">
      <c r="A35" s="4"/>
      <c r="B35" s="37" t="s">
        <v>844</v>
      </c>
      <c r="C35" s="210" t="s">
        <v>845</v>
      </c>
      <c r="D35" s="210"/>
      <c r="E35" s="210"/>
      <c r="F35" s="210"/>
      <c r="G35" s="4"/>
      <c r="H35" s="4"/>
      <c r="I35" s="4"/>
    </row>
    <row r="36" spans="1:9" ht="135" customHeight="1">
      <c r="A36" s="4"/>
      <c r="B36" s="38"/>
      <c r="C36" s="205"/>
      <c r="D36" s="205"/>
      <c r="E36" s="4"/>
      <c r="F36" s="4"/>
      <c r="G36" s="4"/>
      <c r="H36" s="4"/>
      <c r="I36" s="4"/>
    </row>
  </sheetData>
  <mergeCells count="6">
    <mergeCell ref="C36:D36"/>
    <mergeCell ref="B19:I19"/>
    <mergeCell ref="B20:I20"/>
    <mergeCell ref="B33:I33"/>
    <mergeCell ref="C34:F34"/>
    <mergeCell ref="C35:F35"/>
  </mergeCells>
  <hyperlinks>
    <hyperlink ref="A1" location="BajajFinservNifty1DRateLiquidETFGrowth" display="BFL1ETF" xr:uid="{00000000-0004-0000-0B00-000000000000}"/>
    <hyperlink ref="B1" location="BajajFinservNifty1DRateLiquidETFGrowth" display="Bajaj Finserv Nifty 1D Rate Liquid ETF - Growth" xr:uid="{00000000-0004-0000-0B00-000001000000}"/>
  </hyperlinks>
  <pageMargins left="0" right="0" top="0" bottom="0" header="0" footer="0"/>
  <pageSetup orientation="landscape"/>
  <headerFooter>
    <oddFooter xml:space="preserve">&amp;C_x000D_&amp;1#&amp;"Aptos"&amp;10&amp;K000000  For internal use only 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outlinePr summaryBelow="0"/>
  </sheetPr>
  <dimension ref="A1:J130"/>
  <sheetViews>
    <sheetView workbookViewId="0"/>
  </sheetViews>
  <sheetFormatPr defaultRowHeight="14.5"/>
  <cols>
    <col min="1" max="1" width="3.36328125" customWidth="1"/>
    <col min="2" max="2" width="69.17968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9" width="16.6328125" customWidth="1"/>
  </cols>
  <sheetData>
    <row r="1" spans="1:9" ht="16" customHeight="1">
      <c r="A1" s="2" t="s">
        <v>22</v>
      </c>
      <c r="B1" s="3" t="s">
        <v>23</v>
      </c>
      <c r="C1" s="4"/>
      <c r="D1" s="4"/>
      <c r="E1" s="4"/>
      <c r="F1" s="4"/>
      <c r="G1" s="4"/>
      <c r="H1" s="4"/>
      <c r="I1" s="4"/>
    </row>
    <row r="2" spans="1:9" ht="13" customHeight="1">
      <c r="A2" s="4"/>
      <c r="B2" s="5"/>
      <c r="C2" s="4"/>
      <c r="D2" s="4"/>
      <c r="E2" s="4"/>
      <c r="F2" s="4"/>
      <c r="G2" s="4"/>
      <c r="H2" s="4"/>
      <c r="I2" s="4"/>
    </row>
    <row r="3" spans="1:9" ht="13" customHeight="1">
      <c r="A3" s="6" t="s">
        <v>48</v>
      </c>
      <c r="B3" s="7" t="s">
        <v>49</v>
      </c>
      <c r="C3" s="4"/>
      <c r="D3" s="4"/>
      <c r="E3" s="4"/>
      <c r="F3" s="4"/>
      <c r="G3" s="4"/>
      <c r="H3" s="4"/>
      <c r="I3" s="4"/>
    </row>
    <row r="4" spans="1:9" ht="28" customHeight="1">
      <c r="A4" s="4"/>
      <c r="B4" s="8" t="s">
        <v>50</v>
      </c>
      <c r="C4" s="9" t="s">
        <v>51</v>
      </c>
      <c r="D4" s="10" t="s">
        <v>846</v>
      </c>
      <c r="E4" s="10" t="s">
        <v>53</v>
      </c>
      <c r="F4" s="10" t="s">
        <v>54</v>
      </c>
      <c r="G4" s="10" t="s">
        <v>55</v>
      </c>
      <c r="H4" s="10" t="s">
        <v>56</v>
      </c>
      <c r="I4" s="11" t="s">
        <v>57</v>
      </c>
    </row>
    <row r="5" spans="1:9" ht="13" customHeight="1">
      <c r="A5" s="4"/>
      <c r="B5" s="12" t="s">
        <v>58</v>
      </c>
      <c r="C5" s="13"/>
      <c r="D5" s="13"/>
      <c r="E5" s="13"/>
      <c r="F5" s="13"/>
      <c r="G5" s="13"/>
      <c r="H5" s="14"/>
      <c r="I5" s="15"/>
    </row>
    <row r="6" spans="1:9" ht="13" customHeight="1">
      <c r="A6" s="4"/>
      <c r="B6" s="12" t="s">
        <v>59</v>
      </c>
      <c r="C6" s="13"/>
      <c r="D6" s="13"/>
      <c r="E6" s="13"/>
      <c r="F6" s="4"/>
      <c r="G6" s="14"/>
      <c r="H6" s="14"/>
      <c r="I6" s="15"/>
    </row>
    <row r="7" spans="1:9" ht="13" customHeight="1">
      <c r="A7" s="16" t="s">
        <v>68</v>
      </c>
      <c r="B7" s="17" t="s">
        <v>69</v>
      </c>
      <c r="C7" s="13" t="s">
        <v>70</v>
      </c>
      <c r="D7" s="13" t="s">
        <v>63</v>
      </c>
      <c r="E7" s="18">
        <v>877940</v>
      </c>
      <c r="F7" s="19">
        <v>11091.894</v>
      </c>
      <c r="G7" s="20">
        <v>7.4800000000000005E-2</v>
      </c>
      <c r="H7" s="21"/>
      <c r="I7" s="22"/>
    </row>
    <row r="8" spans="1:9" ht="13" customHeight="1">
      <c r="A8" s="16" t="s">
        <v>60</v>
      </c>
      <c r="B8" s="17" t="s">
        <v>61</v>
      </c>
      <c r="C8" s="13" t="s">
        <v>62</v>
      </c>
      <c r="D8" s="13" t="s">
        <v>63</v>
      </c>
      <c r="E8" s="18">
        <v>1259623</v>
      </c>
      <c r="F8" s="19">
        <v>9720.5107000000007</v>
      </c>
      <c r="G8" s="20">
        <v>6.5500000000000003E-2</v>
      </c>
      <c r="H8" s="21"/>
      <c r="I8" s="22"/>
    </row>
    <row r="9" spans="1:9" ht="13" customHeight="1">
      <c r="A9" s="16" t="s">
        <v>64</v>
      </c>
      <c r="B9" s="17" t="s">
        <v>65</v>
      </c>
      <c r="C9" s="13" t="s">
        <v>66</v>
      </c>
      <c r="D9" s="13" t="s">
        <v>67</v>
      </c>
      <c r="E9" s="18">
        <v>604846</v>
      </c>
      <c r="F9" s="19">
        <v>8654.1365999999998</v>
      </c>
      <c r="G9" s="20">
        <v>5.8299999999999998E-2</v>
      </c>
      <c r="H9" s="21"/>
      <c r="I9" s="22"/>
    </row>
    <row r="10" spans="1:9" ht="13" customHeight="1">
      <c r="A10" s="16" t="s">
        <v>387</v>
      </c>
      <c r="B10" s="17" t="s">
        <v>388</v>
      </c>
      <c r="C10" s="13" t="s">
        <v>389</v>
      </c>
      <c r="D10" s="13" t="s">
        <v>170</v>
      </c>
      <c r="E10" s="18">
        <v>96735</v>
      </c>
      <c r="F10" s="19">
        <v>6290.1934000000001</v>
      </c>
      <c r="G10" s="20">
        <v>4.24E-2</v>
      </c>
      <c r="H10" s="21"/>
      <c r="I10" s="22"/>
    </row>
    <row r="11" spans="1:9" ht="13" customHeight="1">
      <c r="A11" s="16" t="s">
        <v>427</v>
      </c>
      <c r="B11" s="17" t="s">
        <v>428</v>
      </c>
      <c r="C11" s="13" t="s">
        <v>429</v>
      </c>
      <c r="D11" s="13" t="s">
        <v>363</v>
      </c>
      <c r="E11" s="18">
        <v>430080</v>
      </c>
      <c r="F11" s="19">
        <v>6273.1468999999997</v>
      </c>
      <c r="G11" s="20">
        <v>4.2299999999999997E-2</v>
      </c>
      <c r="H11" s="21"/>
      <c r="I11" s="22"/>
    </row>
    <row r="12" spans="1:9" ht="13" customHeight="1">
      <c r="A12" s="16" t="s">
        <v>853</v>
      </c>
      <c r="B12" s="17" t="s">
        <v>854</v>
      </c>
      <c r="C12" s="13" t="s">
        <v>855</v>
      </c>
      <c r="D12" s="13" t="s">
        <v>63</v>
      </c>
      <c r="E12" s="18">
        <v>566333</v>
      </c>
      <c r="F12" s="19">
        <v>6050.9849000000004</v>
      </c>
      <c r="G12" s="20">
        <v>4.0800000000000003E-2</v>
      </c>
      <c r="H12" s="21"/>
      <c r="I12" s="22"/>
    </row>
    <row r="13" spans="1:9" ht="13" customHeight="1">
      <c r="A13" s="16" t="s">
        <v>1349</v>
      </c>
      <c r="B13" s="17" t="s">
        <v>1350</v>
      </c>
      <c r="C13" s="13" t="s">
        <v>1351</v>
      </c>
      <c r="D13" s="13" t="s">
        <v>159</v>
      </c>
      <c r="E13" s="18">
        <v>369668</v>
      </c>
      <c r="F13" s="19">
        <v>5888.8112000000001</v>
      </c>
      <c r="G13" s="20">
        <v>3.9699999999999999E-2</v>
      </c>
      <c r="H13" s="21"/>
      <c r="I13" s="22"/>
    </row>
    <row r="14" spans="1:9" ht="13" customHeight="1">
      <c r="A14" s="16" t="s">
        <v>295</v>
      </c>
      <c r="B14" s="17" t="s">
        <v>296</v>
      </c>
      <c r="C14" s="13" t="s">
        <v>297</v>
      </c>
      <c r="D14" s="13" t="s">
        <v>92</v>
      </c>
      <c r="E14" s="18">
        <v>168540</v>
      </c>
      <c r="F14" s="19">
        <v>5886.9336999999996</v>
      </c>
      <c r="G14" s="20">
        <v>3.9699999999999999E-2</v>
      </c>
      <c r="H14" s="21"/>
      <c r="I14" s="22"/>
    </row>
    <row r="15" spans="1:9" ht="13" customHeight="1">
      <c r="A15" s="16" t="s">
        <v>201</v>
      </c>
      <c r="B15" s="17" t="s">
        <v>202</v>
      </c>
      <c r="C15" s="13" t="s">
        <v>203</v>
      </c>
      <c r="D15" s="13" t="s">
        <v>204</v>
      </c>
      <c r="E15" s="18">
        <v>69228</v>
      </c>
      <c r="F15" s="19">
        <v>5286.5962</v>
      </c>
      <c r="G15" s="20">
        <v>3.56E-2</v>
      </c>
      <c r="H15" s="21"/>
      <c r="I15" s="22"/>
    </row>
    <row r="16" spans="1:9" ht="13" customHeight="1">
      <c r="A16" s="16" t="s">
        <v>184</v>
      </c>
      <c r="B16" s="17" t="s">
        <v>185</v>
      </c>
      <c r="C16" s="13" t="s">
        <v>186</v>
      </c>
      <c r="D16" s="13" t="s">
        <v>74</v>
      </c>
      <c r="E16" s="18">
        <v>2398856</v>
      </c>
      <c r="F16" s="19">
        <v>5070.2219999999998</v>
      </c>
      <c r="G16" s="20">
        <v>3.4200000000000001E-2</v>
      </c>
      <c r="H16" s="21"/>
      <c r="I16" s="22"/>
    </row>
    <row r="17" spans="1:9" ht="13" customHeight="1">
      <c r="A17" s="16" t="s">
        <v>381</v>
      </c>
      <c r="B17" s="17" t="s">
        <v>382</v>
      </c>
      <c r="C17" s="13" t="s">
        <v>383</v>
      </c>
      <c r="D17" s="13" t="s">
        <v>252</v>
      </c>
      <c r="E17" s="18">
        <v>43398</v>
      </c>
      <c r="F17" s="19">
        <v>5028.0923000000003</v>
      </c>
      <c r="G17" s="20">
        <v>3.39E-2</v>
      </c>
      <c r="H17" s="21"/>
      <c r="I17" s="22"/>
    </row>
    <row r="18" spans="1:9" ht="13" customHeight="1">
      <c r="A18" s="16" t="s">
        <v>1352</v>
      </c>
      <c r="B18" s="17" t="s">
        <v>1353</v>
      </c>
      <c r="C18" s="13" t="s">
        <v>1354</v>
      </c>
      <c r="D18" s="13" t="s">
        <v>116</v>
      </c>
      <c r="E18" s="18">
        <v>67828</v>
      </c>
      <c r="F18" s="19">
        <v>4903.9643999999998</v>
      </c>
      <c r="G18" s="20">
        <v>3.3099999999999997E-2</v>
      </c>
      <c r="H18" s="21"/>
      <c r="I18" s="22"/>
    </row>
    <row r="19" spans="1:9" ht="13" customHeight="1">
      <c r="A19" s="16" t="s">
        <v>240</v>
      </c>
      <c r="B19" s="17" t="s">
        <v>241</v>
      </c>
      <c r="C19" s="13" t="s">
        <v>242</v>
      </c>
      <c r="D19" s="13" t="s">
        <v>103</v>
      </c>
      <c r="E19" s="18">
        <v>519225</v>
      </c>
      <c r="F19" s="19">
        <v>4866.9555</v>
      </c>
      <c r="G19" s="20">
        <v>3.2800000000000003E-2</v>
      </c>
      <c r="H19" s="21"/>
      <c r="I19" s="22"/>
    </row>
    <row r="20" spans="1:9" ht="13" customHeight="1">
      <c r="A20" s="16" t="s">
        <v>156</v>
      </c>
      <c r="B20" s="17" t="s">
        <v>157</v>
      </c>
      <c r="C20" s="13" t="s">
        <v>158</v>
      </c>
      <c r="D20" s="13" t="s">
        <v>159</v>
      </c>
      <c r="E20" s="18">
        <v>98319</v>
      </c>
      <c r="F20" s="19">
        <v>4311.4848000000002</v>
      </c>
      <c r="G20" s="20">
        <v>2.9100000000000001E-2</v>
      </c>
      <c r="H20" s="21"/>
      <c r="I20" s="22"/>
    </row>
    <row r="21" spans="1:9" ht="13" customHeight="1">
      <c r="A21" s="16" t="s">
        <v>164</v>
      </c>
      <c r="B21" s="17" t="s">
        <v>165</v>
      </c>
      <c r="C21" s="13" t="s">
        <v>166</v>
      </c>
      <c r="D21" s="13" t="s">
        <v>63</v>
      </c>
      <c r="E21" s="18">
        <v>336715</v>
      </c>
      <c r="F21" s="19">
        <v>4270.5563000000002</v>
      </c>
      <c r="G21" s="20">
        <v>2.8799999999999999E-2</v>
      </c>
      <c r="H21" s="21"/>
      <c r="I21" s="22"/>
    </row>
    <row r="22" spans="1:9" ht="13" customHeight="1">
      <c r="A22" s="16" t="s">
        <v>134</v>
      </c>
      <c r="B22" s="17" t="s">
        <v>135</v>
      </c>
      <c r="C22" s="13" t="s">
        <v>136</v>
      </c>
      <c r="D22" s="13" t="s">
        <v>63</v>
      </c>
      <c r="E22" s="18">
        <v>1109590</v>
      </c>
      <c r="F22" s="19">
        <v>4253.0585000000001</v>
      </c>
      <c r="G22" s="20">
        <v>2.87E-2</v>
      </c>
      <c r="H22" s="21"/>
      <c r="I22" s="22"/>
    </row>
    <row r="23" spans="1:9" ht="13" customHeight="1">
      <c r="A23" s="16" t="s">
        <v>301</v>
      </c>
      <c r="B23" s="17" t="s">
        <v>302</v>
      </c>
      <c r="C23" s="13" t="s">
        <v>303</v>
      </c>
      <c r="D23" s="13" t="s">
        <v>63</v>
      </c>
      <c r="E23" s="18">
        <v>461181</v>
      </c>
      <c r="F23" s="19">
        <v>4224.6486000000004</v>
      </c>
      <c r="G23" s="20">
        <v>2.8500000000000001E-2</v>
      </c>
      <c r="H23" s="21"/>
      <c r="I23" s="22"/>
    </row>
    <row r="24" spans="1:9" ht="13" customHeight="1">
      <c r="A24" s="16" t="s">
        <v>160</v>
      </c>
      <c r="B24" s="17" t="s">
        <v>161</v>
      </c>
      <c r="C24" s="13" t="s">
        <v>162</v>
      </c>
      <c r="D24" s="13" t="s">
        <v>163</v>
      </c>
      <c r="E24" s="18">
        <v>1042018</v>
      </c>
      <c r="F24" s="19">
        <v>4159.2147999999997</v>
      </c>
      <c r="G24" s="20">
        <v>2.8000000000000001E-2</v>
      </c>
      <c r="H24" s="21"/>
      <c r="I24" s="22"/>
    </row>
    <row r="25" spans="1:9" ht="13" customHeight="1">
      <c r="A25" s="16" t="s">
        <v>141</v>
      </c>
      <c r="B25" s="17" t="s">
        <v>142</v>
      </c>
      <c r="C25" s="13" t="s">
        <v>143</v>
      </c>
      <c r="D25" s="13" t="s">
        <v>144</v>
      </c>
      <c r="E25" s="18">
        <v>1549196</v>
      </c>
      <c r="F25" s="19">
        <v>3826.9789000000001</v>
      </c>
      <c r="G25" s="20">
        <v>2.58E-2</v>
      </c>
      <c r="H25" s="21"/>
      <c r="I25" s="22"/>
    </row>
    <row r="26" spans="1:9" ht="13" customHeight="1">
      <c r="A26" s="16" t="s">
        <v>227</v>
      </c>
      <c r="B26" s="17" t="s">
        <v>228</v>
      </c>
      <c r="C26" s="13" t="s">
        <v>229</v>
      </c>
      <c r="D26" s="13" t="s">
        <v>230</v>
      </c>
      <c r="E26" s="18">
        <v>93664</v>
      </c>
      <c r="F26" s="19">
        <v>3759.6729999999998</v>
      </c>
      <c r="G26" s="20">
        <v>2.53E-2</v>
      </c>
      <c r="H26" s="21"/>
      <c r="I26" s="22"/>
    </row>
    <row r="27" spans="1:9" ht="13" customHeight="1">
      <c r="A27" s="16" t="s">
        <v>243</v>
      </c>
      <c r="B27" s="17" t="s">
        <v>244</v>
      </c>
      <c r="C27" s="13" t="s">
        <v>245</v>
      </c>
      <c r="D27" s="13" t="s">
        <v>84</v>
      </c>
      <c r="E27" s="18">
        <v>902034</v>
      </c>
      <c r="F27" s="19">
        <v>3697.8883999999998</v>
      </c>
      <c r="G27" s="20">
        <v>2.4899999999999999E-2</v>
      </c>
      <c r="H27" s="21"/>
      <c r="I27" s="22"/>
    </row>
    <row r="28" spans="1:9" ht="13" customHeight="1">
      <c r="A28" s="16" t="s">
        <v>137</v>
      </c>
      <c r="B28" s="17" t="s">
        <v>138</v>
      </c>
      <c r="C28" s="13" t="s">
        <v>139</v>
      </c>
      <c r="D28" s="13" t="s">
        <v>140</v>
      </c>
      <c r="E28" s="18">
        <v>306135</v>
      </c>
      <c r="F28" s="19">
        <v>3617.9034000000001</v>
      </c>
      <c r="G28" s="20">
        <v>2.4400000000000002E-2</v>
      </c>
      <c r="H28" s="21"/>
      <c r="I28" s="22"/>
    </row>
    <row r="29" spans="1:9" ht="13" customHeight="1">
      <c r="A29" s="16" t="s">
        <v>878</v>
      </c>
      <c r="B29" s="17" t="s">
        <v>879</v>
      </c>
      <c r="C29" s="13" t="s">
        <v>880</v>
      </c>
      <c r="D29" s="13" t="s">
        <v>163</v>
      </c>
      <c r="E29" s="18">
        <v>1612889</v>
      </c>
      <c r="F29" s="19">
        <v>3578.1941999999999</v>
      </c>
      <c r="G29" s="20">
        <v>2.41E-2</v>
      </c>
      <c r="H29" s="21"/>
      <c r="I29" s="22"/>
    </row>
    <row r="30" spans="1:9" ht="13" customHeight="1">
      <c r="A30" s="16" t="s">
        <v>310</v>
      </c>
      <c r="B30" s="17" t="s">
        <v>311</v>
      </c>
      <c r="C30" s="13" t="s">
        <v>312</v>
      </c>
      <c r="D30" s="13" t="s">
        <v>313</v>
      </c>
      <c r="E30" s="18">
        <v>321353</v>
      </c>
      <c r="F30" s="19">
        <v>3429.1579000000002</v>
      </c>
      <c r="G30" s="20">
        <v>2.3099999999999999E-2</v>
      </c>
      <c r="H30" s="21"/>
      <c r="I30" s="22"/>
    </row>
    <row r="31" spans="1:9" ht="13" customHeight="1">
      <c r="A31" s="16" t="s">
        <v>121</v>
      </c>
      <c r="B31" s="17" t="s">
        <v>122</v>
      </c>
      <c r="C31" s="13" t="s">
        <v>123</v>
      </c>
      <c r="D31" s="13" t="s">
        <v>84</v>
      </c>
      <c r="E31" s="18">
        <v>157952</v>
      </c>
      <c r="F31" s="19">
        <v>2980.2383</v>
      </c>
      <c r="G31" s="20">
        <v>2.01E-2</v>
      </c>
      <c r="H31" s="21"/>
      <c r="I31" s="22"/>
    </row>
    <row r="32" spans="1:9" ht="13" customHeight="1">
      <c r="A32" s="16" t="s">
        <v>279</v>
      </c>
      <c r="B32" s="17" t="s">
        <v>280</v>
      </c>
      <c r="C32" s="13" t="s">
        <v>281</v>
      </c>
      <c r="D32" s="13" t="s">
        <v>159</v>
      </c>
      <c r="E32" s="18">
        <v>110795</v>
      </c>
      <c r="F32" s="19">
        <v>2708.3838000000001</v>
      </c>
      <c r="G32" s="20">
        <v>1.83E-2</v>
      </c>
      <c r="H32" s="21"/>
      <c r="I32" s="22"/>
    </row>
    <row r="33" spans="1:9" ht="13" customHeight="1">
      <c r="A33" s="16" t="s">
        <v>246</v>
      </c>
      <c r="B33" s="17" t="s">
        <v>247</v>
      </c>
      <c r="C33" s="13" t="s">
        <v>248</v>
      </c>
      <c r="D33" s="13" t="s">
        <v>170</v>
      </c>
      <c r="E33" s="18">
        <v>134376</v>
      </c>
      <c r="F33" s="19">
        <v>2429.9212000000002</v>
      </c>
      <c r="G33" s="20">
        <v>1.6400000000000001E-2</v>
      </c>
      <c r="H33" s="21"/>
      <c r="I33" s="22"/>
    </row>
    <row r="34" spans="1:9" ht="13" customHeight="1">
      <c r="A34" s="16" t="s">
        <v>907</v>
      </c>
      <c r="B34" s="17" t="s">
        <v>908</v>
      </c>
      <c r="C34" s="13" t="s">
        <v>909</v>
      </c>
      <c r="D34" s="13" t="s">
        <v>170</v>
      </c>
      <c r="E34" s="18">
        <v>40664</v>
      </c>
      <c r="F34" s="19">
        <v>1701.8290999999999</v>
      </c>
      <c r="G34" s="20">
        <v>1.15E-2</v>
      </c>
      <c r="H34" s="21"/>
      <c r="I34" s="22"/>
    </row>
    <row r="35" spans="1:9" ht="13" customHeight="1">
      <c r="A35" s="16" t="s">
        <v>881</v>
      </c>
      <c r="B35" s="17" t="s">
        <v>882</v>
      </c>
      <c r="C35" s="13" t="s">
        <v>883</v>
      </c>
      <c r="D35" s="13" t="s">
        <v>884</v>
      </c>
      <c r="E35" s="18">
        <v>501891</v>
      </c>
      <c r="F35" s="19">
        <v>1362.885</v>
      </c>
      <c r="G35" s="20">
        <v>9.1999999999999998E-3</v>
      </c>
      <c r="H35" s="21"/>
      <c r="I35" s="22"/>
    </row>
    <row r="36" spans="1:9" ht="13" customHeight="1">
      <c r="A36" s="16" t="s">
        <v>894</v>
      </c>
      <c r="B36" s="17" t="s">
        <v>895</v>
      </c>
      <c r="C36" s="13" t="s">
        <v>896</v>
      </c>
      <c r="D36" s="13" t="s">
        <v>897</v>
      </c>
      <c r="E36" s="18">
        <v>501891</v>
      </c>
      <c r="F36" s="19">
        <v>607.43870000000004</v>
      </c>
      <c r="G36" s="20">
        <v>4.1000000000000003E-3</v>
      </c>
      <c r="H36" s="21"/>
      <c r="I36" s="22"/>
    </row>
    <row r="37" spans="1:9" ht="13" customHeight="1">
      <c r="A37" s="16" t="s">
        <v>904</v>
      </c>
      <c r="B37" s="17" t="s">
        <v>905</v>
      </c>
      <c r="C37" s="13" t="s">
        <v>906</v>
      </c>
      <c r="D37" s="13" t="s">
        <v>897</v>
      </c>
      <c r="E37" s="18">
        <v>501891</v>
      </c>
      <c r="F37" s="19">
        <v>607.43870000000004</v>
      </c>
      <c r="G37" s="20">
        <v>4.1000000000000003E-3</v>
      </c>
      <c r="H37" s="21"/>
      <c r="I37" s="22"/>
    </row>
    <row r="38" spans="1:9" ht="13" customHeight="1">
      <c r="A38" s="16" t="s">
        <v>901</v>
      </c>
      <c r="B38" s="17" t="s">
        <v>902</v>
      </c>
      <c r="C38" s="13" t="s">
        <v>903</v>
      </c>
      <c r="D38" s="13" t="s">
        <v>897</v>
      </c>
      <c r="E38" s="18">
        <v>501891</v>
      </c>
      <c r="F38" s="19">
        <v>607.43870000000004</v>
      </c>
      <c r="G38" s="20">
        <v>4.1000000000000003E-3</v>
      </c>
      <c r="H38" s="21"/>
      <c r="I38" s="22"/>
    </row>
    <row r="39" spans="1:9" ht="13" customHeight="1">
      <c r="A39" s="16" t="s">
        <v>898</v>
      </c>
      <c r="B39" s="17" t="s">
        <v>899</v>
      </c>
      <c r="C39" s="13" t="s">
        <v>900</v>
      </c>
      <c r="D39" s="13" t="s">
        <v>897</v>
      </c>
      <c r="E39" s="18">
        <v>501891</v>
      </c>
      <c r="F39" s="19">
        <v>607.43870000000004</v>
      </c>
      <c r="G39" s="20">
        <v>4.1000000000000003E-3</v>
      </c>
      <c r="H39" s="21"/>
      <c r="I39" s="22"/>
    </row>
    <row r="40" spans="1:9" ht="13" customHeight="1">
      <c r="A40" s="4"/>
      <c r="B40" s="12" t="s">
        <v>445</v>
      </c>
      <c r="C40" s="13"/>
      <c r="D40" s="13"/>
      <c r="E40" s="13"/>
      <c r="F40" s="23">
        <v>141754.2127</v>
      </c>
      <c r="G40" s="24">
        <f>ROUND(SUM(G1:G39),4)</f>
        <v>0.95569999999999999</v>
      </c>
      <c r="H40" s="25"/>
      <c r="I40" s="26"/>
    </row>
    <row r="41" spans="1:9" ht="13" customHeight="1">
      <c r="A41" s="4"/>
      <c r="B41" s="27" t="s">
        <v>446</v>
      </c>
      <c r="C41" s="1"/>
      <c r="D41" s="1"/>
      <c r="E41" s="1"/>
      <c r="F41" s="25" t="s">
        <v>447</v>
      </c>
      <c r="G41" s="25" t="s">
        <v>447</v>
      </c>
      <c r="H41" s="25"/>
      <c r="I41" s="26"/>
    </row>
    <row r="42" spans="1:9" ht="13" customHeight="1">
      <c r="A42" s="4"/>
      <c r="B42" s="27" t="s">
        <v>445</v>
      </c>
      <c r="C42" s="1"/>
      <c r="D42" s="1"/>
      <c r="E42" s="1"/>
      <c r="F42" s="25" t="s">
        <v>447</v>
      </c>
      <c r="G42" s="25" t="s">
        <v>447</v>
      </c>
      <c r="H42" s="25"/>
      <c r="I42" s="26"/>
    </row>
    <row r="43" spans="1:9" ht="13" customHeight="1">
      <c r="A43" s="4"/>
      <c r="B43" s="27" t="s">
        <v>448</v>
      </c>
      <c r="C43" s="28"/>
      <c r="D43" s="1"/>
      <c r="E43" s="28"/>
      <c r="F43" s="23">
        <v>141754.2127</v>
      </c>
      <c r="G43" s="24">
        <f>ROUND(SUM(G40),4)</f>
        <v>0.95569999999999999</v>
      </c>
      <c r="H43" s="25"/>
      <c r="I43" s="26"/>
    </row>
    <row r="44" spans="1:9" ht="13" customHeight="1">
      <c r="A44" s="4"/>
      <c r="B44" s="12" t="s">
        <v>449</v>
      </c>
      <c r="C44" s="13"/>
      <c r="D44" s="13"/>
      <c r="E44" s="13"/>
      <c r="F44" s="13"/>
      <c r="G44" s="13"/>
      <c r="H44" s="14"/>
      <c r="I44" s="15"/>
    </row>
    <row r="45" spans="1:9" ht="13" customHeight="1">
      <c r="A45" s="4"/>
      <c r="B45" s="12" t="s">
        <v>450</v>
      </c>
      <c r="C45" s="13"/>
      <c r="D45" s="13"/>
      <c r="E45" s="13"/>
      <c r="F45" s="4"/>
      <c r="G45" s="14"/>
      <c r="H45" s="14"/>
      <c r="I45" s="15"/>
    </row>
    <row r="46" spans="1:9" ht="13" customHeight="1">
      <c r="A46" s="16" t="s">
        <v>785</v>
      </c>
      <c r="B46" s="17" t="s">
        <v>786</v>
      </c>
      <c r="C46" s="13"/>
      <c r="D46" s="13"/>
      <c r="E46" s="18">
        <v>90000</v>
      </c>
      <c r="F46" s="19">
        <v>1068.6600000000001</v>
      </c>
      <c r="G46" s="20">
        <v>7.1999999999999998E-3</v>
      </c>
      <c r="H46" s="21"/>
      <c r="I46" s="22"/>
    </row>
    <row r="47" spans="1:9" ht="13" customHeight="1">
      <c r="A47" s="4"/>
      <c r="B47" s="12" t="s">
        <v>445</v>
      </c>
      <c r="C47" s="13"/>
      <c r="D47" s="13"/>
      <c r="E47" s="13"/>
      <c r="F47" s="23">
        <v>1068.6600000000001</v>
      </c>
      <c r="G47" s="24">
        <f>ROUND(SUM(G44:G46),4)</f>
        <v>7.1999999999999998E-3</v>
      </c>
      <c r="H47" s="25"/>
      <c r="I47" s="26"/>
    </row>
    <row r="48" spans="1:9" ht="13" customHeight="1">
      <c r="A48" s="4"/>
      <c r="B48" s="27" t="s">
        <v>448</v>
      </c>
      <c r="C48" s="28"/>
      <c r="D48" s="1"/>
      <c r="E48" s="28"/>
      <c r="F48" s="23">
        <v>1068.6600000000001</v>
      </c>
      <c r="G48" s="24">
        <f>ROUND(SUM(G47),4)</f>
        <v>7.1999999999999998E-3</v>
      </c>
      <c r="H48" s="25"/>
      <c r="I48" s="26"/>
    </row>
    <row r="49" spans="1:9" ht="13" customHeight="1">
      <c r="A49" s="4"/>
      <c r="B49" s="12" t="s">
        <v>836</v>
      </c>
      <c r="C49" s="13"/>
      <c r="D49" s="13"/>
      <c r="E49" s="13"/>
      <c r="F49" s="13"/>
      <c r="G49" s="13"/>
      <c r="H49" s="14"/>
      <c r="I49" s="15"/>
    </row>
    <row r="50" spans="1:9" ht="13" customHeight="1">
      <c r="A50" s="16" t="s">
        <v>837</v>
      </c>
      <c r="B50" s="17" t="s">
        <v>838</v>
      </c>
      <c r="C50" s="13"/>
      <c r="D50" s="13"/>
      <c r="E50" s="18"/>
      <c r="F50" s="19">
        <v>2887.8609000000001</v>
      </c>
      <c r="G50" s="20">
        <v>1.95E-2</v>
      </c>
      <c r="H50" s="29">
        <v>5.2460944000197421E-2</v>
      </c>
      <c r="I50" s="22"/>
    </row>
    <row r="51" spans="1:9" ht="13" customHeight="1">
      <c r="A51" s="4"/>
      <c r="B51" s="12" t="s">
        <v>445</v>
      </c>
      <c r="C51" s="13"/>
      <c r="D51" s="13"/>
      <c r="E51" s="13"/>
      <c r="F51" s="23">
        <v>2887.8609000000001</v>
      </c>
      <c r="G51" s="24">
        <f>ROUND(SUM(G49:G50),4)</f>
        <v>1.95E-2</v>
      </c>
      <c r="H51" s="25"/>
      <c r="I51" s="26"/>
    </row>
    <row r="52" spans="1:9" ht="13" customHeight="1">
      <c r="A52" s="4"/>
      <c r="B52" s="27" t="s">
        <v>448</v>
      </c>
      <c r="C52" s="28"/>
      <c r="D52" s="1"/>
      <c r="E52" s="28"/>
      <c r="F52" s="23">
        <v>2887.8609000000001</v>
      </c>
      <c r="G52" s="24">
        <f>ROUND(SUM(G51),4)</f>
        <v>1.95E-2</v>
      </c>
      <c r="H52" s="25"/>
      <c r="I52" s="26"/>
    </row>
    <row r="53" spans="1:9" ht="13" customHeight="1">
      <c r="A53" s="4"/>
      <c r="B53" s="27" t="s">
        <v>839</v>
      </c>
      <c r="C53" s="13"/>
      <c r="D53" s="1"/>
      <c r="E53" s="13"/>
      <c r="F53" s="30">
        <v>2639.1963999999998</v>
      </c>
      <c r="G53" s="24">
        <v>1.7600000000000001E-2</v>
      </c>
      <c r="H53" s="25"/>
      <c r="I53" s="26"/>
    </row>
    <row r="54" spans="1:9" ht="13" customHeight="1">
      <c r="A54" s="4"/>
      <c r="B54" s="31" t="s">
        <v>840</v>
      </c>
      <c r="C54" s="32"/>
      <c r="D54" s="32"/>
      <c r="E54" s="32"/>
      <c r="F54" s="33">
        <v>148349.93</v>
      </c>
      <c r="G54" s="34">
        <f>ROUND(SUM(G43,G48,G52,G53),4)</f>
        <v>1</v>
      </c>
      <c r="H54" s="35"/>
      <c r="I54" s="36"/>
    </row>
    <row r="55" spans="1:9" ht="13" customHeight="1">
      <c r="A55" s="4"/>
      <c r="B55" s="6"/>
      <c r="C55" s="4"/>
      <c r="D55" s="4"/>
      <c r="E55" s="4"/>
      <c r="F55" s="4"/>
      <c r="G55" s="4"/>
      <c r="H55" s="4"/>
      <c r="I55" s="4"/>
    </row>
    <row r="56" spans="1:9" ht="13" customHeight="1">
      <c r="A56" s="4"/>
      <c r="B56" s="170" t="s">
        <v>841</v>
      </c>
      <c r="C56" s="4"/>
      <c r="D56" s="4"/>
      <c r="E56" s="4"/>
      <c r="F56" s="4"/>
      <c r="G56" s="4"/>
      <c r="H56" s="4"/>
      <c r="I56" s="4"/>
    </row>
    <row r="57" spans="1:9" ht="13" customHeight="1">
      <c r="A57" s="4"/>
      <c r="B57" s="3" t="s">
        <v>842</v>
      </c>
      <c r="C57" s="4"/>
      <c r="D57" s="4"/>
      <c r="E57" s="4"/>
      <c r="F57" s="4"/>
      <c r="G57" s="4"/>
      <c r="H57" s="4"/>
      <c r="I57" s="4"/>
    </row>
    <row r="58" spans="1:9" ht="26" customHeight="1">
      <c r="A58" s="4"/>
      <c r="B58" s="206" t="s">
        <v>2518</v>
      </c>
      <c r="C58" s="206"/>
      <c r="D58" s="206"/>
      <c r="E58" s="206"/>
      <c r="F58" s="206"/>
      <c r="G58" s="206"/>
      <c r="H58" s="206"/>
      <c r="I58" s="206"/>
    </row>
    <row r="59" spans="1:9" ht="13" customHeight="1">
      <c r="A59" s="4"/>
      <c r="B59" s="206"/>
      <c r="C59" s="206"/>
      <c r="D59" s="206"/>
      <c r="E59" s="206"/>
      <c r="F59" s="206"/>
      <c r="G59" s="206"/>
      <c r="H59" s="206"/>
      <c r="I59" s="206"/>
    </row>
    <row r="60" spans="1:9" ht="13" customHeight="1">
      <c r="A60" s="4"/>
      <c r="B60" s="41" t="s">
        <v>2058</v>
      </c>
      <c r="C60" s="42"/>
      <c r="D60" s="42"/>
      <c r="E60" s="189"/>
      <c r="F60" s="189"/>
      <c r="G60" s="189"/>
      <c r="H60" s="189"/>
      <c r="I60" s="190"/>
    </row>
    <row r="61" spans="1:9" ht="13" customHeight="1">
      <c r="A61" s="4"/>
      <c r="B61" s="45" t="s">
        <v>2059</v>
      </c>
      <c r="C61" s="46"/>
      <c r="D61" s="46"/>
      <c r="E61" s="47"/>
      <c r="F61" s="47"/>
      <c r="G61" s="47"/>
      <c r="H61" s="47"/>
      <c r="I61" s="191"/>
    </row>
    <row r="62" spans="1:9" ht="13" customHeight="1">
      <c r="A62" s="4"/>
      <c r="B62" s="45" t="s">
        <v>2060</v>
      </c>
      <c r="C62" s="46"/>
      <c r="D62" s="46"/>
      <c r="E62" s="47"/>
      <c r="F62" s="47"/>
      <c r="G62" s="47"/>
      <c r="H62" s="47"/>
      <c r="I62" s="191"/>
    </row>
    <row r="63" spans="1:9" ht="13" customHeight="1">
      <c r="A63" s="4"/>
      <c r="B63" s="50" t="s">
        <v>2061</v>
      </c>
      <c r="C63" s="51" t="s">
        <v>2090</v>
      </c>
      <c r="D63" s="168" t="s">
        <v>2074</v>
      </c>
      <c r="E63" s="47"/>
      <c r="F63" s="47"/>
      <c r="G63" s="47"/>
      <c r="H63" s="47"/>
      <c r="I63" s="191"/>
    </row>
    <row r="64" spans="1:9" ht="13" customHeight="1">
      <c r="A64" s="4"/>
      <c r="B64" s="52" t="s">
        <v>2064</v>
      </c>
      <c r="C64" s="67">
        <v>9.8239999999999998</v>
      </c>
      <c r="D64" s="58">
        <v>9.1579999999999995</v>
      </c>
      <c r="E64" s="47"/>
      <c r="F64" s="47"/>
      <c r="G64" s="47"/>
      <c r="H64" s="47"/>
      <c r="I64" s="191"/>
    </row>
    <row r="65" spans="1:9" ht="13" customHeight="1">
      <c r="A65" s="4"/>
      <c r="B65" s="52" t="s">
        <v>2063</v>
      </c>
      <c r="C65" s="67">
        <v>9.8239999999999998</v>
      </c>
      <c r="D65" s="58">
        <v>9.1579999999999995</v>
      </c>
      <c r="E65" s="47"/>
      <c r="F65" s="47"/>
      <c r="G65" s="47"/>
      <c r="H65" s="47"/>
      <c r="I65" s="191"/>
    </row>
    <row r="66" spans="1:9" ht="13" customHeight="1">
      <c r="A66" s="4"/>
      <c r="B66" s="52" t="s">
        <v>2067</v>
      </c>
      <c r="C66" s="67">
        <v>10.076000000000001</v>
      </c>
      <c r="D66" s="58">
        <v>9.3810000000000002</v>
      </c>
      <c r="E66" s="47"/>
      <c r="F66" s="47"/>
      <c r="G66" s="47"/>
      <c r="H66" s="47"/>
      <c r="I66" s="191"/>
    </row>
    <row r="67" spans="1:9" ht="13" customHeight="1">
      <c r="A67" s="4"/>
      <c r="B67" s="52" t="s">
        <v>2066</v>
      </c>
      <c r="C67" s="67">
        <v>10.076000000000001</v>
      </c>
      <c r="D67" s="58">
        <v>9.3810000000000002</v>
      </c>
      <c r="E67" s="47"/>
      <c r="F67" s="47"/>
      <c r="G67" s="47"/>
      <c r="H67" s="47"/>
      <c r="I67" s="191"/>
    </row>
    <row r="68" spans="1:9" ht="13" customHeight="1">
      <c r="A68" s="4"/>
      <c r="B68" s="45" t="s">
        <v>2075</v>
      </c>
      <c r="C68" s="46"/>
      <c r="D68" s="46"/>
      <c r="E68" s="47"/>
      <c r="F68" s="47"/>
      <c r="G68" s="47"/>
      <c r="H68" s="47"/>
      <c r="I68" s="191"/>
    </row>
    <row r="69" spans="1:9" ht="13" customHeight="1">
      <c r="A69" s="4"/>
      <c r="B69" s="45" t="s">
        <v>2109</v>
      </c>
      <c r="C69" s="46"/>
      <c r="D69" s="46"/>
      <c r="E69" s="47"/>
      <c r="F69" s="47"/>
      <c r="G69" s="47"/>
      <c r="H69" s="47"/>
      <c r="I69" s="191"/>
    </row>
    <row r="70" spans="1:9" ht="13" customHeight="1">
      <c r="A70" s="4"/>
      <c r="B70" s="45" t="s">
        <v>2094</v>
      </c>
      <c r="C70" s="46"/>
      <c r="D70" s="46"/>
      <c r="E70" s="47"/>
      <c r="F70" s="47"/>
      <c r="G70" s="47"/>
      <c r="H70" s="47"/>
      <c r="I70" s="191"/>
    </row>
    <row r="71" spans="1:9" ht="13" customHeight="1">
      <c r="A71" s="4"/>
      <c r="B71" s="45" t="s">
        <v>2095</v>
      </c>
      <c r="C71" s="46"/>
      <c r="D71" s="46"/>
      <c r="E71" s="47"/>
      <c r="F71" s="47"/>
      <c r="G71" s="47"/>
      <c r="H71" s="47"/>
      <c r="I71" s="191"/>
    </row>
    <row r="72" spans="1:9" ht="13" customHeight="1">
      <c r="A72" s="4"/>
      <c r="B72" s="45" t="s">
        <v>2076</v>
      </c>
      <c r="C72" s="46"/>
      <c r="D72" s="46"/>
      <c r="E72" s="47"/>
      <c r="F72" s="47"/>
      <c r="G72" s="47"/>
      <c r="H72" s="47"/>
      <c r="I72" s="191"/>
    </row>
    <row r="73" spans="1:9" ht="13" customHeight="1">
      <c r="A73" s="4"/>
      <c r="B73" s="45" t="s">
        <v>2465</v>
      </c>
      <c r="C73" s="46"/>
      <c r="D73" s="46"/>
      <c r="E73" s="47"/>
      <c r="F73" s="47"/>
      <c r="G73" s="47"/>
      <c r="H73" s="47"/>
      <c r="I73" s="191"/>
    </row>
    <row r="74" spans="1:9" ht="13" customHeight="1">
      <c r="A74" s="4"/>
      <c r="B74" s="93" t="s">
        <v>2486</v>
      </c>
      <c r="C74" s="60"/>
      <c r="D74" s="60"/>
      <c r="E74" s="192"/>
      <c r="F74" s="192"/>
      <c r="G74" s="192"/>
      <c r="H74" s="192"/>
      <c r="I74" s="193"/>
    </row>
    <row r="75" spans="1:9" ht="13" customHeight="1">
      <c r="A75" s="4"/>
      <c r="B75" s="47"/>
      <c r="C75" s="47"/>
      <c r="D75" s="47"/>
      <c r="E75" s="47"/>
      <c r="F75" s="47"/>
      <c r="G75" s="47"/>
      <c r="H75" s="47"/>
      <c r="I75" s="47"/>
    </row>
    <row r="76" spans="1:9" ht="13" customHeight="1">
      <c r="A76" s="4"/>
      <c r="B76" s="47"/>
      <c r="C76" s="47"/>
      <c r="D76" s="47"/>
      <c r="E76" s="47"/>
      <c r="F76" s="47"/>
      <c r="G76" s="47"/>
      <c r="H76" s="47"/>
      <c r="I76" s="47"/>
    </row>
    <row r="77" spans="1:9" ht="13" customHeight="1">
      <c r="A77" s="4"/>
      <c r="B77" s="47"/>
      <c r="C77" s="47"/>
      <c r="D77" s="47"/>
      <c r="E77" s="47"/>
      <c r="F77" s="47"/>
      <c r="G77" s="47"/>
      <c r="H77" s="47"/>
      <c r="I77" s="47"/>
    </row>
    <row r="78" spans="1:9" ht="13" customHeight="1">
      <c r="A78" s="4"/>
      <c r="B78" s="206"/>
      <c r="C78" s="206"/>
      <c r="D78" s="206"/>
      <c r="E78" s="206"/>
      <c r="F78" s="206"/>
      <c r="G78" s="206"/>
      <c r="H78" s="206"/>
      <c r="I78" s="206"/>
    </row>
    <row r="79" spans="1:9" ht="13" customHeight="1">
      <c r="A79" s="4"/>
      <c r="B79" s="68"/>
      <c r="C79" s="215" t="s">
        <v>1355</v>
      </c>
      <c r="D79" s="215"/>
      <c r="E79" s="215"/>
      <c r="F79" s="215"/>
      <c r="G79" s="68"/>
      <c r="H79" s="68"/>
      <c r="I79" s="68"/>
    </row>
    <row r="80" spans="1:9" ht="13" customHeight="1">
      <c r="A80" s="4"/>
      <c r="B80" s="37" t="s">
        <v>844</v>
      </c>
      <c r="C80" s="210" t="s">
        <v>845</v>
      </c>
      <c r="D80" s="210"/>
      <c r="E80" s="210"/>
      <c r="F80" s="210"/>
      <c r="G80" s="4"/>
      <c r="H80" s="4"/>
      <c r="I80" s="4"/>
    </row>
    <row r="81" spans="1:10" ht="135" customHeight="1">
      <c r="A81" s="4"/>
      <c r="B81" s="38"/>
      <c r="C81" s="205"/>
      <c r="D81" s="205"/>
      <c r="E81" s="4"/>
      <c r="F81" s="4"/>
      <c r="G81" s="4"/>
      <c r="H81" s="4"/>
      <c r="I81" s="4"/>
    </row>
    <row r="84" spans="1:10">
      <c r="B84" s="41" t="s">
        <v>2216</v>
      </c>
      <c r="C84" s="42"/>
      <c r="D84" s="42"/>
      <c r="E84" s="42"/>
      <c r="F84" s="42"/>
      <c r="G84" s="142"/>
      <c r="H84" s="142"/>
      <c r="I84" s="143"/>
    </row>
    <row r="85" spans="1:10" ht="23">
      <c r="B85" s="52" t="s">
        <v>2115</v>
      </c>
      <c r="C85" s="52" t="s">
        <v>2116</v>
      </c>
      <c r="D85" s="102" t="s">
        <v>2117</v>
      </c>
      <c r="E85" s="103" t="s">
        <v>2118</v>
      </c>
      <c r="F85" s="103" t="s">
        <v>2119</v>
      </c>
      <c r="G85" s="117"/>
      <c r="H85" s="117"/>
      <c r="I85" s="126"/>
    </row>
    <row r="86" spans="1:10">
      <c r="B86" s="211" t="s">
        <v>447</v>
      </c>
      <c r="C86" s="212"/>
      <c r="D86" s="212"/>
      <c r="E86" s="212"/>
      <c r="F86" s="213"/>
      <c r="G86" s="117"/>
      <c r="H86" s="117"/>
      <c r="I86" s="126"/>
    </row>
    <row r="87" spans="1:10">
      <c r="B87" s="73" t="s">
        <v>2347</v>
      </c>
      <c r="C87" s="110"/>
      <c r="D87" s="110"/>
      <c r="E87" s="110"/>
      <c r="F87" s="110"/>
      <c r="G87" s="117"/>
      <c r="H87" s="117"/>
      <c r="I87" s="126"/>
      <c r="J87" s="108"/>
    </row>
    <row r="88" spans="1:10">
      <c r="B88" s="109"/>
      <c r="C88" s="134"/>
      <c r="D88" s="110"/>
      <c r="E88" s="110"/>
      <c r="F88" s="110"/>
      <c r="G88" s="117"/>
      <c r="H88" s="117"/>
      <c r="I88" s="126"/>
    </row>
    <row r="89" spans="1:10">
      <c r="B89" s="73" t="s">
        <v>2217</v>
      </c>
      <c r="C89" s="110"/>
      <c r="D89" s="110"/>
      <c r="E89" s="110"/>
      <c r="F89" s="110"/>
      <c r="G89" s="117"/>
      <c r="H89" s="117"/>
      <c r="I89" s="126"/>
    </row>
    <row r="90" spans="1:10">
      <c r="B90" s="73" t="s">
        <v>2349</v>
      </c>
      <c r="C90" s="135"/>
      <c r="D90" s="110"/>
      <c r="E90" s="110"/>
      <c r="F90" s="110"/>
      <c r="G90" s="117"/>
      <c r="H90" s="117"/>
      <c r="I90" s="126"/>
    </row>
    <row r="91" spans="1:10">
      <c r="B91" s="73" t="s">
        <v>2350</v>
      </c>
      <c r="C91" s="135"/>
      <c r="D91" s="110"/>
      <c r="E91" s="110"/>
      <c r="F91" s="110"/>
      <c r="G91" s="117"/>
      <c r="H91" s="117"/>
      <c r="I91" s="126"/>
    </row>
    <row r="92" spans="1:10">
      <c r="B92" s="73" t="s">
        <v>2351</v>
      </c>
      <c r="C92" s="136"/>
      <c r="D92" s="110"/>
      <c r="E92" s="110"/>
      <c r="F92" s="110"/>
      <c r="G92" s="117"/>
      <c r="H92" s="117"/>
      <c r="I92" s="126"/>
    </row>
    <row r="93" spans="1:10">
      <c r="B93" s="73" t="s">
        <v>2352</v>
      </c>
      <c r="C93" s="136"/>
      <c r="D93" s="110"/>
      <c r="E93" s="110"/>
      <c r="F93" s="110"/>
      <c r="G93" s="117"/>
      <c r="H93" s="117"/>
      <c r="I93" s="126"/>
    </row>
    <row r="94" spans="1:10">
      <c r="B94" s="73" t="s">
        <v>2353</v>
      </c>
      <c r="C94" s="136"/>
      <c r="D94" s="110"/>
      <c r="E94" s="110"/>
      <c r="F94" s="110"/>
      <c r="G94" s="117"/>
      <c r="H94" s="117"/>
      <c r="I94" s="126"/>
    </row>
    <row r="95" spans="1:10">
      <c r="B95" s="73"/>
      <c r="C95" s="110"/>
      <c r="D95" s="110"/>
      <c r="E95" s="110"/>
      <c r="F95" s="110"/>
      <c r="G95" s="117"/>
      <c r="H95" s="117"/>
      <c r="I95" s="126"/>
    </row>
    <row r="96" spans="1:10">
      <c r="B96" s="137" t="s">
        <v>2218</v>
      </c>
      <c r="C96" s="110"/>
      <c r="D96" s="110"/>
      <c r="E96" s="110"/>
      <c r="F96" s="110"/>
      <c r="G96" s="117"/>
      <c r="H96" s="117"/>
      <c r="I96" s="126"/>
    </row>
    <row r="97" spans="2:10" ht="23">
      <c r="B97" s="131" t="s">
        <v>2115</v>
      </c>
      <c r="C97" s="131" t="s">
        <v>2116</v>
      </c>
      <c r="D97" s="132" t="s">
        <v>2117</v>
      </c>
      <c r="E97" s="133" t="s">
        <v>2118</v>
      </c>
      <c r="F97" s="133" t="s">
        <v>2119</v>
      </c>
      <c r="G97" s="117"/>
      <c r="H97" s="117"/>
      <c r="I97" s="126"/>
    </row>
    <row r="98" spans="2:10">
      <c r="B98" s="111" t="s">
        <v>2267</v>
      </c>
      <c r="C98" s="52" t="s">
        <v>2330</v>
      </c>
      <c r="D98" s="194">
        <v>1157.6809000000001</v>
      </c>
      <c r="E98" s="194">
        <v>1187.4000000000001</v>
      </c>
      <c r="F98" s="195">
        <v>-151.93799999999999</v>
      </c>
      <c r="G98" s="117"/>
      <c r="H98" s="117"/>
      <c r="I98" s="126"/>
    </row>
    <row r="99" spans="2:10">
      <c r="B99" s="111"/>
      <c r="C99" s="52"/>
      <c r="D99" s="194"/>
      <c r="E99" s="194"/>
      <c r="F99" s="195"/>
      <c r="G99" s="117"/>
      <c r="H99" s="117"/>
      <c r="I99" s="126"/>
    </row>
    <row r="100" spans="2:10">
      <c r="B100" s="45" t="s">
        <v>2348</v>
      </c>
      <c r="C100" s="54"/>
      <c r="D100" s="54"/>
      <c r="E100" s="46"/>
      <c r="F100" s="46"/>
      <c r="G100" s="117"/>
      <c r="H100" s="117"/>
      <c r="I100" s="126"/>
      <c r="J100" s="108"/>
    </row>
    <row r="101" spans="2:10">
      <c r="B101" s="45"/>
      <c r="C101" s="54"/>
      <c r="D101" s="54"/>
      <c r="E101" s="46"/>
      <c r="F101" s="46"/>
      <c r="G101" s="117"/>
      <c r="H101" s="117"/>
      <c r="I101" s="126"/>
    </row>
    <row r="102" spans="2:10">
      <c r="B102" s="45" t="s">
        <v>2219</v>
      </c>
      <c r="C102" s="54"/>
      <c r="D102" s="54"/>
      <c r="E102" s="46"/>
      <c r="F102" s="46"/>
      <c r="G102" s="117"/>
      <c r="H102" s="117"/>
      <c r="I102" s="126"/>
    </row>
    <row r="103" spans="2:10">
      <c r="B103" s="45" t="s">
        <v>2354</v>
      </c>
      <c r="C103" s="128"/>
      <c r="D103" s="54"/>
      <c r="E103" s="46"/>
      <c r="F103" s="46"/>
      <c r="G103" s="117"/>
      <c r="H103" s="117"/>
      <c r="I103" s="126"/>
    </row>
    <row r="104" spans="2:10">
      <c r="B104" s="45" t="s">
        <v>2505</v>
      </c>
      <c r="C104" s="128"/>
      <c r="D104" s="54"/>
      <c r="E104" s="46"/>
      <c r="F104" s="46"/>
      <c r="G104" s="117"/>
      <c r="H104" s="117"/>
      <c r="I104" s="126"/>
    </row>
    <row r="105" spans="2:10">
      <c r="B105" s="45" t="s">
        <v>2355</v>
      </c>
      <c r="C105" s="128"/>
      <c r="D105" s="54"/>
      <c r="E105" s="46"/>
      <c r="F105" s="46"/>
      <c r="G105" s="117"/>
      <c r="H105" s="117"/>
      <c r="I105" s="126"/>
    </row>
    <row r="106" spans="2:10">
      <c r="B106" s="45" t="s">
        <v>2506</v>
      </c>
      <c r="C106" s="128"/>
      <c r="D106" s="54"/>
      <c r="E106" s="46"/>
      <c r="F106" s="46"/>
      <c r="G106" s="117"/>
      <c r="H106" s="117"/>
      <c r="I106" s="126"/>
    </row>
    <row r="107" spans="2:10">
      <c r="B107" s="45" t="s">
        <v>2507</v>
      </c>
      <c r="C107" s="128"/>
      <c r="D107" s="54"/>
      <c r="E107" s="46"/>
      <c r="F107" s="46"/>
      <c r="G107" s="117"/>
      <c r="H107" s="117"/>
      <c r="I107" s="126"/>
    </row>
    <row r="108" spans="2:10">
      <c r="B108" s="45"/>
      <c r="C108" s="54"/>
      <c r="D108" s="54"/>
      <c r="E108" s="46"/>
      <c r="F108" s="46"/>
      <c r="G108" s="117"/>
      <c r="H108" s="117"/>
      <c r="I108" s="126"/>
    </row>
    <row r="109" spans="2:10">
      <c r="B109" s="107" t="s">
        <v>2220</v>
      </c>
      <c r="C109" s="54"/>
      <c r="D109" s="54"/>
      <c r="E109" s="46"/>
      <c r="F109" s="46"/>
      <c r="G109" s="117"/>
      <c r="H109" s="117"/>
      <c r="I109" s="126"/>
    </row>
    <row r="110" spans="2:10" ht="23">
      <c r="B110" s="52" t="s">
        <v>2115</v>
      </c>
      <c r="C110" s="91" t="s">
        <v>2204</v>
      </c>
      <c r="D110" s="102" t="s">
        <v>2205</v>
      </c>
      <c r="E110" s="103" t="s">
        <v>2206</v>
      </c>
      <c r="F110" s="46"/>
      <c r="G110" s="117"/>
      <c r="H110" s="117"/>
      <c r="I110" s="126"/>
    </row>
    <row r="111" spans="2:10">
      <c r="B111" s="201" t="s">
        <v>2197</v>
      </c>
      <c r="C111" s="201"/>
      <c r="D111" s="201"/>
      <c r="E111" s="201"/>
      <c r="F111" s="46"/>
      <c r="G111" s="117"/>
      <c r="H111" s="117"/>
      <c r="I111" s="126"/>
    </row>
    <row r="112" spans="2:10">
      <c r="B112" s="45" t="s">
        <v>2207</v>
      </c>
      <c r="C112" s="54"/>
      <c r="D112" s="54"/>
      <c r="E112" s="46"/>
      <c r="F112" s="46"/>
      <c r="G112" s="117"/>
      <c r="H112" s="117"/>
      <c r="I112" s="126"/>
    </row>
    <row r="113" spans="2:9">
      <c r="B113" s="45"/>
      <c r="C113" s="54"/>
      <c r="D113" s="54"/>
      <c r="E113" s="46"/>
      <c r="F113" s="46"/>
      <c r="G113" s="117"/>
      <c r="H113" s="117"/>
      <c r="I113" s="126"/>
    </row>
    <row r="114" spans="2:9">
      <c r="B114" s="45" t="s">
        <v>2221</v>
      </c>
      <c r="C114" s="54"/>
      <c r="D114" s="54"/>
      <c r="E114" s="46"/>
      <c r="F114" s="46"/>
      <c r="G114" s="117"/>
      <c r="H114" s="117"/>
      <c r="I114" s="126"/>
    </row>
    <row r="115" spans="2:9">
      <c r="B115" s="45" t="s">
        <v>2356</v>
      </c>
      <c r="C115" s="54"/>
      <c r="D115" s="54"/>
      <c r="E115" s="46"/>
      <c r="F115" s="46"/>
      <c r="G115" s="117"/>
      <c r="H115" s="117"/>
      <c r="I115" s="126"/>
    </row>
    <row r="116" spans="2:9">
      <c r="B116" s="45" t="s">
        <v>2357</v>
      </c>
      <c r="C116" s="54"/>
      <c r="D116" s="54"/>
      <c r="E116" s="46"/>
      <c r="F116" s="46"/>
      <c r="G116" s="117"/>
      <c r="H116" s="117"/>
      <c r="I116" s="126"/>
    </row>
    <row r="117" spans="2:9">
      <c r="B117" s="45" t="s">
        <v>2358</v>
      </c>
      <c r="C117" s="54"/>
      <c r="D117" s="54"/>
      <c r="E117" s="46"/>
      <c r="F117" s="46"/>
      <c r="G117" s="117"/>
      <c r="H117" s="117"/>
      <c r="I117" s="126"/>
    </row>
    <row r="118" spans="2:9">
      <c r="B118" s="45"/>
      <c r="C118" s="54"/>
      <c r="D118" s="54"/>
      <c r="E118" s="46"/>
      <c r="F118" s="46"/>
      <c r="G118" s="117"/>
      <c r="H118" s="117"/>
      <c r="I118" s="126"/>
    </row>
    <row r="119" spans="2:9">
      <c r="B119" s="107" t="s">
        <v>2222</v>
      </c>
      <c r="C119" s="54"/>
      <c r="D119" s="54"/>
      <c r="E119" s="46"/>
      <c r="F119" s="46"/>
      <c r="G119" s="117"/>
      <c r="H119" s="117"/>
      <c r="I119" s="126"/>
    </row>
    <row r="120" spans="2:9" ht="23">
      <c r="B120" s="52" t="s">
        <v>2115</v>
      </c>
      <c r="C120" s="52" t="s">
        <v>2211</v>
      </c>
      <c r="D120" s="102" t="s">
        <v>2212</v>
      </c>
      <c r="E120" s="103" t="s">
        <v>2213</v>
      </c>
      <c r="F120" s="103" t="s">
        <v>2214</v>
      </c>
      <c r="G120" s="117"/>
      <c r="H120" s="117"/>
      <c r="I120" s="126"/>
    </row>
    <row r="121" spans="2:9">
      <c r="B121" s="202" t="s">
        <v>2197</v>
      </c>
      <c r="C121" s="203"/>
      <c r="D121" s="203"/>
      <c r="E121" s="203"/>
      <c r="F121" s="204"/>
      <c r="G121" s="117"/>
      <c r="H121" s="117"/>
      <c r="I121" s="126"/>
    </row>
    <row r="122" spans="2:9">
      <c r="B122" s="45" t="s">
        <v>2215</v>
      </c>
      <c r="C122" s="54"/>
      <c r="D122" s="54"/>
      <c r="E122" s="46"/>
      <c r="F122" s="46"/>
      <c r="G122" s="117"/>
      <c r="H122" s="117"/>
      <c r="I122" s="126"/>
    </row>
    <row r="123" spans="2:9">
      <c r="B123" s="45"/>
      <c r="C123" s="54"/>
      <c r="D123" s="54"/>
      <c r="E123" s="46"/>
      <c r="F123" s="46"/>
      <c r="G123" s="117"/>
      <c r="H123" s="117"/>
      <c r="I123" s="126"/>
    </row>
    <row r="124" spans="2:9">
      <c r="B124" s="45" t="s">
        <v>2223</v>
      </c>
      <c r="C124" s="54"/>
      <c r="D124" s="54"/>
      <c r="E124" s="46"/>
      <c r="F124" s="46"/>
      <c r="G124" s="117"/>
      <c r="H124" s="117"/>
      <c r="I124" s="126"/>
    </row>
    <row r="125" spans="2:9">
      <c r="B125" s="45" t="s">
        <v>2359</v>
      </c>
      <c r="C125" s="54"/>
      <c r="D125" s="54"/>
      <c r="E125" s="46"/>
      <c r="F125" s="46"/>
      <c r="G125" s="117"/>
      <c r="H125" s="117"/>
      <c r="I125" s="126"/>
    </row>
    <row r="126" spans="2:9">
      <c r="B126" s="45" t="s">
        <v>2360</v>
      </c>
      <c r="C126" s="54"/>
      <c r="D126" s="54"/>
      <c r="E126" s="46"/>
      <c r="F126" s="46"/>
      <c r="G126" s="117"/>
      <c r="H126" s="117"/>
      <c r="I126" s="126"/>
    </row>
    <row r="127" spans="2:9">
      <c r="B127" s="45" t="s">
        <v>2361</v>
      </c>
      <c r="C127" s="54"/>
      <c r="D127" s="54"/>
      <c r="E127" s="46"/>
      <c r="F127" s="46"/>
      <c r="G127" s="117"/>
      <c r="H127" s="117"/>
      <c r="I127" s="126"/>
    </row>
    <row r="128" spans="2:9">
      <c r="B128" s="45"/>
      <c r="C128" s="54"/>
      <c r="D128" s="54"/>
      <c r="E128" s="46"/>
      <c r="F128" s="46"/>
      <c r="G128" s="117"/>
      <c r="H128" s="117"/>
      <c r="I128" s="126"/>
    </row>
    <row r="129" spans="2:9">
      <c r="B129" s="107" t="s">
        <v>2224</v>
      </c>
      <c r="C129" s="54"/>
      <c r="D129" s="54"/>
      <c r="E129" s="46"/>
      <c r="F129" s="46"/>
      <c r="G129" s="117"/>
      <c r="H129" s="117"/>
      <c r="I129" s="126"/>
    </row>
    <row r="130" spans="2:9">
      <c r="B130" s="59"/>
      <c r="C130" s="60"/>
      <c r="D130" s="60"/>
      <c r="E130" s="60"/>
      <c r="F130" s="60"/>
      <c r="G130" s="129"/>
      <c r="H130" s="129"/>
      <c r="I130" s="130"/>
    </row>
  </sheetData>
  <mergeCells count="9">
    <mergeCell ref="B111:E111"/>
    <mergeCell ref="B121:F121"/>
    <mergeCell ref="B86:F86"/>
    <mergeCell ref="C81:D81"/>
    <mergeCell ref="B58:I58"/>
    <mergeCell ref="B59:I59"/>
    <mergeCell ref="B78:I78"/>
    <mergeCell ref="C79:F79"/>
    <mergeCell ref="C80:F80"/>
  </mergeCells>
  <hyperlinks>
    <hyperlink ref="A1" location="BajajFinservLargeCapFund" display="BFLARGE" xr:uid="{00000000-0004-0000-0C00-000000000000}"/>
    <hyperlink ref="B1" location="BajajFinservLargeCapFund" display="Bajaj Finserv Large Cap Fund" xr:uid="{00000000-0004-0000-0C00-000001000000}"/>
  </hyperlinks>
  <pageMargins left="0" right="0" top="0" bottom="0" header="0" footer="0"/>
  <pageSetup orientation="landscape"/>
  <headerFooter>
    <oddFooter xml:space="preserve">&amp;C_x000D_&amp;1#&amp;"Aptos"&amp;10&amp;K000000  For internal use only 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outlinePr summaryBelow="0"/>
  </sheetPr>
  <dimension ref="A1:I139"/>
  <sheetViews>
    <sheetView workbookViewId="0"/>
  </sheetViews>
  <sheetFormatPr defaultRowHeight="14.5"/>
  <cols>
    <col min="1" max="1" width="3.36328125" customWidth="1"/>
    <col min="2" max="2" width="69.17968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9" width="16.6328125" customWidth="1"/>
  </cols>
  <sheetData>
    <row r="1" spans="1:9" ht="16" customHeight="1">
      <c r="A1" s="2" t="s">
        <v>24</v>
      </c>
      <c r="B1" s="3" t="s">
        <v>25</v>
      </c>
      <c r="C1" s="4"/>
      <c r="D1" s="4"/>
      <c r="E1" s="4"/>
      <c r="F1" s="4"/>
      <c r="G1" s="4"/>
      <c r="H1" s="4"/>
      <c r="I1" s="4"/>
    </row>
    <row r="2" spans="1:9" ht="13" customHeight="1">
      <c r="A2" s="4"/>
      <c r="B2" s="5"/>
      <c r="C2" s="4"/>
      <c r="D2" s="4"/>
      <c r="E2" s="4"/>
      <c r="F2" s="4"/>
      <c r="G2" s="4"/>
      <c r="H2" s="4"/>
      <c r="I2" s="4"/>
    </row>
    <row r="3" spans="1:9" ht="13" customHeight="1">
      <c r="A3" s="6" t="s">
        <v>48</v>
      </c>
      <c r="B3" s="7" t="s">
        <v>49</v>
      </c>
      <c r="C3" s="4"/>
      <c r="D3" s="4"/>
      <c r="E3" s="4"/>
      <c r="F3" s="4"/>
      <c r="G3" s="4"/>
      <c r="H3" s="4"/>
      <c r="I3" s="4"/>
    </row>
    <row r="4" spans="1:9" ht="28" customHeight="1">
      <c r="A4" s="4"/>
      <c r="B4" s="8" t="s">
        <v>50</v>
      </c>
      <c r="C4" s="9" t="s">
        <v>51</v>
      </c>
      <c r="D4" s="10" t="s">
        <v>997</v>
      </c>
      <c r="E4" s="10" t="s">
        <v>53</v>
      </c>
      <c r="F4" s="10" t="s">
        <v>54</v>
      </c>
      <c r="G4" s="10" t="s">
        <v>55</v>
      </c>
      <c r="H4" s="10" t="s">
        <v>56</v>
      </c>
      <c r="I4" s="11" t="s">
        <v>57</v>
      </c>
    </row>
    <row r="5" spans="1:9" ht="13" customHeight="1">
      <c r="A5" s="4"/>
      <c r="B5" s="12" t="s">
        <v>927</v>
      </c>
      <c r="C5" s="13"/>
      <c r="D5" s="13"/>
      <c r="E5" s="13"/>
      <c r="F5" s="13"/>
      <c r="G5" s="13"/>
      <c r="H5" s="14"/>
      <c r="I5" s="15"/>
    </row>
    <row r="6" spans="1:9" ht="13" customHeight="1">
      <c r="A6" s="4"/>
      <c r="B6" s="12" t="s">
        <v>928</v>
      </c>
      <c r="C6" s="13"/>
      <c r="D6" s="13"/>
      <c r="E6" s="13"/>
      <c r="F6" s="4"/>
      <c r="G6" s="14"/>
      <c r="H6" s="14"/>
      <c r="I6" s="15"/>
    </row>
    <row r="7" spans="1:9" ht="13" customHeight="1">
      <c r="A7" s="16" t="s">
        <v>1356</v>
      </c>
      <c r="B7" s="17" t="s">
        <v>2003</v>
      </c>
      <c r="C7" s="13" t="s">
        <v>1357</v>
      </c>
      <c r="D7" s="13" t="s">
        <v>1001</v>
      </c>
      <c r="E7" s="18">
        <v>750</v>
      </c>
      <c r="F7" s="19">
        <v>7504.7174999999997</v>
      </c>
      <c r="G7" s="20">
        <v>1.3599999999999999E-2</v>
      </c>
      <c r="H7" s="29">
        <v>6.3899999999999998E-2</v>
      </c>
      <c r="I7" s="22"/>
    </row>
    <row r="8" spans="1:9" ht="13" customHeight="1">
      <c r="A8" s="16" t="s">
        <v>1358</v>
      </c>
      <c r="B8" s="17" t="s">
        <v>1359</v>
      </c>
      <c r="C8" s="13" t="s">
        <v>1360</v>
      </c>
      <c r="D8" s="13" t="s">
        <v>1001</v>
      </c>
      <c r="E8" s="18">
        <v>500</v>
      </c>
      <c r="F8" s="19">
        <v>4999.2650000000003</v>
      </c>
      <c r="G8" s="20">
        <v>9.1000000000000004E-3</v>
      </c>
      <c r="H8" s="29">
        <v>6.4600000000000005E-2</v>
      </c>
      <c r="I8" s="22"/>
    </row>
    <row r="9" spans="1:9" ht="13" customHeight="1">
      <c r="A9" s="16" t="s">
        <v>1361</v>
      </c>
      <c r="B9" s="17" t="s">
        <v>1362</v>
      </c>
      <c r="C9" s="13" t="s">
        <v>1363</v>
      </c>
      <c r="D9" s="13" t="s">
        <v>1001</v>
      </c>
      <c r="E9" s="18">
        <v>2500</v>
      </c>
      <c r="F9" s="19">
        <v>3213.9050000000002</v>
      </c>
      <c r="G9" s="20">
        <v>5.7999999999999996E-3</v>
      </c>
      <c r="H9" s="29">
        <v>7.1400000000000005E-2</v>
      </c>
      <c r="I9" s="22"/>
    </row>
    <row r="10" spans="1:9" ht="13" customHeight="1">
      <c r="A10" s="4"/>
      <c r="B10" s="12" t="s">
        <v>445</v>
      </c>
      <c r="C10" s="13"/>
      <c r="D10" s="13"/>
      <c r="E10" s="13"/>
      <c r="F10" s="23">
        <v>15717.887500000001</v>
      </c>
      <c r="G10" s="24">
        <f>ROUND(SUM(G1:G9),4)</f>
        <v>2.8500000000000001E-2</v>
      </c>
      <c r="H10" s="25"/>
      <c r="I10" s="26"/>
    </row>
    <row r="11" spans="1:9" ht="13" customHeight="1">
      <c r="A11" s="4"/>
      <c r="B11" s="27" t="s">
        <v>943</v>
      </c>
      <c r="C11" s="1"/>
      <c r="D11" s="1"/>
      <c r="E11" s="1"/>
      <c r="F11" s="25" t="s">
        <v>447</v>
      </c>
      <c r="G11" s="25" t="s">
        <v>447</v>
      </c>
      <c r="H11" s="25"/>
      <c r="I11" s="26"/>
    </row>
    <row r="12" spans="1:9" ht="13" customHeight="1">
      <c r="A12" s="4"/>
      <c r="B12" s="27" t="s">
        <v>445</v>
      </c>
      <c r="C12" s="1"/>
      <c r="D12" s="1"/>
      <c r="E12" s="1"/>
      <c r="F12" s="25" t="s">
        <v>447</v>
      </c>
      <c r="G12" s="25" t="s">
        <v>447</v>
      </c>
      <c r="H12" s="25"/>
      <c r="I12" s="26"/>
    </row>
    <row r="13" spans="1:9" ht="13" customHeight="1">
      <c r="A13" s="4"/>
      <c r="B13" s="27" t="s">
        <v>448</v>
      </c>
      <c r="C13" s="28"/>
      <c r="D13" s="1"/>
      <c r="E13" s="28"/>
      <c r="F13" s="23">
        <v>15717.887500000001</v>
      </c>
      <c r="G13" s="24">
        <f>ROUND(SUM(G10),4)</f>
        <v>2.8500000000000001E-2</v>
      </c>
      <c r="H13" s="25"/>
      <c r="I13" s="26"/>
    </row>
    <row r="14" spans="1:9" ht="13" customHeight="1">
      <c r="A14" s="4"/>
      <c r="B14" s="12" t="s">
        <v>823</v>
      </c>
      <c r="C14" s="13"/>
      <c r="D14" s="13"/>
      <c r="E14" s="13"/>
      <c r="F14" s="13"/>
      <c r="G14" s="13"/>
      <c r="H14" s="14"/>
      <c r="I14" s="15"/>
    </row>
    <row r="15" spans="1:9" ht="13" customHeight="1">
      <c r="A15" s="4"/>
      <c r="B15" s="12" t="s">
        <v>1046</v>
      </c>
      <c r="C15" s="13"/>
      <c r="D15" s="13"/>
      <c r="E15" s="13"/>
      <c r="F15" s="4"/>
      <c r="G15" s="14"/>
      <c r="H15" s="14"/>
      <c r="I15" s="15"/>
    </row>
    <row r="16" spans="1:9" ht="13" customHeight="1">
      <c r="A16" s="16" t="s">
        <v>1364</v>
      </c>
      <c r="B16" s="17" t="s">
        <v>2004</v>
      </c>
      <c r="C16" s="13" t="s">
        <v>1365</v>
      </c>
      <c r="D16" s="13" t="s">
        <v>827</v>
      </c>
      <c r="E16" s="18">
        <v>4300</v>
      </c>
      <c r="F16" s="19">
        <v>21403.981</v>
      </c>
      <c r="G16" s="20">
        <v>3.8800000000000001E-2</v>
      </c>
      <c r="H16" s="29">
        <v>6.0650999999999997E-2</v>
      </c>
      <c r="I16" s="22"/>
    </row>
    <row r="17" spans="1:9" ht="13" customHeight="1">
      <c r="A17" s="16" t="s">
        <v>1366</v>
      </c>
      <c r="B17" s="17" t="s">
        <v>1367</v>
      </c>
      <c r="C17" s="13" t="s">
        <v>1368</v>
      </c>
      <c r="D17" s="13" t="s">
        <v>827</v>
      </c>
      <c r="E17" s="18">
        <v>4000</v>
      </c>
      <c r="F17" s="19">
        <v>19907.12</v>
      </c>
      <c r="G17" s="20">
        <v>3.61E-2</v>
      </c>
      <c r="H17" s="29">
        <v>6.0825999999999998E-2</v>
      </c>
      <c r="I17" s="22"/>
    </row>
    <row r="18" spans="1:9" ht="13" customHeight="1">
      <c r="A18" s="16" t="s">
        <v>1369</v>
      </c>
      <c r="B18" s="17" t="s">
        <v>2005</v>
      </c>
      <c r="C18" s="13" t="s">
        <v>1370</v>
      </c>
      <c r="D18" s="13" t="s">
        <v>827</v>
      </c>
      <c r="E18" s="18">
        <v>3000</v>
      </c>
      <c r="F18" s="19">
        <v>14895.885</v>
      </c>
      <c r="G18" s="20">
        <v>2.7E-2</v>
      </c>
      <c r="H18" s="29">
        <v>6.2224000000000002E-2</v>
      </c>
      <c r="I18" s="22"/>
    </row>
    <row r="19" spans="1:9" ht="13" customHeight="1">
      <c r="A19" s="16" t="s">
        <v>1371</v>
      </c>
      <c r="B19" s="17" t="s">
        <v>2006</v>
      </c>
      <c r="C19" s="13" t="s">
        <v>1372</v>
      </c>
      <c r="D19" s="13" t="s">
        <v>827</v>
      </c>
      <c r="E19" s="18">
        <v>3000</v>
      </c>
      <c r="F19" s="19">
        <v>14893.41</v>
      </c>
      <c r="G19" s="20">
        <v>2.7E-2</v>
      </c>
      <c r="H19" s="29">
        <v>6.2200999999999999E-2</v>
      </c>
      <c r="I19" s="22"/>
    </row>
    <row r="20" spans="1:9" ht="13" customHeight="1">
      <c r="A20" s="16" t="s">
        <v>1373</v>
      </c>
      <c r="B20" s="17" t="s">
        <v>2007</v>
      </c>
      <c r="C20" s="13" t="s">
        <v>1374</v>
      </c>
      <c r="D20" s="13" t="s">
        <v>827</v>
      </c>
      <c r="E20" s="18">
        <v>3000</v>
      </c>
      <c r="F20" s="19">
        <v>14839.11</v>
      </c>
      <c r="G20" s="20">
        <v>2.69E-2</v>
      </c>
      <c r="H20" s="29">
        <v>6.4875000000000002E-2</v>
      </c>
      <c r="I20" s="22"/>
    </row>
    <row r="21" spans="1:9" ht="13" customHeight="1">
      <c r="A21" s="16" t="s">
        <v>1375</v>
      </c>
      <c r="B21" s="17" t="s">
        <v>2008</v>
      </c>
      <c r="C21" s="13" t="s">
        <v>1376</v>
      </c>
      <c r="D21" s="13" t="s">
        <v>1051</v>
      </c>
      <c r="E21" s="18">
        <v>2000</v>
      </c>
      <c r="F21" s="19">
        <v>9942.5499999999993</v>
      </c>
      <c r="G21" s="20">
        <v>1.7999999999999999E-2</v>
      </c>
      <c r="H21" s="29">
        <v>6.2031000000000003E-2</v>
      </c>
      <c r="I21" s="22"/>
    </row>
    <row r="22" spans="1:9" ht="13" customHeight="1">
      <c r="A22" s="16" t="s">
        <v>1377</v>
      </c>
      <c r="B22" s="17" t="s">
        <v>2009</v>
      </c>
      <c r="C22" s="13" t="s">
        <v>1378</v>
      </c>
      <c r="D22" s="13" t="s">
        <v>827</v>
      </c>
      <c r="E22" s="18">
        <v>2000</v>
      </c>
      <c r="F22" s="19">
        <v>9929.11</v>
      </c>
      <c r="G22" s="20">
        <v>1.7999999999999999E-2</v>
      </c>
      <c r="H22" s="29">
        <v>6.2046999999999998E-2</v>
      </c>
      <c r="I22" s="22"/>
    </row>
    <row r="23" spans="1:9" ht="13" customHeight="1">
      <c r="A23" s="16" t="s">
        <v>1379</v>
      </c>
      <c r="B23" s="17" t="s">
        <v>1380</v>
      </c>
      <c r="C23" s="13" t="s">
        <v>1381</v>
      </c>
      <c r="D23" s="13" t="s">
        <v>1382</v>
      </c>
      <c r="E23" s="18">
        <v>2000</v>
      </c>
      <c r="F23" s="19">
        <v>9924.06</v>
      </c>
      <c r="G23" s="20">
        <v>1.7999999999999999E-2</v>
      </c>
      <c r="H23" s="29">
        <v>6.2066000000000003E-2</v>
      </c>
      <c r="I23" s="22"/>
    </row>
    <row r="24" spans="1:9" ht="13" customHeight="1">
      <c r="A24" s="16" t="s">
        <v>1383</v>
      </c>
      <c r="B24" s="17" t="s">
        <v>2010</v>
      </c>
      <c r="C24" s="13" t="s">
        <v>1384</v>
      </c>
      <c r="D24" s="13" t="s">
        <v>1347</v>
      </c>
      <c r="E24" s="18">
        <v>2000</v>
      </c>
      <c r="F24" s="19">
        <v>9920.67</v>
      </c>
      <c r="G24" s="20">
        <v>1.7999999999999999E-2</v>
      </c>
      <c r="H24" s="29">
        <v>6.2100000000000002E-2</v>
      </c>
      <c r="I24" s="22"/>
    </row>
    <row r="25" spans="1:9" ht="13" customHeight="1">
      <c r="A25" s="16" t="s">
        <v>1385</v>
      </c>
      <c r="B25" s="17" t="s">
        <v>2011</v>
      </c>
      <c r="C25" s="13" t="s">
        <v>1386</v>
      </c>
      <c r="D25" s="13" t="s">
        <v>1347</v>
      </c>
      <c r="E25" s="18">
        <v>1500</v>
      </c>
      <c r="F25" s="19">
        <v>7458.1949999999997</v>
      </c>
      <c r="G25" s="20">
        <v>1.35E-2</v>
      </c>
      <c r="H25" s="29">
        <v>6.1996999999999997E-2</v>
      </c>
      <c r="I25" s="22"/>
    </row>
    <row r="26" spans="1:9" ht="13" customHeight="1">
      <c r="A26" s="16" t="s">
        <v>1387</v>
      </c>
      <c r="B26" s="17" t="s">
        <v>2012</v>
      </c>
      <c r="C26" s="13" t="s">
        <v>1388</v>
      </c>
      <c r="D26" s="13" t="s">
        <v>827</v>
      </c>
      <c r="E26" s="18">
        <v>1500</v>
      </c>
      <c r="F26" s="19">
        <v>7447.53</v>
      </c>
      <c r="G26" s="20">
        <v>1.35E-2</v>
      </c>
      <c r="H26" s="29">
        <v>6.2725000000000003E-2</v>
      </c>
      <c r="I26" s="22"/>
    </row>
    <row r="27" spans="1:9" ht="13" customHeight="1">
      <c r="A27" s="16" t="s">
        <v>1389</v>
      </c>
      <c r="B27" s="17" t="s">
        <v>2013</v>
      </c>
      <c r="C27" s="13" t="s">
        <v>1390</v>
      </c>
      <c r="D27" s="13" t="s">
        <v>1382</v>
      </c>
      <c r="E27" s="18">
        <v>1500</v>
      </c>
      <c r="F27" s="19">
        <v>7440.4724999999999</v>
      </c>
      <c r="G27" s="20">
        <v>1.35E-2</v>
      </c>
      <c r="H27" s="29">
        <v>6.2135000000000003E-2</v>
      </c>
      <c r="I27" s="22"/>
    </row>
    <row r="28" spans="1:9" ht="13" customHeight="1">
      <c r="A28" s="16" t="s">
        <v>1391</v>
      </c>
      <c r="B28" s="17" t="s">
        <v>2014</v>
      </c>
      <c r="C28" s="13" t="s">
        <v>1392</v>
      </c>
      <c r="D28" s="13" t="s">
        <v>827</v>
      </c>
      <c r="E28" s="18">
        <v>1500</v>
      </c>
      <c r="F28" s="19">
        <v>7420.5074999999997</v>
      </c>
      <c r="G28" s="20">
        <v>1.35E-2</v>
      </c>
      <c r="H28" s="29">
        <v>6.4100000000000004E-2</v>
      </c>
      <c r="I28" s="22"/>
    </row>
    <row r="29" spans="1:9" ht="13" customHeight="1">
      <c r="A29" s="16" t="s">
        <v>1393</v>
      </c>
      <c r="B29" s="17" t="s">
        <v>1394</v>
      </c>
      <c r="C29" s="13" t="s">
        <v>1395</v>
      </c>
      <c r="D29" s="13" t="s">
        <v>827</v>
      </c>
      <c r="E29" s="18">
        <v>1000</v>
      </c>
      <c r="F29" s="19">
        <v>4988.5200000000004</v>
      </c>
      <c r="G29" s="20">
        <v>8.9999999999999993E-3</v>
      </c>
      <c r="H29" s="29">
        <v>6.0007999999999999E-2</v>
      </c>
      <c r="I29" s="22"/>
    </row>
    <row r="30" spans="1:9" ht="13" customHeight="1">
      <c r="A30" s="16" t="s">
        <v>1396</v>
      </c>
      <c r="B30" s="17" t="s">
        <v>2015</v>
      </c>
      <c r="C30" s="13" t="s">
        <v>1397</v>
      </c>
      <c r="D30" s="13" t="s">
        <v>827</v>
      </c>
      <c r="E30" s="18">
        <v>1000</v>
      </c>
      <c r="F30" s="19">
        <v>4985.95</v>
      </c>
      <c r="G30" s="20">
        <v>8.9999999999999993E-3</v>
      </c>
      <c r="H30" s="29">
        <v>6.0502E-2</v>
      </c>
      <c r="I30" s="22"/>
    </row>
    <row r="31" spans="1:9" ht="13" customHeight="1">
      <c r="A31" s="16" t="s">
        <v>1398</v>
      </c>
      <c r="B31" s="17" t="s">
        <v>1399</v>
      </c>
      <c r="C31" s="13" t="s">
        <v>1400</v>
      </c>
      <c r="D31" s="13" t="s">
        <v>827</v>
      </c>
      <c r="E31" s="18">
        <v>1000</v>
      </c>
      <c r="F31" s="19">
        <v>4980.1850000000004</v>
      </c>
      <c r="G31" s="20">
        <v>8.9999999999999993E-3</v>
      </c>
      <c r="H31" s="29">
        <v>6.0504000000000002E-2</v>
      </c>
      <c r="I31" s="22"/>
    </row>
    <row r="32" spans="1:9" ht="13" customHeight="1">
      <c r="A32" s="16" t="s">
        <v>1401</v>
      </c>
      <c r="B32" s="17" t="s">
        <v>1402</v>
      </c>
      <c r="C32" s="13" t="s">
        <v>1403</v>
      </c>
      <c r="D32" s="13" t="s">
        <v>827</v>
      </c>
      <c r="E32" s="18">
        <v>1000</v>
      </c>
      <c r="F32" s="19">
        <v>4979.9399999999996</v>
      </c>
      <c r="G32" s="20">
        <v>8.9999999999999993E-3</v>
      </c>
      <c r="H32" s="29">
        <v>6.1254999999999997E-2</v>
      </c>
      <c r="I32" s="22"/>
    </row>
    <row r="33" spans="1:9" ht="13" customHeight="1">
      <c r="A33" s="16" t="s">
        <v>1404</v>
      </c>
      <c r="B33" s="17" t="s">
        <v>2016</v>
      </c>
      <c r="C33" s="13" t="s">
        <v>1405</v>
      </c>
      <c r="D33" s="13" t="s">
        <v>827</v>
      </c>
      <c r="E33" s="18">
        <v>1000</v>
      </c>
      <c r="F33" s="19">
        <v>4972.13</v>
      </c>
      <c r="G33" s="20">
        <v>8.9999999999999993E-3</v>
      </c>
      <c r="H33" s="29">
        <v>6.1999499999999999E-2</v>
      </c>
      <c r="I33" s="22"/>
    </row>
    <row r="34" spans="1:9" ht="13" customHeight="1">
      <c r="A34" s="16" t="s">
        <v>1406</v>
      </c>
      <c r="B34" s="17" t="s">
        <v>2017</v>
      </c>
      <c r="C34" s="13" t="s">
        <v>1407</v>
      </c>
      <c r="D34" s="13" t="s">
        <v>1051</v>
      </c>
      <c r="E34" s="18">
        <v>1000</v>
      </c>
      <c r="F34" s="19">
        <v>4972.1149999999998</v>
      </c>
      <c r="G34" s="20">
        <v>8.9999999999999993E-3</v>
      </c>
      <c r="H34" s="29">
        <v>6.2031000000000003E-2</v>
      </c>
      <c r="I34" s="22"/>
    </row>
    <row r="35" spans="1:9" ht="13" customHeight="1">
      <c r="A35" s="16" t="s">
        <v>1408</v>
      </c>
      <c r="B35" s="17" t="s">
        <v>2018</v>
      </c>
      <c r="C35" s="13" t="s">
        <v>1409</v>
      </c>
      <c r="D35" s="13" t="s">
        <v>1051</v>
      </c>
      <c r="E35" s="18">
        <v>1000</v>
      </c>
      <c r="F35" s="19">
        <v>4971.1850000000004</v>
      </c>
      <c r="G35" s="20">
        <v>8.9999999999999993E-3</v>
      </c>
      <c r="H35" s="29">
        <v>6.2225999999999997E-2</v>
      </c>
      <c r="I35" s="22"/>
    </row>
    <row r="36" spans="1:9" ht="13" customHeight="1">
      <c r="A36" s="16" t="s">
        <v>1410</v>
      </c>
      <c r="B36" s="17" t="s">
        <v>2019</v>
      </c>
      <c r="C36" s="13" t="s">
        <v>1411</v>
      </c>
      <c r="D36" s="13" t="s">
        <v>1347</v>
      </c>
      <c r="E36" s="18">
        <v>1000</v>
      </c>
      <c r="F36" s="19">
        <v>4958.665</v>
      </c>
      <c r="G36" s="20">
        <v>8.9999999999999993E-3</v>
      </c>
      <c r="H36" s="29">
        <v>6.2098E-2</v>
      </c>
      <c r="I36" s="22"/>
    </row>
    <row r="37" spans="1:9" ht="13" customHeight="1">
      <c r="A37" s="16" t="s">
        <v>1412</v>
      </c>
      <c r="B37" s="17" t="s">
        <v>1413</v>
      </c>
      <c r="C37" s="13" t="s">
        <v>1414</v>
      </c>
      <c r="D37" s="13" t="s">
        <v>827</v>
      </c>
      <c r="E37" s="18">
        <v>1000</v>
      </c>
      <c r="F37" s="19">
        <v>4958.5950000000003</v>
      </c>
      <c r="G37" s="20">
        <v>8.9999999999999993E-3</v>
      </c>
      <c r="H37" s="29">
        <v>6.2203000000000001E-2</v>
      </c>
      <c r="I37" s="22"/>
    </row>
    <row r="38" spans="1:9" ht="13" customHeight="1">
      <c r="A38" s="16" t="s">
        <v>1415</v>
      </c>
      <c r="B38" s="17" t="s">
        <v>2020</v>
      </c>
      <c r="C38" s="13" t="s">
        <v>1416</v>
      </c>
      <c r="D38" s="13" t="s">
        <v>1347</v>
      </c>
      <c r="E38" s="18">
        <v>1000</v>
      </c>
      <c r="F38" s="19">
        <v>4950.55</v>
      </c>
      <c r="G38" s="20">
        <v>8.9999999999999993E-3</v>
      </c>
      <c r="H38" s="29">
        <v>6.1797999999999999E-2</v>
      </c>
      <c r="I38" s="22"/>
    </row>
    <row r="39" spans="1:9" ht="13" customHeight="1">
      <c r="A39" s="16" t="s">
        <v>1417</v>
      </c>
      <c r="B39" s="17" t="s">
        <v>2021</v>
      </c>
      <c r="C39" s="13" t="s">
        <v>1418</v>
      </c>
      <c r="D39" s="13" t="s">
        <v>1347</v>
      </c>
      <c r="E39" s="18">
        <v>1000</v>
      </c>
      <c r="F39" s="19">
        <v>4927.7250000000004</v>
      </c>
      <c r="G39" s="20">
        <v>8.8999999999999999E-3</v>
      </c>
      <c r="H39" s="29">
        <v>6.4500000000000002E-2</v>
      </c>
      <c r="I39" s="22"/>
    </row>
    <row r="40" spans="1:9" ht="13" customHeight="1">
      <c r="A40" s="16" t="s">
        <v>1419</v>
      </c>
      <c r="B40" s="17" t="s">
        <v>2022</v>
      </c>
      <c r="C40" s="13" t="s">
        <v>1420</v>
      </c>
      <c r="D40" s="13" t="s">
        <v>1347</v>
      </c>
      <c r="E40" s="18">
        <v>1000</v>
      </c>
      <c r="F40" s="19">
        <v>4926.87</v>
      </c>
      <c r="G40" s="20">
        <v>8.8999999999999999E-3</v>
      </c>
      <c r="H40" s="29">
        <v>6.4499000000000001E-2</v>
      </c>
      <c r="I40" s="22"/>
    </row>
    <row r="41" spans="1:9" ht="13" customHeight="1">
      <c r="A41" s="16" t="s">
        <v>1421</v>
      </c>
      <c r="B41" s="17" t="s">
        <v>1422</v>
      </c>
      <c r="C41" s="13" t="s">
        <v>1423</v>
      </c>
      <c r="D41" s="13" t="s">
        <v>1051</v>
      </c>
      <c r="E41" s="18">
        <v>500</v>
      </c>
      <c r="F41" s="19">
        <v>2482.2199999999998</v>
      </c>
      <c r="G41" s="20">
        <v>4.4999999999999997E-3</v>
      </c>
      <c r="H41" s="29">
        <v>6.2248999999999999E-2</v>
      </c>
      <c r="I41" s="22"/>
    </row>
    <row r="42" spans="1:9" ht="13" customHeight="1">
      <c r="A42" s="4"/>
      <c r="B42" s="12" t="s">
        <v>445</v>
      </c>
      <c r="C42" s="13"/>
      <c r="D42" s="13"/>
      <c r="E42" s="13"/>
      <c r="F42" s="23">
        <v>217477.25099999999</v>
      </c>
      <c r="G42" s="24">
        <f>ROUND(SUM(G14:G41),4)</f>
        <v>0.39410000000000001</v>
      </c>
      <c r="H42" s="25"/>
      <c r="I42" s="26"/>
    </row>
    <row r="43" spans="1:9" ht="13" customHeight="1">
      <c r="A43" s="4"/>
      <c r="B43" s="12" t="s">
        <v>824</v>
      </c>
      <c r="C43" s="13"/>
      <c r="D43" s="13"/>
      <c r="E43" s="13"/>
      <c r="F43" s="4"/>
      <c r="G43" s="14"/>
      <c r="H43" s="14"/>
      <c r="I43" s="15"/>
    </row>
    <row r="44" spans="1:9" ht="13" customHeight="1">
      <c r="A44" s="16" t="s">
        <v>1424</v>
      </c>
      <c r="B44" s="17" t="s">
        <v>1425</v>
      </c>
      <c r="C44" s="13" t="s">
        <v>1426</v>
      </c>
      <c r="D44" s="13" t="s">
        <v>827</v>
      </c>
      <c r="E44" s="18">
        <v>4000</v>
      </c>
      <c r="F44" s="19">
        <v>19859.36</v>
      </c>
      <c r="G44" s="20">
        <v>3.5999999999999997E-2</v>
      </c>
      <c r="H44" s="29">
        <v>6.3049999999999995E-2</v>
      </c>
      <c r="I44" s="22"/>
    </row>
    <row r="45" spans="1:9" ht="13" customHeight="1">
      <c r="A45" s="16" t="s">
        <v>1427</v>
      </c>
      <c r="B45" s="17" t="s">
        <v>1428</v>
      </c>
      <c r="C45" s="13" t="s">
        <v>1429</v>
      </c>
      <c r="D45" s="13" t="s">
        <v>827</v>
      </c>
      <c r="E45" s="18">
        <v>2500</v>
      </c>
      <c r="F45" s="19">
        <v>12473.237499999999</v>
      </c>
      <c r="G45" s="20">
        <v>2.2599999999999999E-2</v>
      </c>
      <c r="H45" s="29">
        <v>6.5277000000000002E-2</v>
      </c>
      <c r="I45" s="22"/>
    </row>
    <row r="46" spans="1:9" ht="13" customHeight="1">
      <c r="A46" s="16" t="s">
        <v>1430</v>
      </c>
      <c r="B46" s="17" t="s">
        <v>1431</v>
      </c>
      <c r="C46" s="13" t="s">
        <v>1432</v>
      </c>
      <c r="D46" s="13" t="s">
        <v>1051</v>
      </c>
      <c r="E46" s="18">
        <v>2000</v>
      </c>
      <c r="F46" s="19">
        <v>9988.2199999999993</v>
      </c>
      <c r="G46" s="20">
        <v>1.8100000000000002E-2</v>
      </c>
      <c r="H46" s="29">
        <v>6.15005E-2</v>
      </c>
      <c r="I46" s="22"/>
    </row>
    <row r="47" spans="1:9" ht="13" customHeight="1">
      <c r="A47" s="16" t="s">
        <v>1433</v>
      </c>
      <c r="B47" s="17" t="s">
        <v>1434</v>
      </c>
      <c r="C47" s="13" t="s">
        <v>1435</v>
      </c>
      <c r="D47" s="13" t="s">
        <v>827</v>
      </c>
      <c r="E47" s="18">
        <v>2000</v>
      </c>
      <c r="F47" s="19">
        <v>9964.51</v>
      </c>
      <c r="G47" s="20">
        <v>1.8100000000000002E-2</v>
      </c>
      <c r="H47" s="29">
        <v>6.5000000000000002E-2</v>
      </c>
      <c r="I47" s="22"/>
    </row>
    <row r="48" spans="1:9" ht="13" customHeight="1">
      <c r="A48" s="16" t="s">
        <v>1436</v>
      </c>
      <c r="B48" s="17" t="s">
        <v>1437</v>
      </c>
      <c r="C48" s="13" t="s">
        <v>1438</v>
      </c>
      <c r="D48" s="13" t="s">
        <v>1347</v>
      </c>
      <c r="E48" s="18">
        <v>2000</v>
      </c>
      <c r="F48" s="19">
        <v>9916.67</v>
      </c>
      <c r="G48" s="20">
        <v>1.7999999999999999E-2</v>
      </c>
      <c r="H48" s="29">
        <v>6.2598000000000001E-2</v>
      </c>
      <c r="I48" s="22"/>
    </row>
    <row r="49" spans="1:9" ht="13" customHeight="1">
      <c r="A49" s="16" t="s">
        <v>1439</v>
      </c>
      <c r="B49" s="17" t="s">
        <v>1440</v>
      </c>
      <c r="C49" s="13" t="s">
        <v>1441</v>
      </c>
      <c r="D49" s="13" t="s">
        <v>827</v>
      </c>
      <c r="E49" s="18">
        <v>2000</v>
      </c>
      <c r="F49" s="19">
        <v>9903.67</v>
      </c>
      <c r="G49" s="20">
        <v>1.7999999999999999E-2</v>
      </c>
      <c r="H49" s="29">
        <v>6.5749000000000002E-2</v>
      </c>
      <c r="I49" s="22"/>
    </row>
    <row r="50" spans="1:9" ht="13" customHeight="1">
      <c r="A50" s="16" t="s">
        <v>1442</v>
      </c>
      <c r="B50" s="17" t="s">
        <v>1443</v>
      </c>
      <c r="C50" s="13" t="s">
        <v>1444</v>
      </c>
      <c r="D50" s="13" t="s">
        <v>827</v>
      </c>
      <c r="E50" s="18">
        <v>1500</v>
      </c>
      <c r="F50" s="19">
        <v>7474.05</v>
      </c>
      <c r="G50" s="20">
        <v>1.3599999999999999E-2</v>
      </c>
      <c r="H50" s="29">
        <v>6.6703499999999999E-2</v>
      </c>
      <c r="I50" s="22"/>
    </row>
    <row r="51" spans="1:9" ht="13" customHeight="1">
      <c r="A51" s="16" t="s">
        <v>1445</v>
      </c>
      <c r="B51" s="17" t="s">
        <v>2023</v>
      </c>
      <c r="C51" s="13" t="s">
        <v>1446</v>
      </c>
      <c r="D51" s="13" t="s">
        <v>827</v>
      </c>
      <c r="E51" s="18">
        <v>1500</v>
      </c>
      <c r="F51" s="19">
        <v>7471.7624999999998</v>
      </c>
      <c r="G51" s="20">
        <v>1.35E-2</v>
      </c>
      <c r="H51" s="29">
        <v>6.5694000000000002E-2</v>
      </c>
      <c r="I51" s="22"/>
    </row>
    <row r="52" spans="1:9" ht="13" customHeight="1">
      <c r="A52" s="16" t="s">
        <v>1447</v>
      </c>
      <c r="B52" s="17" t="s">
        <v>2024</v>
      </c>
      <c r="C52" s="13" t="s">
        <v>1448</v>
      </c>
      <c r="D52" s="13" t="s">
        <v>827</v>
      </c>
      <c r="E52" s="18">
        <v>1500</v>
      </c>
      <c r="F52" s="19">
        <v>7467.7124999999996</v>
      </c>
      <c r="G52" s="20">
        <v>1.35E-2</v>
      </c>
      <c r="H52" s="29">
        <v>6.0697000000000001E-2</v>
      </c>
      <c r="I52" s="22"/>
    </row>
    <row r="53" spans="1:9" ht="13" customHeight="1">
      <c r="A53" s="16" t="s">
        <v>1449</v>
      </c>
      <c r="B53" s="17" t="s">
        <v>1450</v>
      </c>
      <c r="C53" s="13" t="s">
        <v>1451</v>
      </c>
      <c r="D53" s="13" t="s">
        <v>827</v>
      </c>
      <c r="E53" s="18">
        <v>1500</v>
      </c>
      <c r="F53" s="19">
        <v>7462.7174999999997</v>
      </c>
      <c r="G53" s="20">
        <v>1.35E-2</v>
      </c>
      <c r="H53" s="29">
        <v>6.5130999999999994E-2</v>
      </c>
      <c r="I53" s="22"/>
    </row>
    <row r="54" spans="1:9" ht="13" customHeight="1">
      <c r="A54" s="16" t="s">
        <v>1452</v>
      </c>
      <c r="B54" s="17" t="s">
        <v>1453</v>
      </c>
      <c r="C54" s="13" t="s">
        <v>1454</v>
      </c>
      <c r="D54" s="13" t="s">
        <v>827</v>
      </c>
      <c r="E54" s="18">
        <v>1500</v>
      </c>
      <c r="F54" s="19">
        <v>7457.52</v>
      </c>
      <c r="G54" s="20">
        <v>1.35E-2</v>
      </c>
      <c r="H54" s="29">
        <v>6.3E-2</v>
      </c>
      <c r="I54" s="22"/>
    </row>
    <row r="55" spans="1:9" ht="13" customHeight="1">
      <c r="A55" s="16" t="s">
        <v>1455</v>
      </c>
      <c r="B55" s="17" t="s">
        <v>1456</v>
      </c>
      <c r="C55" s="13" t="s">
        <v>1457</v>
      </c>
      <c r="D55" s="13" t="s">
        <v>827</v>
      </c>
      <c r="E55" s="18">
        <v>1500</v>
      </c>
      <c r="F55" s="19">
        <v>7456.92</v>
      </c>
      <c r="G55" s="20">
        <v>1.35E-2</v>
      </c>
      <c r="H55" s="29">
        <v>6.5902000000000002E-2</v>
      </c>
      <c r="I55" s="22"/>
    </row>
    <row r="56" spans="1:9" ht="13" customHeight="1">
      <c r="A56" s="16" t="s">
        <v>1458</v>
      </c>
      <c r="B56" s="17" t="s">
        <v>1459</v>
      </c>
      <c r="C56" s="13" t="s">
        <v>1460</v>
      </c>
      <c r="D56" s="13" t="s">
        <v>827</v>
      </c>
      <c r="E56" s="18">
        <v>1500</v>
      </c>
      <c r="F56" s="19">
        <v>7453.7924999999996</v>
      </c>
      <c r="G56" s="20">
        <v>1.35E-2</v>
      </c>
      <c r="H56" s="29">
        <v>6.6549999999999998E-2</v>
      </c>
      <c r="I56" s="22"/>
    </row>
    <row r="57" spans="1:9" ht="13" customHeight="1">
      <c r="A57" s="16" t="s">
        <v>1461</v>
      </c>
      <c r="B57" s="17" t="s">
        <v>1462</v>
      </c>
      <c r="C57" s="13" t="s">
        <v>1463</v>
      </c>
      <c r="D57" s="13" t="s">
        <v>827</v>
      </c>
      <c r="E57" s="18">
        <v>1500</v>
      </c>
      <c r="F57" s="19">
        <v>7436.8950000000004</v>
      </c>
      <c r="G57" s="20">
        <v>1.35E-2</v>
      </c>
      <c r="H57" s="29">
        <v>6.5901000000000001E-2</v>
      </c>
      <c r="I57" s="22"/>
    </row>
    <row r="58" spans="1:9" ht="13" customHeight="1">
      <c r="A58" s="16" t="s">
        <v>1464</v>
      </c>
      <c r="B58" s="17" t="s">
        <v>1465</v>
      </c>
      <c r="C58" s="13" t="s">
        <v>1466</v>
      </c>
      <c r="D58" s="13" t="s">
        <v>1347</v>
      </c>
      <c r="E58" s="18">
        <v>1000</v>
      </c>
      <c r="F58" s="19">
        <v>4990.6000000000004</v>
      </c>
      <c r="G58" s="20">
        <v>8.9999999999999993E-3</v>
      </c>
      <c r="H58" s="29">
        <v>6.2498999999999999E-2</v>
      </c>
      <c r="I58" s="22"/>
    </row>
    <row r="59" spans="1:9" ht="13" customHeight="1">
      <c r="A59" s="16" t="s">
        <v>1467</v>
      </c>
      <c r="B59" s="17" t="s">
        <v>1468</v>
      </c>
      <c r="C59" s="13" t="s">
        <v>1469</v>
      </c>
      <c r="D59" s="13" t="s">
        <v>827</v>
      </c>
      <c r="E59" s="18">
        <v>1000</v>
      </c>
      <c r="F59" s="19">
        <v>4985.5950000000003</v>
      </c>
      <c r="G59" s="20">
        <v>8.9999999999999993E-3</v>
      </c>
      <c r="H59" s="29">
        <v>6.2045999999999997E-2</v>
      </c>
      <c r="I59" s="22"/>
    </row>
    <row r="60" spans="1:9" ht="13" customHeight="1">
      <c r="A60" s="16" t="s">
        <v>1470</v>
      </c>
      <c r="B60" s="17" t="s">
        <v>1471</v>
      </c>
      <c r="C60" s="13" t="s">
        <v>1472</v>
      </c>
      <c r="D60" s="13" t="s">
        <v>827</v>
      </c>
      <c r="E60" s="18">
        <v>1000</v>
      </c>
      <c r="F60" s="19">
        <v>4983.7550000000001</v>
      </c>
      <c r="G60" s="20">
        <v>8.9999999999999993E-3</v>
      </c>
      <c r="H60" s="29">
        <v>6.6106999999999999E-2</v>
      </c>
      <c r="I60" s="22"/>
    </row>
    <row r="61" spans="1:9" ht="13" customHeight="1">
      <c r="A61" s="16" t="s">
        <v>1473</v>
      </c>
      <c r="B61" s="17" t="s">
        <v>1474</v>
      </c>
      <c r="C61" s="13" t="s">
        <v>1475</v>
      </c>
      <c r="D61" s="13" t="s">
        <v>827</v>
      </c>
      <c r="E61" s="18">
        <v>1000</v>
      </c>
      <c r="F61" s="19">
        <v>4977.335</v>
      </c>
      <c r="G61" s="20">
        <v>8.9999999999999993E-3</v>
      </c>
      <c r="H61" s="29">
        <v>6.6490999999999995E-2</v>
      </c>
      <c r="I61" s="22"/>
    </row>
    <row r="62" spans="1:9" ht="13" customHeight="1">
      <c r="A62" s="16" t="s">
        <v>1476</v>
      </c>
      <c r="B62" s="17" t="s">
        <v>2025</v>
      </c>
      <c r="C62" s="13" t="s">
        <v>1477</v>
      </c>
      <c r="D62" s="13" t="s">
        <v>827</v>
      </c>
      <c r="E62" s="18">
        <v>1000</v>
      </c>
      <c r="F62" s="19">
        <v>4970.21</v>
      </c>
      <c r="G62" s="20">
        <v>8.9999999999999993E-3</v>
      </c>
      <c r="H62" s="29">
        <v>6.2504000000000004E-2</v>
      </c>
      <c r="I62" s="22"/>
    </row>
    <row r="63" spans="1:9" ht="13" customHeight="1">
      <c r="A63" s="16" t="s">
        <v>1478</v>
      </c>
      <c r="B63" s="17" t="s">
        <v>1479</v>
      </c>
      <c r="C63" s="13" t="s">
        <v>1480</v>
      </c>
      <c r="D63" s="13" t="s">
        <v>827</v>
      </c>
      <c r="E63" s="18">
        <v>1000</v>
      </c>
      <c r="F63" s="19">
        <v>4969.9750000000004</v>
      </c>
      <c r="G63" s="20">
        <v>8.9999999999999993E-3</v>
      </c>
      <c r="H63" s="29">
        <v>6.3E-2</v>
      </c>
      <c r="I63" s="22"/>
    </row>
    <row r="64" spans="1:9" ht="13" customHeight="1">
      <c r="A64" s="16" t="s">
        <v>1481</v>
      </c>
      <c r="B64" s="17" t="s">
        <v>1482</v>
      </c>
      <c r="C64" s="13" t="s">
        <v>1483</v>
      </c>
      <c r="D64" s="13" t="s">
        <v>827</v>
      </c>
      <c r="E64" s="18">
        <v>1000</v>
      </c>
      <c r="F64" s="19">
        <v>4964.78</v>
      </c>
      <c r="G64" s="20">
        <v>8.9999999999999993E-3</v>
      </c>
      <c r="H64" s="29">
        <v>6.6392000000000007E-2</v>
      </c>
      <c r="I64" s="22"/>
    </row>
    <row r="65" spans="1:9" ht="13" customHeight="1">
      <c r="A65" s="16" t="s">
        <v>1484</v>
      </c>
      <c r="B65" s="17" t="s">
        <v>1485</v>
      </c>
      <c r="C65" s="13" t="s">
        <v>1486</v>
      </c>
      <c r="D65" s="13" t="s">
        <v>827</v>
      </c>
      <c r="E65" s="18">
        <v>1000</v>
      </c>
      <c r="F65" s="19">
        <v>4961.4350000000004</v>
      </c>
      <c r="G65" s="20">
        <v>8.9999999999999993E-3</v>
      </c>
      <c r="H65" s="29">
        <v>6.3050999999999996E-2</v>
      </c>
      <c r="I65" s="22"/>
    </row>
    <row r="66" spans="1:9" ht="13" customHeight="1">
      <c r="A66" s="16" t="s">
        <v>1487</v>
      </c>
      <c r="B66" s="17" t="s">
        <v>1488</v>
      </c>
      <c r="C66" s="13" t="s">
        <v>1489</v>
      </c>
      <c r="D66" s="13" t="s">
        <v>827</v>
      </c>
      <c r="E66" s="18">
        <v>1000</v>
      </c>
      <c r="F66" s="19">
        <v>4960.87</v>
      </c>
      <c r="G66" s="20">
        <v>8.9999999999999993E-3</v>
      </c>
      <c r="H66" s="29">
        <v>6.8553000000000003E-2</v>
      </c>
      <c r="I66" s="22"/>
    </row>
    <row r="67" spans="1:9" ht="13" customHeight="1">
      <c r="A67" s="16" t="s">
        <v>1490</v>
      </c>
      <c r="B67" s="17" t="s">
        <v>1491</v>
      </c>
      <c r="C67" s="13" t="s">
        <v>1492</v>
      </c>
      <c r="D67" s="13" t="s">
        <v>1347</v>
      </c>
      <c r="E67" s="18">
        <v>1000</v>
      </c>
      <c r="F67" s="19">
        <v>4953.8649999999998</v>
      </c>
      <c r="G67" s="20">
        <v>8.9999999999999993E-3</v>
      </c>
      <c r="H67" s="29">
        <v>6.2949000000000005E-2</v>
      </c>
      <c r="I67" s="22"/>
    </row>
    <row r="68" spans="1:9" ht="13" customHeight="1">
      <c r="A68" s="16" t="s">
        <v>1493</v>
      </c>
      <c r="B68" s="17" t="s">
        <v>1494</v>
      </c>
      <c r="C68" s="13" t="s">
        <v>1495</v>
      </c>
      <c r="D68" s="13" t="s">
        <v>827</v>
      </c>
      <c r="E68" s="18">
        <v>1000</v>
      </c>
      <c r="F68" s="19">
        <v>4950.7650000000003</v>
      </c>
      <c r="G68" s="20">
        <v>8.9999999999999993E-3</v>
      </c>
      <c r="H68" s="29">
        <v>6.6000000000000003E-2</v>
      </c>
      <c r="I68" s="22"/>
    </row>
    <row r="69" spans="1:9" ht="13" customHeight="1">
      <c r="A69" s="16" t="s">
        <v>1496</v>
      </c>
      <c r="B69" s="17" t="s">
        <v>1497</v>
      </c>
      <c r="C69" s="13" t="s">
        <v>1498</v>
      </c>
      <c r="D69" s="13" t="s">
        <v>827</v>
      </c>
      <c r="E69" s="18">
        <v>1000</v>
      </c>
      <c r="F69" s="19">
        <v>4935.16</v>
      </c>
      <c r="G69" s="20">
        <v>8.8999999999999999E-3</v>
      </c>
      <c r="H69" s="29">
        <v>6.9500000000000006E-2</v>
      </c>
      <c r="I69" s="22"/>
    </row>
    <row r="70" spans="1:9" ht="13" customHeight="1">
      <c r="A70" s="16" t="s">
        <v>1499</v>
      </c>
      <c r="B70" s="17" t="s">
        <v>1500</v>
      </c>
      <c r="C70" s="13" t="s">
        <v>1501</v>
      </c>
      <c r="D70" s="13" t="s">
        <v>827</v>
      </c>
      <c r="E70" s="18">
        <v>1000</v>
      </c>
      <c r="F70" s="19">
        <v>4924.25</v>
      </c>
      <c r="G70" s="20">
        <v>8.8999999999999999E-3</v>
      </c>
      <c r="H70" s="29">
        <v>7.0188E-2</v>
      </c>
      <c r="I70" s="22"/>
    </row>
    <row r="71" spans="1:9" ht="13" customHeight="1">
      <c r="A71" s="16" t="s">
        <v>1502</v>
      </c>
      <c r="B71" s="17" t="s">
        <v>1503</v>
      </c>
      <c r="C71" s="13" t="s">
        <v>1504</v>
      </c>
      <c r="D71" s="13" t="s">
        <v>827</v>
      </c>
      <c r="E71" s="18">
        <v>500</v>
      </c>
      <c r="F71" s="19">
        <v>2490.9650000000001</v>
      </c>
      <c r="G71" s="20">
        <v>4.4999999999999997E-3</v>
      </c>
      <c r="H71" s="29">
        <v>6.3050999999999996E-2</v>
      </c>
      <c r="I71" s="22"/>
    </row>
    <row r="72" spans="1:9" ht="13" customHeight="1">
      <c r="A72" s="16" t="s">
        <v>1505</v>
      </c>
      <c r="B72" s="17" t="s">
        <v>2026</v>
      </c>
      <c r="C72" s="13" t="s">
        <v>1506</v>
      </c>
      <c r="D72" s="13" t="s">
        <v>827</v>
      </c>
      <c r="E72" s="18">
        <v>500</v>
      </c>
      <c r="F72" s="19">
        <v>2490.6849999999999</v>
      </c>
      <c r="G72" s="20">
        <v>4.4999999999999997E-3</v>
      </c>
      <c r="H72" s="29">
        <v>6.5007999999999996E-2</v>
      </c>
      <c r="I72" s="22"/>
    </row>
    <row r="73" spans="1:9" ht="13" customHeight="1">
      <c r="A73" s="16" t="s">
        <v>1507</v>
      </c>
      <c r="B73" s="17" t="s">
        <v>1508</v>
      </c>
      <c r="C73" s="13" t="s">
        <v>1509</v>
      </c>
      <c r="D73" s="13" t="s">
        <v>827</v>
      </c>
      <c r="E73" s="18">
        <v>500</v>
      </c>
      <c r="F73" s="19">
        <v>2462.5174999999999</v>
      </c>
      <c r="G73" s="20">
        <v>4.4999999999999997E-3</v>
      </c>
      <c r="H73" s="29">
        <v>6.9448999999999997E-2</v>
      </c>
      <c r="I73" s="22"/>
    </row>
    <row r="74" spans="1:9" ht="13" customHeight="1">
      <c r="A74" s="4"/>
      <c r="B74" s="12" t="s">
        <v>445</v>
      </c>
      <c r="C74" s="13"/>
      <c r="D74" s="13"/>
      <c r="E74" s="13"/>
      <c r="F74" s="23">
        <v>203759.8</v>
      </c>
      <c r="G74" s="24">
        <f>ROUND(SUM(G43:G73),4)</f>
        <v>0.36919999999999997</v>
      </c>
      <c r="H74" s="25"/>
      <c r="I74" s="26"/>
    </row>
    <row r="75" spans="1:9" ht="13" customHeight="1">
      <c r="A75" s="4"/>
      <c r="B75" s="12" t="s">
        <v>1294</v>
      </c>
      <c r="C75" s="13"/>
      <c r="D75" s="13"/>
      <c r="E75" s="13"/>
      <c r="F75" s="4"/>
      <c r="G75" s="14"/>
      <c r="H75" s="14"/>
      <c r="I75" s="15"/>
    </row>
    <row r="76" spans="1:9" ht="13" customHeight="1">
      <c r="A76" s="16" t="s">
        <v>1510</v>
      </c>
      <c r="B76" s="17" t="s">
        <v>1511</v>
      </c>
      <c r="C76" s="13" t="s">
        <v>1512</v>
      </c>
      <c r="D76" s="13" t="s">
        <v>932</v>
      </c>
      <c r="E76" s="18">
        <v>25000000</v>
      </c>
      <c r="F76" s="19">
        <v>24907.200000000001</v>
      </c>
      <c r="G76" s="20">
        <v>4.5199999999999997E-2</v>
      </c>
      <c r="H76" s="29">
        <v>5.0369999999999998E-2</v>
      </c>
      <c r="I76" s="22"/>
    </row>
    <row r="77" spans="1:9" ht="13" customHeight="1">
      <c r="A77" s="16" t="s">
        <v>1513</v>
      </c>
      <c r="B77" s="17" t="s">
        <v>1514</v>
      </c>
      <c r="C77" s="13" t="s">
        <v>1515</v>
      </c>
      <c r="D77" s="13" t="s">
        <v>932</v>
      </c>
      <c r="E77" s="18">
        <v>24000000</v>
      </c>
      <c r="F77" s="19">
        <v>23861.952000000001</v>
      </c>
      <c r="G77" s="20">
        <v>4.3299999999999998E-2</v>
      </c>
      <c r="H77" s="29">
        <v>5.1499999999999997E-2</v>
      </c>
      <c r="I77" s="22"/>
    </row>
    <row r="78" spans="1:9" ht="13" customHeight="1">
      <c r="A78" s="16" t="s">
        <v>1516</v>
      </c>
      <c r="B78" s="17" t="s">
        <v>1517</v>
      </c>
      <c r="C78" s="13" t="s">
        <v>1518</v>
      </c>
      <c r="D78" s="13" t="s">
        <v>932</v>
      </c>
      <c r="E78" s="18">
        <v>15000000</v>
      </c>
      <c r="F78" s="19">
        <v>14913.72</v>
      </c>
      <c r="G78" s="20">
        <v>2.7E-2</v>
      </c>
      <c r="H78" s="29">
        <v>5.1499999999999997E-2</v>
      </c>
      <c r="I78" s="22"/>
    </row>
    <row r="79" spans="1:9" ht="13" customHeight="1">
      <c r="A79" s="16" t="s">
        <v>1519</v>
      </c>
      <c r="B79" s="17" t="s">
        <v>1520</v>
      </c>
      <c r="C79" s="13" t="s">
        <v>1521</v>
      </c>
      <c r="D79" s="13" t="s">
        <v>932</v>
      </c>
      <c r="E79" s="18">
        <v>10000000</v>
      </c>
      <c r="F79" s="19">
        <v>9871.48</v>
      </c>
      <c r="G79" s="20">
        <v>1.7899999999999999E-2</v>
      </c>
      <c r="H79" s="29">
        <v>5.28E-2</v>
      </c>
      <c r="I79" s="22"/>
    </row>
    <row r="80" spans="1:9" ht="13" customHeight="1">
      <c r="A80" s="16" t="s">
        <v>1522</v>
      </c>
      <c r="B80" s="17" t="s">
        <v>1523</v>
      </c>
      <c r="C80" s="13" t="s">
        <v>1524</v>
      </c>
      <c r="D80" s="13" t="s">
        <v>932</v>
      </c>
      <c r="E80" s="18">
        <v>5000000</v>
      </c>
      <c r="F80" s="19">
        <v>4941.0749999999998</v>
      </c>
      <c r="G80" s="20">
        <v>8.9999999999999993E-3</v>
      </c>
      <c r="H80" s="29">
        <v>5.2442999999999997E-2</v>
      </c>
      <c r="I80" s="22"/>
    </row>
    <row r="81" spans="1:9" ht="13" customHeight="1">
      <c r="A81" s="16" t="s">
        <v>1525</v>
      </c>
      <c r="B81" s="17" t="s">
        <v>1526</v>
      </c>
      <c r="C81" s="13" t="s">
        <v>1527</v>
      </c>
      <c r="D81" s="13" t="s">
        <v>932</v>
      </c>
      <c r="E81" s="18">
        <v>2000000</v>
      </c>
      <c r="F81" s="19">
        <v>1992.576</v>
      </c>
      <c r="G81" s="20">
        <v>3.5999999999999999E-3</v>
      </c>
      <c r="H81" s="29">
        <v>5.0369999999999998E-2</v>
      </c>
      <c r="I81" s="22"/>
    </row>
    <row r="82" spans="1:9" ht="13" customHeight="1">
      <c r="A82" s="16" t="s">
        <v>1528</v>
      </c>
      <c r="B82" s="17" t="s">
        <v>1529</v>
      </c>
      <c r="C82" s="13" t="s">
        <v>1530</v>
      </c>
      <c r="D82" s="13" t="s">
        <v>932</v>
      </c>
      <c r="E82" s="18">
        <v>500000</v>
      </c>
      <c r="F82" s="19">
        <v>498.14400000000001</v>
      </c>
      <c r="G82" s="20">
        <v>8.9999999999999998E-4</v>
      </c>
      <c r="H82" s="29">
        <v>5.0369999999999998E-2</v>
      </c>
      <c r="I82" s="22"/>
    </row>
    <row r="83" spans="1:9" ht="13" customHeight="1">
      <c r="A83" s="16" t="s">
        <v>1531</v>
      </c>
      <c r="B83" s="17" t="s">
        <v>1532</v>
      </c>
      <c r="C83" s="13" t="s">
        <v>1533</v>
      </c>
      <c r="D83" s="13" t="s">
        <v>932</v>
      </c>
      <c r="E83" s="18">
        <v>283300</v>
      </c>
      <c r="F83" s="19">
        <v>282.47109999999998</v>
      </c>
      <c r="G83" s="20">
        <v>5.0000000000000001E-4</v>
      </c>
      <c r="H83" s="29">
        <v>5.0999999999999997E-2</v>
      </c>
      <c r="I83" s="22"/>
    </row>
    <row r="84" spans="1:9" ht="13" customHeight="1">
      <c r="A84" s="4"/>
      <c r="B84" s="12" t="s">
        <v>445</v>
      </c>
      <c r="C84" s="13"/>
      <c r="D84" s="13"/>
      <c r="E84" s="13"/>
      <c r="F84" s="23">
        <v>81268.618100000007</v>
      </c>
      <c r="G84" s="24">
        <f>ROUND(SUM(G75:G83),4)</f>
        <v>0.1474</v>
      </c>
      <c r="H84" s="25"/>
      <c r="I84" s="26"/>
    </row>
    <row r="85" spans="1:9" ht="13" customHeight="1">
      <c r="A85" s="4"/>
      <c r="B85" s="27" t="s">
        <v>448</v>
      </c>
      <c r="C85" s="28"/>
      <c r="D85" s="1"/>
      <c r="E85" s="28"/>
      <c r="F85" s="23">
        <v>502505.6691</v>
      </c>
      <c r="G85" s="24">
        <f>ROUND(SUM(G42,G74,G84),4)</f>
        <v>0.91069999999999995</v>
      </c>
      <c r="H85" s="25"/>
      <c r="I85" s="26"/>
    </row>
    <row r="86" spans="1:9" ht="13" customHeight="1">
      <c r="A86" s="4"/>
      <c r="B86" s="12" t="s">
        <v>828</v>
      </c>
      <c r="C86" s="13"/>
      <c r="D86" s="13"/>
      <c r="E86" s="13"/>
      <c r="F86" s="13"/>
      <c r="G86" s="13"/>
      <c r="H86" s="14"/>
      <c r="I86" s="15"/>
    </row>
    <row r="87" spans="1:9" ht="13" customHeight="1">
      <c r="A87" s="4"/>
      <c r="B87" s="12" t="s">
        <v>1054</v>
      </c>
      <c r="C87" s="13"/>
      <c r="D87" s="13"/>
      <c r="E87" s="13"/>
      <c r="F87" s="4"/>
      <c r="G87" s="14"/>
      <c r="H87" s="14"/>
      <c r="I87" s="15"/>
    </row>
    <row r="88" spans="1:9" ht="13" customHeight="1">
      <c r="A88" s="16" t="s">
        <v>1055</v>
      </c>
      <c r="B88" s="17" t="s">
        <v>1056</v>
      </c>
      <c r="C88" s="13" t="s">
        <v>1057</v>
      </c>
      <c r="D88" s="13"/>
      <c r="E88" s="18">
        <v>12727.746999999999</v>
      </c>
      <c r="F88" s="19">
        <v>1495.6808000000001</v>
      </c>
      <c r="G88" s="20">
        <v>2.7000000000000001E-3</v>
      </c>
      <c r="H88" s="29"/>
      <c r="I88" s="22"/>
    </row>
    <row r="89" spans="1:9" ht="13" customHeight="1">
      <c r="A89" s="4"/>
      <c r="B89" s="12" t="s">
        <v>445</v>
      </c>
      <c r="C89" s="13"/>
      <c r="D89" s="13"/>
      <c r="E89" s="13"/>
      <c r="F89" s="23">
        <v>1495.6808000000001</v>
      </c>
      <c r="G89" s="24">
        <f>ROUND(SUM(G86:G88),4)</f>
        <v>2.7000000000000001E-3</v>
      </c>
      <c r="H89" s="25"/>
      <c r="I89" s="26"/>
    </row>
    <row r="90" spans="1:9" ht="13" customHeight="1">
      <c r="A90" s="4"/>
      <c r="B90" s="27" t="s">
        <v>448</v>
      </c>
      <c r="C90" s="28"/>
      <c r="D90" s="1"/>
      <c r="E90" s="28"/>
      <c r="F90" s="23">
        <v>1495.6808000000001</v>
      </c>
      <c r="G90" s="24">
        <f>ROUND(SUM(G89),4)</f>
        <v>2.7000000000000001E-3</v>
      </c>
      <c r="H90" s="25"/>
      <c r="I90" s="26"/>
    </row>
    <row r="91" spans="1:9" ht="13" customHeight="1">
      <c r="A91" s="4"/>
      <c r="B91" s="12" t="s">
        <v>836</v>
      </c>
      <c r="C91" s="13"/>
      <c r="D91" s="13"/>
      <c r="E91" s="13"/>
      <c r="F91" s="13"/>
      <c r="G91" s="13"/>
      <c r="H91" s="14"/>
      <c r="I91" s="15"/>
    </row>
    <row r="92" spans="1:9" ht="13" customHeight="1">
      <c r="A92" s="16" t="s">
        <v>837</v>
      </c>
      <c r="B92" s="17" t="s">
        <v>838</v>
      </c>
      <c r="C92" s="13"/>
      <c r="D92" s="13"/>
      <c r="E92" s="18"/>
      <c r="F92" s="19">
        <v>55712.564400000003</v>
      </c>
      <c r="G92" s="20">
        <v>0.10100000000000001</v>
      </c>
      <c r="H92" s="29">
        <v>5.2460944000197421E-2</v>
      </c>
      <c r="I92" s="22"/>
    </row>
    <row r="93" spans="1:9" ht="13" customHeight="1">
      <c r="A93" s="4"/>
      <c r="B93" s="12" t="s">
        <v>445</v>
      </c>
      <c r="C93" s="13"/>
      <c r="D93" s="13"/>
      <c r="E93" s="13"/>
      <c r="F93" s="23">
        <v>55712.564400000003</v>
      </c>
      <c r="G93" s="24">
        <f>ROUND(SUM(G91:G92),4)</f>
        <v>0.10100000000000001</v>
      </c>
      <c r="H93" s="25"/>
      <c r="I93" s="26"/>
    </row>
    <row r="94" spans="1:9" ht="13" customHeight="1">
      <c r="A94" s="4"/>
      <c r="B94" s="27" t="s">
        <v>448</v>
      </c>
      <c r="C94" s="28"/>
      <c r="D94" s="1"/>
      <c r="E94" s="28"/>
      <c r="F94" s="23">
        <v>55712.564400000003</v>
      </c>
      <c r="G94" s="24">
        <f>ROUND(SUM(G93),4)</f>
        <v>0.10100000000000001</v>
      </c>
      <c r="H94" s="25"/>
      <c r="I94" s="26"/>
    </row>
    <row r="95" spans="1:9" ht="13" customHeight="1">
      <c r="A95" s="4"/>
      <c r="B95" s="27" t="s">
        <v>839</v>
      </c>
      <c r="C95" s="13"/>
      <c r="D95" s="1"/>
      <c r="E95" s="13"/>
      <c r="F95" s="30">
        <v>-23951.461800000001</v>
      </c>
      <c r="G95" s="24">
        <v>-4.2900000000000001E-2</v>
      </c>
      <c r="H95" s="25"/>
      <c r="I95" s="26"/>
    </row>
    <row r="96" spans="1:9" ht="13" customHeight="1">
      <c r="A96" s="4"/>
      <c r="B96" s="31" t="s">
        <v>840</v>
      </c>
      <c r="C96" s="32"/>
      <c r="D96" s="32"/>
      <c r="E96" s="32"/>
      <c r="F96" s="33">
        <v>551480.34</v>
      </c>
      <c r="G96" s="34">
        <f>ROUND(SUM(G13,G85,G90,G94,G95),4)</f>
        <v>1</v>
      </c>
      <c r="H96" s="35"/>
      <c r="I96" s="36"/>
    </row>
    <row r="97" spans="1:9" ht="13" customHeight="1">
      <c r="A97" s="4"/>
      <c r="B97" s="6"/>
      <c r="C97" s="4"/>
      <c r="D97" s="4"/>
      <c r="E97" s="4"/>
      <c r="F97" s="4"/>
      <c r="G97" s="4"/>
      <c r="H97" s="4"/>
      <c r="I97" s="4"/>
    </row>
    <row r="98" spans="1:9" ht="13" customHeight="1">
      <c r="A98" s="4"/>
      <c r="B98" s="3" t="s">
        <v>1534</v>
      </c>
      <c r="C98" s="4"/>
      <c r="D98" s="4"/>
      <c r="E98" s="4"/>
      <c r="F98" s="4"/>
      <c r="G98" s="4"/>
      <c r="H98" s="4"/>
      <c r="I98" s="4"/>
    </row>
    <row r="99" spans="1:9" ht="13" customHeight="1">
      <c r="A99" s="4"/>
      <c r="B99" s="3" t="s">
        <v>841</v>
      </c>
      <c r="C99" s="4"/>
      <c r="D99" s="4"/>
      <c r="E99" s="4"/>
      <c r="F99" s="4"/>
      <c r="G99" s="4"/>
      <c r="H99" s="4"/>
      <c r="I99" s="4"/>
    </row>
    <row r="100" spans="1:9" ht="13" customHeight="1">
      <c r="A100" s="4"/>
      <c r="B100" s="3" t="s">
        <v>842</v>
      </c>
      <c r="C100" s="4"/>
      <c r="D100" s="4"/>
      <c r="E100" s="4"/>
      <c r="F100" s="4"/>
      <c r="G100" s="4"/>
      <c r="H100" s="4"/>
      <c r="I100" s="4"/>
    </row>
    <row r="101" spans="1:9" ht="26" customHeight="1">
      <c r="A101" s="4"/>
      <c r="B101" s="206" t="s">
        <v>2518</v>
      </c>
      <c r="C101" s="206"/>
      <c r="D101" s="206"/>
      <c r="E101" s="206"/>
      <c r="F101" s="206"/>
      <c r="G101" s="206"/>
      <c r="H101" s="206"/>
      <c r="I101" s="206"/>
    </row>
    <row r="102" spans="1:9" ht="13" customHeight="1">
      <c r="A102" s="4"/>
      <c r="B102" s="207"/>
      <c r="C102" s="207"/>
      <c r="D102" s="207"/>
      <c r="E102" s="207"/>
      <c r="F102" s="207"/>
      <c r="G102" s="207"/>
      <c r="H102" s="207"/>
      <c r="I102" s="207"/>
    </row>
    <row r="103" spans="1:9" ht="13" customHeight="1">
      <c r="A103" s="4"/>
      <c r="B103" s="41" t="s">
        <v>2058</v>
      </c>
      <c r="C103" s="42"/>
      <c r="D103" s="42"/>
      <c r="E103" s="63"/>
      <c r="F103" s="63"/>
      <c r="G103" s="63"/>
      <c r="H103" s="63"/>
      <c r="I103" s="64"/>
    </row>
    <row r="104" spans="1:9" ht="13" customHeight="1">
      <c r="A104" s="4"/>
      <c r="B104" s="45" t="s">
        <v>2059</v>
      </c>
      <c r="C104" s="46"/>
      <c r="D104" s="46"/>
      <c r="E104" s="65"/>
      <c r="F104" s="65"/>
      <c r="G104" s="65"/>
      <c r="H104" s="65"/>
      <c r="I104" s="66"/>
    </row>
    <row r="105" spans="1:9" ht="13" customHeight="1">
      <c r="A105" s="4"/>
      <c r="B105" s="45" t="s">
        <v>2060</v>
      </c>
      <c r="C105" s="46"/>
      <c r="D105" s="46"/>
      <c r="E105" s="65"/>
      <c r="F105" s="65"/>
      <c r="G105" s="65"/>
      <c r="H105" s="65"/>
      <c r="I105" s="66"/>
    </row>
    <row r="106" spans="1:9" ht="13" customHeight="1">
      <c r="A106" s="4"/>
      <c r="B106" s="50" t="s">
        <v>2061</v>
      </c>
      <c r="C106" s="51" t="s">
        <v>2062</v>
      </c>
      <c r="D106" s="168" t="s">
        <v>2074</v>
      </c>
      <c r="E106" s="65"/>
      <c r="F106" s="65"/>
      <c r="G106" s="65"/>
      <c r="H106" s="65"/>
      <c r="I106" s="66"/>
    </row>
    <row r="107" spans="1:9" ht="13" customHeight="1">
      <c r="A107" s="4"/>
      <c r="B107" s="52" t="s">
        <v>2080</v>
      </c>
      <c r="C107" s="67">
        <v>1034.1405</v>
      </c>
      <c r="D107" s="58">
        <v>1034.0301999999999</v>
      </c>
      <c r="E107" s="65"/>
      <c r="F107" s="65"/>
      <c r="G107" s="65"/>
      <c r="H107" s="65"/>
      <c r="I107" s="66"/>
    </row>
    <row r="108" spans="1:9" ht="13" customHeight="1">
      <c r="A108" s="4"/>
      <c r="B108" s="52" t="s">
        <v>2065</v>
      </c>
      <c r="C108" s="67">
        <v>1035.7076</v>
      </c>
      <c r="D108" s="58">
        <v>1036.8613</v>
      </c>
      <c r="E108" s="65"/>
      <c r="F108" s="65"/>
      <c r="G108" s="65"/>
      <c r="H108" s="65"/>
      <c r="I108" s="66"/>
    </row>
    <row r="109" spans="1:9" ht="13" customHeight="1">
      <c r="A109" s="4"/>
      <c r="B109" s="52" t="s">
        <v>2063</v>
      </c>
      <c r="C109" s="67">
        <v>1204.2666999999999</v>
      </c>
      <c r="D109" s="58">
        <v>1196.7755999999999</v>
      </c>
      <c r="E109" s="65"/>
      <c r="F109" s="65"/>
      <c r="G109" s="65"/>
      <c r="H109" s="65"/>
      <c r="I109" s="66"/>
    </row>
    <row r="110" spans="1:9" ht="13" customHeight="1">
      <c r="A110" s="4"/>
      <c r="B110" s="52" t="s">
        <v>2081</v>
      </c>
      <c r="C110" s="67">
        <v>1034.9244000000001</v>
      </c>
      <c r="D110" s="58">
        <v>1035.6696999999999</v>
      </c>
      <c r="E110" s="65"/>
      <c r="F110" s="65"/>
      <c r="G110" s="65"/>
      <c r="H110" s="65"/>
      <c r="I110" s="66"/>
    </row>
    <row r="111" spans="1:9" ht="13" customHeight="1">
      <c r="A111" s="4"/>
      <c r="B111" s="52" t="s">
        <v>2082</v>
      </c>
      <c r="C111" s="67">
        <v>1033.8241</v>
      </c>
      <c r="D111" s="58">
        <v>1033.8241</v>
      </c>
      <c r="E111" s="65"/>
      <c r="F111" s="65"/>
      <c r="G111" s="65"/>
      <c r="H111" s="65"/>
      <c r="I111" s="66"/>
    </row>
    <row r="112" spans="1:9" ht="13" customHeight="1">
      <c r="A112" s="4"/>
      <c r="B112" s="52" t="s">
        <v>2083</v>
      </c>
      <c r="C112" s="67">
        <v>1035.028</v>
      </c>
      <c r="D112" s="58">
        <v>1034.8988999999999</v>
      </c>
      <c r="E112" s="65"/>
      <c r="F112" s="65"/>
      <c r="G112" s="65"/>
      <c r="H112" s="65"/>
      <c r="I112" s="66"/>
    </row>
    <row r="113" spans="1:9" ht="13" customHeight="1">
      <c r="A113" s="4"/>
      <c r="B113" s="52" t="s">
        <v>2068</v>
      </c>
      <c r="C113" s="67">
        <v>1036.6657</v>
      </c>
      <c r="D113" s="58">
        <v>1037.8199</v>
      </c>
      <c r="E113" s="65"/>
      <c r="F113" s="65"/>
      <c r="G113" s="65"/>
      <c r="H113" s="65"/>
      <c r="I113" s="66"/>
    </row>
    <row r="114" spans="1:9" ht="13" customHeight="1">
      <c r="A114" s="4"/>
      <c r="B114" s="52" t="s">
        <v>2066</v>
      </c>
      <c r="C114" s="67">
        <v>1210.2022999999999</v>
      </c>
      <c r="D114" s="58">
        <v>1202.4761000000001</v>
      </c>
      <c r="E114" s="65"/>
      <c r="F114" s="65"/>
      <c r="G114" s="65"/>
      <c r="H114" s="65"/>
      <c r="I114" s="66"/>
    </row>
    <row r="115" spans="1:9" ht="13" customHeight="1">
      <c r="A115" s="4"/>
      <c r="B115" s="52" t="s">
        <v>2084</v>
      </c>
      <c r="C115" s="67">
        <v>1035.8264999999999</v>
      </c>
      <c r="D115" s="58">
        <v>1036.607</v>
      </c>
      <c r="E115" s="65"/>
      <c r="F115" s="65"/>
      <c r="G115" s="65"/>
      <c r="H115" s="65"/>
      <c r="I115" s="66"/>
    </row>
    <row r="116" spans="1:9" ht="13" customHeight="1">
      <c r="A116" s="4"/>
      <c r="B116" s="52" t="s">
        <v>2085</v>
      </c>
      <c r="C116" s="67">
        <v>1034.6939</v>
      </c>
      <c r="D116" s="58">
        <v>1034.6939</v>
      </c>
      <c r="E116" s="65"/>
      <c r="F116" s="65"/>
      <c r="G116" s="65"/>
      <c r="H116" s="65"/>
      <c r="I116" s="66"/>
    </row>
    <row r="117" spans="1:9" ht="13" customHeight="1">
      <c r="A117" s="4"/>
      <c r="B117" s="45"/>
      <c r="C117" s="54"/>
      <c r="D117" s="54"/>
      <c r="E117" s="65"/>
      <c r="F117" s="65"/>
      <c r="G117" s="65"/>
      <c r="H117" s="65"/>
      <c r="I117" s="66"/>
    </row>
    <row r="118" spans="1:9" ht="13" customHeight="1">
      <c r="A118" s="4"/>
      <c r="B118" s="45" t="s">
        <v>2069</v>
      </c>
      <c r="C118" s="46"/>
      <c r="D118" s="46"/>
      <c r="E118" s="65"/>
      <c r="F118" s="65"/>
      <c r="G118" s="65"/>
      <c r="H118" s="65"/>
      <c r="I118" s="66"/>
    </row>
    <row r="119" spans="1:9" ht="13" customHeight="1">
      <c r="A119" s="4"/>
      <c r="B119" s="74" t="s">
        <v>2061</v>
      </c>
      <c r="C119" s="75" t="s">
        <v>2070</v>
      </c>
      <c r="D119" s="46"/>
      <c r="E119" s="65"/>
      <c r="F119" s="65"/>
      <c r="G119" s="65"/>
      <c r="H119" s="65"/>
      <c r="I119" s="66"/>
    </row>
    <row r="120" spans="1:9" ht="13" customHeight="1">
      <c r="A120" s="4"/>
      <c r="B120" s="76" t="s">
        <v>2082</v>
      </c>
      <c r="C120" s="77">
        <v>6.4298999999999991</v>
      </c>
      <c r="D120" s="46"/>
      <c r="E120" s="65"/>
      <c r="F120" s="65"/>
      <c r="G120" s="65"/>
      <c r="H120" s="65"/>
      <c r="I120" s="66"/>
    </row>
    <row r="121" spans="1:9" ht="13" customHeight="1">
      <c r="A121" s="4"/>
      <c r="B121" s="76" t="s">
        <v>2081</v>
      </c>
      <c r="C121" s="77">
        <v>7.2347999999999999</v>
      </c>
      <c r="D121" s="46"/>
      <c r="E121" s="65"/>
      <c r="F121" s="65"/>
      <c r="G121" s="65"/>
      <c r="H121" s="65"/>
      <c r="I121" s="66"/>
    </row>
    <row r="122" spans="1:9" ht="13" customHeight="1">
      <c r="A122" s="4"/>
      <c r="B122" s="76" t="s">
        <v>2065</v>
      </c>
      <c r="C122" s="77">
        <v>7.6277999999999997</v>
      </c>
      <c r="D122" s="46"/>
      <c r="E122" s="65"/>
      <c r="F122" s="65"/>
      <c r="G122" s="65"/>
      <c r="H122" s="65"/>
      <c r="I122" s="66"/>
    </row>
    <row r="123" spans="1:9" ht="13" customHeight="1">
      <c r="A123" s="4"/>
      <c r="B123" s="76" t="s">
        <v>2080</v>
      </c>
      <c r="C123" s="77">
        <v>6.3439999999999994</v>
      </c>
      <c r="D123" s="46"/>
      <c r="E123" s="65"/>
      <c r="F123" s="65"/>
      <c r="G123" s="65"/>
      <c r="H123" s="65"/>
      <c r="I123" s="66"/>
    </row>
    <row r="124" spans="1:9" ht="13" customHeight="1">
      <c r="A124" s="4"/>
      <c r="B124" s="76" t="s">
        <v>2085</v>
      </c>
      <c r="C124" s="77">
        <v>6.4437999999999995</v>
      </c>
      <c r="D124" s="46"/>
      <c r="E124" s="65"/>
      <c r="F124" s="65"/>
      <c r="G124" s="65"/>
      <c r="H124" s="65"/>
      <c r="I124" s="66"/>
    </row>
    <row r="125" spans="1:9" ht="13" customHeight="1">
      <c r="A125" s="4"/>
      <c r="B125" s="76" t="s">
        <v>2084</v>
      </c>
      <c r="C125" s="77">
        <v>7.4095000000000004</v>
      </c>
      <c r="D125" s="46"/>
      <c r="E125" s="65"/>
      <c r="F125" s="65"/>
      <c r="G125" s="65"/>
      <c r="H125" s="65"/>
      <c r="I125" s="66"/>
    </row>
    <row r="126" spans="1:9" ht="13" customHeight="1">
      <c r="A126" s="4"/>
      <c r="B126" s="76" t="s">
        <v>2068</v>
      </c>
      <c r="C126" s="77">
        <v>7.8061999999999996</v>
      </c>
      <c r="D126" s="46"/>
      <c r="E126" s="65"/>
      <c r="F126" s="65"/>
      <c r="G126" s="65"/>
      <c r="H126" s="65"/>
      <c r="I126" s="66"/>
    </row>
    <row r="127" spans="1:9" ht="13" customHeight="1">
      <c r="A127" s="4"/>
      <c r="B127" s="76" t="s">
        <v>2083</v>
      </c>
      <c r="C127" s="77">
        <v>6.5091999999999999</v>
      </c>
      <c r="D127" s="46"/>
      <c r="E127" s="65"/>
      <c r="F127" s="65"/>
      <c r="G127" s="65"/>
      <c r="H127" s="65"/>
      <c r="I127" s="66"/>
    </row>
    <row r="128" spans="1:9" ht="13" customHeight="1">
      <c r="A128" s="4"/>
      <c r="B128" s="45"/>
      <c r="C128" s="46"/>
      <c r="D128" s="46"/>
      <c r="E128" s="65"/>
      <c r="F128" s="65"/>
      <c r="G128" s="65"/>
      <c r="H128" s="65"/>
      <c r="I128" s="66"/>
    </row>
    <row r="129" spans="1:9" ht="13" customHeight="1">
      <c r="A129" s="4"/>
      <c r="B129" s="45" t="s">
        <v>2071</v>
      </c>
      <c r="C129" s="46"/>
      <c r="D129" s="46"/>
      <c r="E129" s="65"/>
      <c r="F129" s="65"/>
      <c r="G129" s="65"/>
      <c r="H129" s="65"/>
      <c r="I129" s="66"/>
    </row>
    <row r="130" spans="1:9" ht="13" customHeight="1">
      <c r="A130" s="4"/>
      <c r="B130" s="45" t="s">
        <v>2469</v>
      </c>
      <c r="C130" s="46"/>
      <c r="D130" s="46"/>
      <c r="E130" s="65"/>
      <c r="F130" s="65"/>
      <c r="G130" s="65"/>
      <c r="H130" s="65"/>
      <c r="I130" s="66"/>
    </row>
    <row r="131" spans="1:9" ht="13" customHeight="1">
      <c r="A131" s="4"/>
      <c r="B131" s="73" t="s">
        <v>2087</v>
      </c>
      <c r="C131" s="46"/>
      <c r="D131" s="46"/>
      <c r="E131" s="65"/>
      <c r="F131" s="65"/>
      <c r="G131" s="65"/>
      <c r="H131" s="65"/>
      <c r="I131" s="66"/>
    </row>
    <row r="132" spans="1:9" ht="13" customHeight="1">
      <c r="A132" s="4"/>
      <c r="B132" s="45" t="s">
        <v>2092</v>
      </c>
      <c r="C132" s="46"/>
      <c r="D132" s="46"/>
      <c r="E132" s="65"/>
      <c r="F132" s="65"/>
      <c r="G132" s="65"/>
      <c r="H132" s="65"/>
      <c r="I132" s="66"/>
    </row>
    <row r="133" spans="1:9" ht="13" customHeight="1">
      <c r="A133" s="4"/>
      <c r="B133" s="45" t="s">
        <v>2079</v>
      </c>
      <c r="C133" s="46"/>
      <c r="D133" s="46"/>
      <c r="E133" s="65"/>
      <c r="F133" s="65"/>
      <c r="G133" s="65"/>
      <c r="H133" s="65"/>
      <c r="I133" s="66"/>
    </row>
    <row r="134" spans="1:9" ht="13" customHeight="1">
      <c r="A134" s="4"/>
      <c r="B134" s="59" t="s">
        <v>2464</v>
      </c>
      <c r="C134" s="60"/>
      <c r="D134" s="60"/>
      <c r="E134" s="80"/>
      <c r="F134" s="80"/>
      <c r="G134" s="80"/>
      <c r="H134" s="80"/>
      <c r="I134" s="81"/>
    </row>
    <row r="135" spans="1:9" ht="13" customHeight="1">
      <c r="A135" s="4"/>
      <c r="B135" s="3"/>
      <c r="C135" s="3"/>
      <c r="D135" s="3"/>
      <c r="E135" s="3"/>
      <c r="F135" s="3"/>
      <c r="G135" s="3"/>
      <c r="H135" s="3"/>
      <c r="I135" s="3"/>
    </row>
    <row r="136" spans="1:9" ht="13" customHeight="1">
      <c r="A136" s="4"/>
      <c r="B136" s="207"/>
      <c r="C136" s="207"/>
      <c r="D136" s="207"/>
      <c r="E136" s="207"/>
      <c r="F136" s="207"/>
      <c r="G136" s="207"/>
      <c r="H136" s="207"/>
      <c r="I136" s="207"/>
    </row>
    <row r="137" spans="1:9" ht="13" customHeight="1">
      <c r="A137" s="4"/>
      <c r="B137" s="4"/>
      <c r="C137" s="210" t="s">
        <v>1535</v>
      </c>
      <c r="D137" s="210"/>
      <c r="E137" s="210"/>
      <c r="F137" s="210"/>
      <c r="G137" s="4"/>
      <c r="H137" s="4"/>
      <c r="I137" s="4"/>
    </row>
    <row r="138" spans="1:9" ht="13" customHeight="1">
      <c r="A138" s="4"/>
      <c r="B138" s="37" t="s">
        <v>844</v>
      </c>
      <c r="C138" s="210" t="s">
        <v>845</v>
      </c>
      <c r="D138" s="210"/>
      <c r="E138" s="210"/>
      <c r="F138" s="210"/>
      <c r="G138" s="4"/>
      <c r="H138" s="4"/>
      <c r="I138" s="4"/>
    </row>
    <row r="139" spans="1:9" ht="135" customHeight="1">
      <c r="A139" s="4"/>
      <c r="B139" s="38"/>
      <c r="C139" s="205"/>
      <c r="D139" s="205"/>
      <c r="E139" s="4"/>
      <c r="F139" s="4"/>
      <c r="G139" s="4"/>
      <c r="H139" s="4"/>
      <c r="I139" s="4"/>
    </row>
  </sheetData>
  <mergeCells count="6">
    <mergeCell ref="C139:D139"/>
    <mergeCell ref="B101:I101"/>
    <mergeCell ref="B102:I102"/>
    <mergeCell ref="B136:I136"/>
    <mergeCell ref="C137:F137"/>
    <mergeCell ref="C138:F138"/>
  </mergeCells>
  <hyperlinks>
    <hyperlink ref="A1" location="BajajFinservLiquidFund" display="BFLIQ" xr:uid="{00000000-0004-0000-0D00-000000000000}"/>
    <hyperlink ref="B1" location="BajajFinservLiquidFund" display="Bajaj Finserv Liquid Fund" xr:uid="{00000000-0004-0000-0D00-000001000000}"/>
  </hyperlinks>
  <pageMargins left="0" right="0" top="0" bottom="0" header="0" footer="0"/>
  <pageSetup orientation="landscape"/>
  <headerFooter>
    <oddFooter xml:space="preserve">&amp;C_x000D_&amp;1#&amp;"Aptos"&amp;10&amp;K000000  For internal use only 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outlinePr summaryBelow="0"/>
  </sheetPr>
  <dimension ref="A1:J161"/>
  <sheetViews>
    <sheetView workbookViewId="0"/>
  </sheetViews>
  <sheetFormatPr defaultRowHeight="14.5"/>
  <cols>
    <col min="1" max="1" width="3.36328125" customWidth="1"/>
    <col min="2" max="2" width="69.17968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9" width="16.6328125" customWidth="1"/>
  </cols>
  <sheetData>
    <row r="1" spans="1:9" ht="16" customHeight="1">
      <c r="A1" s="2" t="s">
        <v>26</v>
      </c>
      <c r="B1" s="3" t="s">
        <v>27</v>
      </c>
      <c r="C1" s="4"/>
      <c r="D1" s="4"/>
      <c r="E1" s="4"/>
      <c r="F1" s="4"/>
      <c r="G1" s="4"/>
      <c r="H1" s="4"/>
      <c r="I1" s="4"/>
    </row>
    <row r="2" spans="1:9" ht="13" customHeight="1">
      <c r="A2" s="4"/>
      <c r="B2" s="5"/>
      <c r="C2" s="4"/>
      <c r="D2" s="4"/>
      <c r="E2" s="4"/>
      <c r="F2" s="4"/>
      <c r="G2" s="4"/>
      <c r="H2" s="4"/>
      <c r="I2" s="4"/>
    </row>
    <row r="3" spans="1:9" ht="13" customHeight="1">
      <c r="A3" s="6" t="s">
        <v>48</v>
      </c>
      <c r="B3" s="7" t="s">
        <v>49</v>
      </c>
      <c r="C3" s="4"/>
      <c r="D3" s="4"/>
      <c r="E3" s="4"/>
      <c r="F3" s="4"/>
      <c r="G3" s="4"/>
      <c r="H3" s="4"/>
      <c r="I3" s="4"/>
    </row>
    <row r="4" spans="1:9" ht="28" customHeight="1">
      <c r="A4" s="4"/>
      <c r="B4" s="8" t="s">
        <v>50</v>
      </c>
      <c r="C4" s="9" t="s">
        <v>51</v>
      </c>
      <c r="D4" s="10" t="s">
        <v>846</v>
      </c>
      <c r="E4" s="10" t="s">
        <v>53</v>
      </c>
      <c r="F4" s="10" t="s">
        <v>54</v>
      </c>
      <c r="G4" s="10" t="s">
        <v>55</v>
      </c>
      <c r="H4" s="10" t="s">
        <v>56</v>
      </c>
      <c r="I4" s="11" t="s">
        <v>57</v>
      </c>
    </row>
    <row r="5" spans="1:9" ht="13" customHeight="1">
      <c r="A5" s="4"/>
      <c r="B5" s="12" t="s">
        <v>58</v>
      </c>
      <c r="C5" s="13"/>
      <c r="D5" s="13"/>
      <c r="E5" s="13"/>
      <c r="F5" s="13"/>
      <c r="G5" s="13"/>
      <c r="H5" s="14"/>
      <c r="I5" s="15"/>
    </row>
    <row r="6" spans="1:9" ht="13" customHeight="1">
      <c r="A6" s="4"/>
      <c r="B6" s="12" t="s">
        <v>59</v>
      </c>
      <c r="C6" s="13"/>
      <c r="D6" s="13"/>
      <c r="E6" s="13"/>
      <c r="F6" s="4"/>
      <c r="G6" s="14"/>
      <c r="H6" s="14"/>
      <c r="I6" s="15"/>
    </row>
    <row r="7" spans="1:9" ht="13" customHeight="1">
      <c r="A7" s="16" t="s">
        <v>68</v>
      </c>
      <c r="B7" s="17" t="s">
        <v>69</v>
      </c>
      <c r="C7" s="13" t="s">
        <v>70</v>
      </c>
      <c r="D7" s="13" t="s">
        <v>63</v>
      </c>
      <c r="E7" s="18">
        <v>847974</v>
      </c>
      <c r="F7" s="19">
        <v>10713.3035</v>
      </c>
      <c r="G7" s="20">
        <v>4.65E-2</v>
      </c>
      <c r="H7" s="21"/>
      <c r="I7" s="22"/>
    </row>
    <row r="8" spans="1:9" ht="13" customHeight="1">
      <c r="A8" s="16" t="s">
        <v>60</v>
      </c>
      <c r="B8" s="17" t="s">
        <v>61</v>
      </c>
      <c r="C8" s="13" t="s">
        <v>62</v>
      </c>
      <c r="D8" s="13" t="s">
        <v>63</v>
      </c>
      <c r="E8" s="18">
        <v>1175356</v>
      </c>
      <c r="F8" s="19">
        <v>9070.2222999999994</v>
      </c>
      <c r="G8" s="20">
        <v>3.9399999999999998E-2</v>
      </c>
      <c r="H8" s="21"/>
      <c r="I8" s="22"/>
    </row>
    <row r="9" spans="1:9" ht="13" customHeight="1">
      <c r="A9" s="16" t="s">
        <v>412</v>
      </c>
      <c r="B9" s="17" t="s">
        <v>413</v>
      </c>
      <c r="C9" s="13" t="s">
        <v>414</v>
      </c>
      <c r="D9" s="13" t="s">
        <v>63</v>
      </c>
      <c r="E9" s="18">
        <v>2763715</v>
      </c>
      <c r="F9" s="19">
        <v>7930.4802</v>
      </c>
      <c r="G9" s="20">
        <v>3.44E-2</v>
      </c>
      <c r="H9" s="21"/>
      <c r="I9" s="22"/>
    </row>
    <row r="10" spans="1:9" ht="13" customHeight="1">
      <c r="A10" s="16" t="s">
        <v>387</v>
      </c>
      <c r="B10" s="17" t="s">
        <v>388</v>
      </c>
      <c r="C10" s="13" t="s">
        <v>389</v>
      </c>
      <c r="D10" s="13" t="s">
        <v>170</v>
      </c>
      <c r="E10" s="18">
        <v>113616</v>
      </c>
      <c r="F10" s="19">
        <v>7387.8804</v>
      </c>
      <c r="G10" s="20">
        <v>3.2099999999999997E-2</v>
      </c>
      <c r="H10" s="21"/>
      <c r="I10" s="22"/>
    </row>
    <row r="11" spans="1:9" ht="13" customHeight="1">
      <c r="A11" s="16" t="s">
        <v>256</v>
      </c>
      <c r="B11" s="17" t="s">
        <v>257</v>
      </c>
      <c r="C11" s="13" t="s">
        <v>258</v>
      </c>
      <c r="D11" s="13" t="s">
        <v>252</v>
      </c>
      <c r="E11" s="18">
        <v>369303</v>
      </c>
      <c r="F11" s="19">
        <v>7040.0231000000003</v>
      </c>
      <c r="G11" s="20">
        <v>3.0599999999999999E-2</v>
      </c>
      <c r="H11" s="21"/>
      <c r="I11" s="22"/>
    </row>
    <row r="12" spans="1:9" ht="13" customHeight="1">
      <c r="A12" s="16" t="s">
        <v>859</v>
      </c>
      <c r="B12" s="17" t="s">
        <v>860</v>
      </c>
      <c r="C12" s="13" t="s">
        <v>861</v>
      </c>
      <c r="D12" s="13" t="s">
        <v>271</v>
      </c>
      <c r="E12" s="18">
        <v>156223</v>
      </c>
      <c r="F12" s="19">
        <v>6443.8863000000001</v>
      </c>
      <c r="G12" s="20">
        <v>2.8000000000000001E-2</v>
      </c>
      <c r="H12" s="21"/>
      <c r="I12" s="22"/>
    </row>
    <row r="13" spans="1:9" ht="13" customHeight="1">
      <c r="A13" s="16" t="s">
        <v>240</v>
      </c>
      <c r="B13" s="17" t="s">
        <v>241</v>
      </c>
      <c r="C13" s="13" t="s">
        <v>242</v>
      </c>
      <c r="D13" s="13" t="s">
        <v>103</v>
      </c>
      <c r="E13" s="18">
        <v>668944</v>
      </c>
      <c r="F13" s="19">
        <v>6270.3465999999999</v>
      </c>
      <c r="G13" s="20">
        <v>2.7199999999999998E-2</v>
      </c>
      <c r="H13" s="21"/>
      <c r="I13" s="22"/>
    </row>
    <row r="14" spans="1:9" ht="13" customHeight="1">
      <c r="A14" s="16" t="s">
        <v>853</v>
      </c>
      <c r="B14" s="17" t="s">
        <v>854</v>
      </c>
      <c r="C14" s="13" t="s">
        <v>855</v>
      </c>
      <c r="D14" s="13" t="s">
        <v>63</v>
      </c>
      <c r="E14" s="18">
        <v>552554</v>
      </c>
      <c r="F14" s="19">
        <v>5903.7632000000003</v>
      </c>
      <c r="G14" s="20">
        <v>2.5600000000000001E-2</v>
      </c>
      <c r="H14" s="21"/>
      <c r="I14" s="22"/>
    </row>
    <row r="15" spans="1:9" ht="13" customHeight="1">
      <c r="A15" s="16" t="s">
        <v>1231</v>
      </c>
      <c r="B15" s="17" t="s">
        <v>1232</v>
      </c>
      <c r="C15" s="13" t="s">
        <v>1233</v>
      </c>
      <c r="D15" s="13" t="s">
        <v>271</v>
      </c>
      <c r="E15" s="18">
        <v>529872</v>
      </c>
      <c r="F15" s="19">
        <v>5894.826</v>
      </c>
      <c r="G15" s="20">
        <v>2.5600000000000001E-2</v>
      </c>
      <c r="H15" s="21"/>
      <c r="I15" s="22"/>
    </row>
    <row r="16" spans="1:9" ht="13" customHeight="1">
      <c r="A16" s="16" t="s">
        <v>1120</v>
      </c>
      <c r="B16" s="17" t="s">
        <v>1121</v>
      </c>
      <c r="C16" s="13" t="s">
        <v>1122</v>
      </c>
      <c r="D16" s="13" t="s">
        <v>159</v>
      </c>
      <c r="E16" s="18">
        <v>1196615</v>
      </c>
      <c r="F16" s="19">
        <v>5661.1855999999998</v>
      </c>
      <c r="G16" s="20">
        <v>2.46E-2</v>
      </c>
      <c r="H16" s="21"/>
      <c r="I16" s="22"/>
    </row>
    <row r="17" spans="1:9" ht="13" customHeight="1">
      <c r="A17" s="16" t="s">
        <v>1084</v>
      </c>
      <c r="B17" s="17" t="s">
        <v>1085</v>
      </c>
      <c r="C17" s="13" t="s">
        <v>1086</v>
      </c>
      <c r="D17" s="13" t="s">
        <v>159</v>
      </c>
      <c r="E17" s="18">
        <v>311866</v>
      </c>
      <c r="F17" s="19">
        <v>5554.3334999999997</v>
      </c>
      <c r="G17" s="20">
        <v>2.41E-2</v>
      </c>
      <c r="H17" s="21"/>
      <c r="I17" s="22"/>
    </row>
    <row r="18" spans="1:9" ht="13" customHeight="1">
      <c r="A18" s="16" t="s">
        <v>327</v>
      </c>
      <c r="B18" s="17" t="s">
        <v>328</v>
      </c>
      <c r="C18" s="13" t="s">
        <v>329</v>
      </c>
      <c r="D18" s="13" t="s">
        <v>204</v>
      </c>
      <c r="E18" s="18">
        <v>599199</v>
      </c>
      <c r="F18" s="19">
        <v>5530.3072000000002</v>
      </c>
      <c r="G18" s="20">
        <v>2.4E-2</v>
      </c>
      <c r="H18" s="21"/>
      <c r="I18" s="22"/>
    </row>
    <row r="19" spans="1:9" ht="13" customHeight="1">
      <c r="A19" s="16" t="s">
        <v>156</v>
      </c>
      <c r="B19" s="17" t="s">
        <v>157</v>
      </c>
      <c r="C19" s="13" t="s">
        <v>158</v>
      </c>
      <c r="D19" s="13" t="s">
        <v>159</v>
      </c>
      <c r="E19" s="18">
        <v>125775</v>
      </c>
      <c r="F19" s="19">
        <v>5515.4853000000003</v>
      </c>
      <c r="G19" s="20">
        <v>2.3900000000000001E-2</v>
      </c>
      <c r="H19" s="21"/>
      <c r="I19" s="22"/>
    </row>
    <row r="20" spans="1:9" ht="13" customHeight="1">
      <c r="A20" s="16" t="s">
        <v>184</v>
      </c>
      <c r="B20" s="17" t="s">
        <v>185</v>
      </c>
      <c r="C20" s="13" t="s">
        <v>186</v>
      </c>
      <c r="D20" s="13" t="s">
        <v>74</v>
      </c>
      <c r="E20" s="18">
        <v>2515941</v>
      </c>
      <c r="F20" s="19">
        <v>5317.6929</v>
      </c>
      <c r="G20" s="20">
        <v>2.3099999999999999E-2</v>
      </c>
      <c r="H20" s="21"/>
      <c r="I20" s="22"/>
    </row>
    <row r="21" spans="1:9" ht="13" customHeight="1">
      <c r="A21" s="16" t="s">
        <v>320</v>
      </c>
      <c r="B21" s="17" t="s">
        <v>321</v>
      </c>
      <c r="C21" s="13" t="s">
        <v>322</v>
      </c>
      <c r="D21" s="13" t="s">
        <v>323</v>
      </c>
      <c r="E21" s="18">
        <v>1796964</v>
      </c>
      <c r="F21" s="19">
        <v>4973.2776000000003</v>
      </c>
      <c r="G21" s="20">
        <v>2.1600000000000001E-2</v>
      </c>
      <c r="H21" s="21"/>
      <c r="I21" s="22"/>
    </row>
    <row r="22" spans="1:9" ht="13" customHeight="1">
      <c r="A22" s="16" t="s">
        <v>1536</v>
      </c>
      <c r="B22" s="17" t="s">
        <v>1537</v>
      </c>
      <c r="C22" s="13" t="s">
        <v>1538</v>
      </c>
      <c r="D22" s="13" t="s">
        <v>116</v>
      </c>
      <c r="E22" s="18">
        <v>105946</v>
      </c>
      <c r="F22" s="19">
        <v>4731.7602999999999</v>
      </c>
      <c r="G22" s="20">
        <v>2.0500000000000001E-2</v>
      </c>
      <c r="H22" s="21"/>
      <c r="I22" s="22"/>
    </row>
    <row r="23" spans="1:9" ht="13" customHeight="1">
      <c r="A23" s="16" t="s">
        <v>64</v>
      </c>
      <c r="B23" s="17" t="s">
        <v>65</v>
      </c>
      <c r="C23" s="13" t="s">
        <v>66</v>
      </c>
      <c r="D23" s="13" t="s">
        <v>67</v>
      </c>
      <c r="E23" s="18">
        <v>327999</v>
      </c>
      <c r="F23" s="19">
        <v>4693.0096999999996</v>
      </c>
      <c r="G23" s="20">
        <v>2.0400000000000001E-2</v>
      </c>
      <c r="H23" s="21"/>
      <c r="I23" s="22"/>
    </row>
    <row r="24" spans="1:9" ht="13" customHeight="1">
      <c r="A24" s="16" t="s">
        <v>137</v>
      </c>
      <c r="B24" s="17" t="s">
        <v>138</v>
      </c>
      <c r="C24" s="13" t="s">
        <v>139</v>
      </c>
      <c r="D24" s="13" t="s">
        <v>140</v>
      </c>
      <c r="E24" s="18">
        <v>388273</v>
      </c>
      <c r="F24" s="19">
        <v>4588.6103000000003</v>
      </c>
      <c r="G24" s="20">
        <v>1.9900000000000001E-2</v>
      </c>
      <c r="H24" s="21"/>
      <c r="I24" s="22"/>
    </row>
    <row r="25" spans="1:9" ht="13" customHeight="1">
      <c r="A25" s="16" t="s">
        <v>164</v>
      </c>
      <c r="B25" s="17" t="s">
        <v>165</v>
      </c>
      <c r="C25" s="13" t="s">
        <v>166</v>
      </c>
      <c r="D25" s="13" t="s">
        <v>63</v>
      </c>
      <c r="E25" s="18">
        <v>341607</v>
      </c>
      <c r="F25" s="19">
        <v>4332.6016</v>
      </c>
      <c r="G25" s="20">
        <v>1.8800000000000001E-2</v>
      </c>
      <c r="H25" s="21"/>
      <c r="I25" s="22"/>
    </row>
    <row r="26" spans="1:9" ht="13" customHeight="1">
      <c r="A26" s="16" t="s">
        <v>85</v>
      </c>
      <c r="B26" s="17" t="s">
        <v>86</v>
      </c>
      <c r="C26" s="13" t="s">
        <v>87</v>
      </c>
      <c r="D26" s="13" t="s">
        <v>88</v>
      </c>
      <c r="E26" s="18">
        <v>1321231</v>
      </c>
      <c r="F26" s="19">
        <v>4160.5564000000004</v>
      </c>
      <c r="G26" s="20">
        <v>1.8100000000000002E-2</v>
      </c>
      <c r="H26" s="21"/>
      <c r="I26" s="22"/>
    </row>
    <row r="27" spans="1:9" ht="13" customHeight="1">
      <c r="A27" s="16" t="s">
        <v>390</v>
      </c>
      <c r="B27" s="17" t="s">
        <v>391</v>
      </c>
      <c r="C27" s="13" t="s">
        <v>392</v>
      </c>
      <c r="D27" s="13" t="s">
        <v>103</v>
      </c>
      <c r="E27" s="18">
        <v>1408022</v>
      </c>
      <c r="F27" s="19">
        <v>4144.5128000000004</v>
      </c>
      <c r="G27" s="20">
        <v>1.7999999999999999E-2</v>
      </c>
      <c r="H27" s="21"/>
      <c r="I27" s="22"/>
    </row>
    <row r="28" spans="1:9" ht="13" customHeight="1">
      <c r="A28" s="16" t="s">
        <v>409</v>
      </c>
      <c r="B28" s="17" t="s">
        <v>410</v>
      </c>
      <c r="C28" s="13" t="s">
        <v>411</v>
      </c>
      <c r="D28" s="13" t="s">
        <v>271</v>
      </c>
      <c r="E28" s="18">
        <v>680262</v>
      </c>
      <c r="F28" s="19">
        <v>4130.8909999999996</v>
      </c>
      <c r="G28" s="20">
        <v>1.7899999999999999E-2</v>
      </c>
      <c r="H28" s="21"/>
      <c r="I28" s="22"/>
    </row>
    <row r="29" spans="1:9" ht="13" customHeight="1">
      <c r="A29" s="16" t="s">
        <v>1184</v>
      </c>
      <c r="B29" s="17" t="s">
        <v>1185</v>
      </c>
      <c r="C29" s="13" t="s">
        <v>1186</v>
      </c>
      <c r="D29" s="13" t="s">
        <v>1129</v>
      </c>
      <c r="E29" s="18">
        <v>432393</v>
      </c>
      <c r="F29" s="19">
        <v>4049.7928000000002</v>
      </c>
      <c r="G29" s="20">
        <v>1.7600000000000001E-2</v>
      </c>
      <c r="H29" s="21"/>
      <c r="I29" s="22"/>
    </row>
    <row r="30" spans="1:9" ht="13" customHeight="1">
      <c r="A30" s="16" t="s">
        <v>888</v>
      </c>
      <c r="B30" s="17" t="s">
        <v>889</v>
      </c>
      <c r="C30" s="13" t="s">
        <v>890</v>
      </c>
      <c r="D30" s="13" t="s">
        <v>92</v>
      </c>
      <c r="E30" s="18">
        <v>1153846</v>
      </c>
      <c r="F30" s="19">
        <v>3940.9609999999998</v>
      </c>
      <c r="G30" s="20">
        <v>1.7100000000000001E-2</v>
      </c>
      <c r="H30" s="21"/>
      <c r="I30" s="22"/>
    </row>
    <row r="31" spans="1:9" ht="13" customHeight="1">
      <c r="A31" s="16" t="s">
        <v>141</v>
      </c>
      <c r="B31" s="17" t="s">
        <v>142</v>
      </c>
      <c r="C31" s="13" t="s">
        <v>143</v>
      </c>
      <c r="D31" s="13" t="s">
        <v>144</v>
      </c>
      <c r="E31" s="18">
        <v>1537932</v>
      </c>
      <c r="F31" s="19">
        <v>3799.1534000000001</v>
      </c>
      <c r="G31" s="20">
        <v>1.6500000000000001E-2</v>
      </c>
      <c r="H31" s="21"/>
      <c r="I31" s="22"/>
    </row>
    <row r="32" spans="1:9" ht="13" customHeight="1">
      <c r="A32" s="16" t="s">
        <v>227</v>
      </c>
      <c r="B32" s="17" t="s">
        <v>228</v>
      </c>
      <c r="C32" s="13" t="s">
        <v>229</v>
      </c>
      <c r="D32" s="13" t="s">
        <v>230</v>
      </c>
      <c r="E32" s="18">
        <v>91881</v>
      </c>
      <c r="F32" s="19">
        <v>3688.1033000000002</v>
      </c>
      <c r="G32" s="20">
        <v>1.6E-2</v>
      </c>
      <c r="H32" s="21"/>
      <c r="I32" s="22"/>
    </row>
    <row r="33" spans="1:9" ht="13" customHeight="1">
      <c r="A33" s="16" t="s">
        <v>1196</v>
      </c>
      <c r="B33" s="17" t="s">
        <v>1197</v>
      </c>
      <c r="C33" s="13" t="s">
        <v>1198</v>
      </c>
      <c r="D33" s="13" t="s">
        <v>130</v>
      </c>
      <c r="E33" s="18">
        <v>256907</v>
      </c>
      <c r="F33" s="19">
        <v>3504.4684000000002</v>
      </c>
      <c r="G33" s="20">
        <v>1.52E-2</v>
      </c>
      <c r="H33" s="21"/>
      <c r="I33" s="22"/>
    </row>
    <row r="34" spans="1:9" ht="13" customHeight="1">
      <c r="A34" s="16" t="s">
        <v>1126</v>
      </c>
      <c r="B34" s="17" t="s">
        <v>1127</v>
      </c>
      <c r="C34" s="13" t="s">
        <v>1128</v>
      </c>
      <c r="D34" s="13" t="s">
        <v>1129</v>
      </c>
      <c r="E34" s="18">
        <v>9275</v>
      </c>
      <c r="F34" s="19">
        <v>3411.8087999999998</v>
      </c>
      <c r="G34" s="20">
        <v>1.4800000000000001E-2</v>
      </c>
      <c r="H34" s="21"/>
      <c r="I34" s="22"/>
    </row>
    <row r="35" spans="1:9" ht="13" customHeight="1">
      <c r="A35" s="16" t="s">
        <v>131</v>
      </c>
      <c r="B35" s="17" t="s">
        <v>132</v>
      </c>
      <c r="C35" s="13" t="s">
        <v>133</v>
      </c>
      <c r="D35" s="13" t="s">
        <v>103</v>
      </c>
      <c r="E35" s="18">
        <v>188293</v>
      </c>
      <c r="F35" s="19">
        <v>3289.8553000000002</v>
      </c>
      <c r="G35" s="20">
        <v>1.43E-2</v>
      </c>
      <c r="H35" s="21"/>
      <c r="I35" s="22"/>
    </row>
    <row r="36" spans="1:9" ht="13" customHeight="1">
      <c r="A36" s="16" t="s">
        <v>1166</v>
      </c>
      <c r="B36" s="17" t="s">
        <v>1167</v>
      </c>
      <c r="C36" s="13" t="s">
        <v>1168</v>
      </c>
      <c r="D36" s="13" t="s">
        <v>294</v>
      </c>
      <c r="E36" s="18">
        <v>95843</v>
      </c>
      <c r="F36" s="19">
        <v>3286.2647999999999</v>
      </c>
      <c r="G36" s="20">
        <v>1.43E-2</v>
      </c>
      <c r="H36" s="21"/>
      <c r="I36" s="22"/>
    </row>
    <row r="37" spans="1:9" ht="13" customHeight="1">
      <c r="A37" s="16" t="s">
        <v>958</v>
      </c>
      <c r="B37" s="17" t="s">
        <v>959</v>
      </c>
      <c r="C37" s="13" t="s">
        <v>960</v>
      </c>
      <c r="D37" s="13" t="s">
        <v>275</v>
      </c>
      <c r="E37" s="18">
        <v>89131</v>
      </c>
      <c r="F37" s="19">
        <v>3244.8141000000001</v>
      </c>
      <c r="G37" s="20">
        <v>1.41E-2</v>
      </c>
      <c r="H37" s="21"/>
      <c r="I37" s="22"/>
    </row>
    <row r="38" spans="1:9" ht="13" customHeight="1">
      <c r="A38" s="16" t="s">
        <v>1240</v>
      </c>
      <c r="B38" s="17" t="s">
        <v>1241</v>
      </c>
      <c r="C38" s="13" t="s">
        <v>1242</v>
      </c>
      <c r="D38" s="13" t="s">
        <v>170</v>
      </c>
      <c r="E38" s="18">
        <v>21353</v>
      </c>
      <c r="F38" s="19">
        <v>3203.5906</v>
      </c>
      <c r="G38" s="20">
        <v>1.3899999999999999E-2</v>
      </c>
      <c r="H38" s="21"/>
      <c r="I38" s="22"/>
    </row>
    <row r="39" spans="1:9" ht="13" customHeight="1">
      <c r="A39" s="16" t="s">
        <v>916</v>
      </c>
      <c r="B39" s="17" t="s">
        <v>917</v>
      </c>
      <c r="C39" s="13" t="s">
        <v>918</v>
      </c>
      <c r="D39" s="13" t="s">
        <v>190</v>
      </c>
      <c r="E39" s="18">
        <v>1974704</v>
      </c>
      <c r="F39" s="19">
        <v>3170.7822000000001</v>
      </c>
      <c r="G39" s="20">
        <v>1.38E-2</v>
      </c>
      <c r="H39" s="21"/>
      <c r="I39" s="22"/>
    </row>
    <row r="40" spans="1:9" ht="13" customHeight="1">
      <c r="A40" s="16" t="s">
        <v>1311</v>
      </c>
      <c r="B40" s="17" t="s">
        <v>1312</v>
      </c>
      <c r="C40" s="13" t="s">
        <v>1313</v>
      </c>
      <c r="D40" s="13" t="s">
        <v>120</v>
      </c>
      <c r="E40" s="18">
        <v>44259</v>
      </c>
      <c r="F40" s="19">
        <v>3018.9063999999998</v>
      </c>
      <c r="G40" s="20">
        <v>1.3100000000000001E-2</v>
      </c>
      <c r="H40" s="21"/>
      <c r="I40" s="22"/>
    </row>
    <row r="41" spans="1:9" ht="13" customHeight="1">
      <c r="A41" s="16" t="s">
        <v>272</v>
      </c>
      <c r="B41" s="17" t="s">
        <v>273</v>
      </c>
      <c r="C41" s="13" t="s">
        <v>274</v>
      </c>
      <c r="D41" s="13" t="s">
        <v>275</v>
      </c>
      <c r="E41" s="18">
        <v>101133</v>
      </c>
      <c r="F41" s="19">
        <v>3005.1671000000001</v>
      </c>
      <c r="G41" s="20">
        <v>1.2999999999999999E-2</v>
      </c>
      <c r="H41" s="21"/>
      <c r="I41" s="22"/>
    </row>
    <row r="42" spans="1:9" ht="13" customHeight="1">
      <c r="A42" s="16" t="s">
        <v>847</v>
      </c>
      <c r="B42" s="17" t="s">
        <v>848</v>
      </c>
      <c r="C42" s="13" t="s">
        <v>849</v>
      </c>
      <c r="D42" s="13" t="s">
        <v>92</v>
      </c>
      <c r="E42" s="18">
        <v>28010</v>
      </c>
      <c r="F42" s="19">
        <v>2799.3193999999999</v>
      </c>
      <c r="G42" s="20">
        <v>1.21E-2</v>
      </c>
      <c r="H42" s="21"/>
      <c r="I42" s="22"/>
    </row>
    <row r="43" spans="1:9" ht="13" customHeight="1">
      <c r="A43" s="16" t="s">
        <v>1539</v>
      </c>
      <c r="B43" s="17" t="s">
        <v>1540</v>
      </c>
      <c r="C43" s="13" t="s">
        <v>1541</v>
      </c>
      <c r="D43" s="13" t="s">
        <v>120</v>
      </c>
      <c r="E43" s="18">
        <v>38066</v>
      </c>
      <c r="F43" s="19">
        <v>2786.4312</v>
      </c>
      <c r="G43" s="20">
        <v>1.21E-2</v>
      </c>
      <c r="H43" s="21"/>
      <c r="I43" s="22"/>
    </row>
    <row r="44" spans="1:9" ht="13" customHeight="1">
      <c r="A44" s="16" t="s">
        <v>75</v>
      </c>
      <c r="B44" s="17" t="s">
        <v>76</v>
      </c>
      <c r="C44" s="13" t="s">
        <v>77</v>
      </c>
      <c r="D44" s="13" t="s">
        <v>63</v>
      </c>
      <c r="E44" s="18">
        <v>813588</v>
      </c>
      <c r="F44" s="19">
        <v>2738.1304</v>
      </c>
      <c r="G44" s="20">
        <v>1.1900000000000001E-2</v>
      </c>
      <c r="H44" s="21"/>
      <c r="I44" s="22"/>
    </row>
    <row r="45" spans="1:9" ht="13" customHeight="1">
      <c r="A45" s="16" t="s">
        <v>367</v>
      </c>
      <c r="B45" s="17" t="s">
        <v>368</v>
      </c>
      <c r="C45" s="13" t="s">
        <v>369</v>
      </c>
      <c r="D45" s="13" t="s">
        <v>170</v>
      </c>
      <c r="E45" s="18">
        <v>112691</v>
      </c>
      <c r="F45" s="19">
        <v>2711.6835000000001</v>
      </c>
      <c r="G45" s="20">
        <v>1.18E-2</v>
      </c>
      <c r="H45" s="21"/>
      <c r="I45" s="22"/>
    </row>
    <row r="46" spans="1:9" ht="13" customHeight="1">
      <c r="A46" s="16" t="s">
        <v>430</v>
      </c>
      <c r="B46" s="17" t="s">
        <v>431</v>
      </c>
      <c r="C46" s="13" t="s">
        <v>432</v>
      </c>
      <c r="D46" s="13" t="s">
        <v>159</v>
      </c>
      <c r="E46" s="18">
        <v>23374</v>
      </c>
      <c r="F46" s="19">
        <v>2610.0576999999998</v>
      </c>
      <c r="G46" s="20">
        <v>1.1299999999999999E-2</v>
      </c>
      <c r="H46" s="21"/>
      <c r="I46" s="22"/>
    </row>
    <row r="47" spans="1:9" ht="13" customHeight="1">
      <c r="A47" s="16" t="s">
        <v>865</v>
      </c>
      <c r="B47" s="17" t="s">
        <v>866</v>
      </c>
      <c r="C47" s="13" t="s">
        <v>867</v>
      </c>
      <c r="D47" s="13" t="s">
        <v>170</v>
      </c>
      <c r="E47" s="18">
        <v>109562</v>
      </c>
      <c r="F47" s="19">
        <v>2559.8065999999999</v>
      </c>
      <c r="G47" s="20">
        <v>1.11E-2</v>
      </c>
      <c r="H47" s="21"/>
      <c r="I47" s="22"/>
    </row>
    <row r="48" spans="1:9" ht="13" customHeight="1">
      <c r="A48" s="16" t="s">
        <v>1243</v>
      </c>
      <c r="B48" s="17" t="s">
        <v>1244</v>
      </c>
      <c r="C48" s="13" t="s">
        <v>1245</v>
      </c>
      <c r="D48" s="13" t="s">
        <v>116</v>
      </c>
      <c r="E48" s="18">
        <v>61383</v>
      </c>
      <c r="F48" s="19">
        <v>2502.9531999999999</v>
      </c>
      <c r="G48" s="20">
        <v>1.09E-2</v>
      </c>
      <c r="H48" s="21"/>
      <c r="I48" s="22"/>
    </row>
    <row r="49" spans="1:9" ht="13" customHeight="1">
      <c r="A49" s="16" t="s">
        <v>1175</v>
      </c>
      <c r="B49" s="17" t="s">
        <v>1176</v>
      </c>
      <c r="C49" s="13" t="s">
        <v>1177</v>
      </c>
      <c r="D49" s="13" t="s">
        <v>271</v>
      </c>
      <c r="E49" s="18">
        <v>15749</v>
      </c>
      <c r="F49" s="19">
        <v>2314.9454999999998</v>
      </c>
      <c r="G49" s="20">
        <v>0.01</v>
      </c>
      <c r="H49" s="21"/>
      <c r="I49" s="22"/>
    </row>
    <row r="50" spans="1:9" ht="13" customHeight="1">
      <c r="A50" s="16" t="s">
        <v>160</v>
      </c>
      <c r="B50" s="17" t="s">
        <v>161</v>
      </c>
      <c r="C50" s="13" t="s">
        <v>162</v>
      </c>
      <c r="D50" s="13" t="s">
        <v>163</v>
      </c>
      <c r="E50" s="18">
        <v>544965</v>
      </c>
      <c r="F50" s="19">
        <v>2175.2278000000001</v>
      </c>
      <c r="G50" s="20">
        <v>9.4000000000000004E-3</v>
      </c>
      <c r="H50" s="21"/>
      <c r="I50" s="22"/>
    </row>
    <row r="51" spans="1:9" ht="13" customHeight="1">
      <c r="A51" s="16" t="s">
        <v>988</v>
      </c>
      <c r="B51" s="17" t="s">
        <v>989</v>
      </c>
      <c r="C51" s="13" t="s">
        <v>990</v>
      </c>
      <c r="D51" s="13" t="s">
        <v>275</v>
      </c>
      <c r="E51" s="18">
        <v>158346</v>
      </c>
      <c r="F51" s="19">
        <v>2100.4596999999999</v>
      </c>
      <c r="G51" s="20">
        <v>9.1000000000000004E-3</v>
      </c>
      <c r="H51" s="21"/>
      <c r="I51" s="22"/>
    </row>
    <row r="52" spans="1:9" ht="13" customHeight="1">
      <c r="A52" s="16" t="s">
        <v>1065</v>
      </c>
      <c r="B52" s="17" t="s">
        <v>1066</v>
      </c>
      <c r="C52" s="13" t="s">
        <v>1067</v>
      </c>
      <c r="D52" s="13" t="s">
        <v>159</v>
      </c>
      <c r="E52" s="18">
        <v>212476</v>
      </c>
      <c r="F52" s="19">
        <v>2094.1635000000001</v>
      </c>
      <c r="G52" s="20">
        <v>9.1000000000000004E-3</v>
      </c>
      <c r="H52" s="21"/>
      <c r="I52" s="22"/>
    </row>
    <row r="53" spans="1:9" ht="13" customHeight="1">
      <c r="A53" s="16" t="s">
        <v>1190</v>
      </c>
      <c r="B53" s="17" t="s">
        <v>1191</v>
      </c>
      <c r="C53" s="13" t="s">
        <v>1192</v>
      </c>
      <c r="D53" s="13" t="s">
        <v>271</v>
      </c>
      <c r="E53" s="18">
        <v>202893</v>
      </c>
      <c r="F53" s="19">
        <v>2080.8706000000002</v>
      </c>
      <c r="G53" s="20">
        <v>8.9999999999999993E-3</v>
      </c>
      <c r="H53" s="21"/>
      <c r="I53" s="22"/>
    </row>
    <row r="54" spans="1:9" ht="13" customHeight="1">
      <c r="A54" s="16" t="s">
        <v>881</v>
      </c>
      <c r="B54" s="17" t="s">
        <v>882</v>
      </c>
      <c r="C54" s="13" t="s">
        <v>883</v>
      </c>
      <c r="D54" s="13" t="s">
        <v>884</v>
      </c>
      <c r="E54" s="18">
        <v>744951</v>
      </c>
      <c r="F54" s="19">
        <v>2022.9143999999999</v>
      </c>
      <c r="G54" s="20">
        <v>8.8000000000000005E-3</v>
      </c>
      <c r="H54" s="21"/>
      <c r="I54" s="22"/>
    </row>
    <row r="55" spans="1:9" ht="13" customHeight="1">
      <c r="A55" s="16" t="s">
        <v>1255</v>
      </c>
      <c r="B55" s="17" t="s">
        <v>1256</v>
      </c>
      <c r="C55" s="13" t="s">
        <v>1257</v>
      </c>
      <c r="D55" s="13" t="s">
        <v>170</v>
      </c>
      <c r="E55" s="18">
        <v>1212881</v>
      </c>
      <c r="F55" s="19">
        <v>1963.2905000000001</v>
      </c>
      <c r="G55" s="20">
        <v>8.5000000000000006E-3</v>
      </c>
      <c r="H55" s="21"/>
      <c r="I55" s="22"/>
    </row>
    <row r="56" spans="1:9" ht="13" customHeight="1">
      <c r="A56" s="16" t="s">
        <v>1205</v>
      </c>
      <c r="B56" s="17" t="s">
        <v>1206</v>
      </c>
      <c r="C56" s="13" t="s">
        <v>1207</v>
      </c>
      <c r="D56" s="13" t="s">
        <v>271</v>
      </c>
      <c r="E56" s="18">
        <v>87348</v>
      </c>
      <c r="F56" s="19">
        <v>1887.4156</v>
      </c>
      <c r="G56" s="20">
        <v>8.2000000000000007E-3</v>
      </c>
      <c r="H56" s="21"/>
      <c r="I56" s="22"/>
    </row>
    <row r="57" spans="1:9" ht="13" customHeight="1">
      <c r="A57" s="16" t="s">
        <v>343</v>
      </c>
      <c r="B57" s="17" t="s">
        <v>344</v>
      </c>
      <c r="C57" s="13" t="s">
        <v>345</v>
      </c>
      <c r="D57" s="13" t="s">
        <v>74</v>
      </c>
      <c r="E57" s="18">
        <v>146782</v>
      </c>
      <c r="F57" s="19">
        <v>1856.0583999999999</v>
      </c>
      <c r="G57" s="20">
        <v>8.0999999999999996E-3</v>
      </c>
      <c r="H57" s="21"/>
      <c r="I57" s="22"/>
    </row>
    <row r="58" spans="1:9" ht="13" customHeight="1">
      <c r="A58" s="16" t="s">
        <v>377</v>
      </c>
      <c r="B58" s="17" t="s">
        <v>378</v>
      </c>
      <c r="C58" s="13" t="s">
        <v>379</v>
      </c>
      <c r="D58" s="13" t="s">
        <v>380</v>
      </c>
      <c r="E58" s="18">
        <v>74215</v>
      </c>
      <c r="F58" s="19">
        <v>1236.5703000000001</v>
      </c>
      <c r="G58" s="20">
        <v>5.4000000000000003E-3</v>
      </c>
      <c r="H58" s="21"/>
      <c r="I58" s="22"/>
    </row>
    <row r="59" spans="1:9" ht="13" customHeight="1">
      <c r="A59" s="16" t="s">
        <v>856</v>
      </c>
      <c r="B59" s="17" t="s">
        <v>857</v>
      </c>
      <c r="C59" s="13" t="s">
        <v>858</v>
      </c>
      <c r="D59" s="13" t="s">
        <v>170</v>
      </c>
      <c r="E59" s="18">
        <v>24992</v>
      </c>
      <c r="F59" s="19">
        <v>1190.5939000000001</v>
      </c>
      <c r="G59" s="20">
        <v>5.1999999999999998E-3</v>
      </c>
      <c r="H59" s="21"/>
      <c r="I59" s="22"/>
    </row>
    <row r="60" spans="1:9" ht="13" customHeight="1">
      <c r="A60" s="16" t="s">
        <v>1154</v>
      </c>
      <c r="B60" s="17" t="s">
        <v>1155</v>
      </c>
      <c r="C60" s="13" t="s">
        <v>1156</v>
      </c>
      <c r="D60" s="13" t="s">
        <v>874</v>
      </c>
      <c r="E60" s="18">
        <v>76563</v>
      </c>
      <c r="F60" s="19">
        <v>1116.7479000000001</v>
      </c>
      <c r="G60" s="20">
        <v>4.7999999999999996E-3</v>
      </c>
      <c r="H60" s="21"/>
      <c r="I60" s="22"/>
    </row>
    <row r="61" spans="1:9" ht="13" customHeight="1">
      <c r="A61" s="16" t="s">
        <v>1187</v>
      </c>
      <c r="B61" s="17" t="s">
        <v>1188</v>
      </c>
      <c r="C61" s="13" t="s">
        <v>1189</v>
      </c>
      <c r="D61" s="13" t="s">
        <v>230</v>
      </c>
      <c r="E61" s="18">
        <v>728243</v>
      </c>
      <c r="F61" s="19">
        <v>911.25049999999999</v>
      </c>
      <c r="G61" s="20">
        <v>4.0000000000000001E-3</v>
      </c>
      <c r="H61" s="21"/>
      <c r="I61" s="22"/>
    </row>
    <row r="62" spans="1:9" ht="13" customHeight="1">
      <c r="A62" s="16" t="s">
        <v>894</v>
      </c>
      <c r="B62" s="17" t="s">
        <v>895</v>
      </c>
      <c r="C62" s="13" t="s">
        <v>896</v>
      </c>
      <c r="D62" s="13" t="s">
        <v>897</v>
      </c>
      <c r="E62" s="18">
        <v>744951</v>
      </c>
      <c r="F62" s="19">
        <v>901.61419999999998</v>
      </c>
      <c r="G62" s="20">
        <v>3.8999999999999998E-3</v>
      </c>
      <c r="H62" s="21"/>
      <c r="I62" s="22"/>
    </row>
    <row r="63" spans="1:9" ht="13" customHeight="1">
      <c r="A63" s="16" t="s">
        <v>904</v>
      </c>
      <c r="B63" s="17" t="s">
        <v>905</v>
      </c>
      <c r="C63" s="13" t="s">
        <v>906</v>
      </c>
      <c r="D63" s="13" t="s">
        <v>897</v>
      </c>
      <c r="E63" s="18">
        <v>744951</v>
      </c>
      <c r="F63" s="19">
        <v>901.61419999999998</v>
      </c>
      <c r="G63" s="20">
        <v>3.8999999999999998E-3</v>
      </c>
      <c r="H63" s="21"/>
      <c r="I63" s="22"/>
    </row>
    <row r="64" spans="1:9" ht="13" customHeight="1">
      <c r="A64" s="16" t="s">
        <v>901</v>
      </c>
      <c r="B64" s="17" t="s">
        <v>902</v>
      </c>
      <c r="C64" s="13" t="s">
        <v>903</v>
      </c>
      <c r="D64" s="13" t="s">
        <v>897</v>
      </c>
      <c r="E64" s="18">
        <v>744951</v>
      </c>
      <c r="F64" s="19">
        <v>901.61419999999998</v>
      </c>
      <c r="G64" s="20">
        <v>3.8999999999999998E-3</v>
      </c>
      <c r="H64" s="21"/>
      <c r="I64" s="22"/>
    </row>
    <row r="65" spans="1:9" ht="13" customHeight="1">
      <c r="A65" s="16" t="s">
        <v>898</v>
      </c>
      <c r="B65" s="17" t="s">
        <v>899</v>
      </c>
      <c r="C65" s="13" t="s">
        <v>900</v>
      </c>
      <c r="D65" s="13" t="s">
        <v>897</v>
      </c>
      <c r="E65" s="18">
        <v>744951</v>
      </c>
      <c r="F65" s="19">
        <v>901.61419999999998</v>
      </c>
      <c r="G65" s="20">
        <v>3.8999999999999998E-3</v>
      </c>
      <c r="H65" s="21"/>
      <c r="I65" s="22"/>
    </row>
    <row r="66" spans="1:9" ht="13" customHeight="1">
      <c r="A66" s="16" t="s">
        <v>1059</v>
      </c>
      <c r="B66" s="17" t="s">
        <v>1060</v>
      </c>
      <c r="C66" s="13" t="s">
        <v>1061</v>
      </c>
      <c r="D66" s="13" t="s">
        <v>363</v>
      </c>
      <c r="E66" s="18">
        <v>165388</v>
      </c>
      <c r="F66" s="19">
        <v>841.08069999999998</v>
      </c>
      <c r="G66" s="20">
        <v>3.7000000000000002E-3</v>
      </c>
      <c r="H66" s="21"/>
      <c r="I66" s="22"/>
    </row>
    <row r="67" spans="1:9" ht="13" customHeight="1">
      <c r="A67" s="16" t="s">
        <v>1542</v>
      </c>
      <c r="B67" s="17" t="s">
        <v>1543</v>
      </c>
      <c r="C67" s="13" t="s">
        <v>1544</v>
      </c>
      <c r="D67" s="13" t="s">
        <v>271</v>
      </c>
      <c r="E67" s="18">
        <v>49977</v>
      </c>
      <c r="F67" s="19">
        <v>810.32709999999997</v>
      </c>
      <c r="G67" s="20">
        <v>3.5000000000000001E-3</v>
      </c>
      <c r="H67" s="21"/>
      <c r="I67" s="22"/>
    </row>
    <row r="68" spans="1:9" ht="13" customHeight="1">
      <c r="A68" s="16" t="s">
        <v>1105</v>
      </c>
      <c r="B68" s="17" t="s">
        <v>1106</v>
      </c>
      <c r="C68" s="13" t="s">
        <v>1107</v>
      </c>
      <c r="D68" s="13" t="s">
        <v>197</v>
      </c>
      <c r="E68" s="18">
        <v>48155</v>
      </c>
      <c r="F68" s="19">
        <v>715.67960000000005</v>
      </c>
      <c r="G68" s="20">
        <v>3.0999999999999999E-3</v>
      </c>
      <c r="H68" s="21"/>
      <c r="I68" s="22"/>
    </row>
    <row r="69" spans="1:9" ht="13" customHeight="1">
      <c r="A69" s="16" t="s">
        <v>246</v>
      </c>
      <c r="B69" s="17" t="s">
        <v>247</v>
      </c>
      <c r="C69" s="13" t="s">
        <v>248</v>
      </c>
      <c r="D69" s="13" t="s">
        <v>170</v>
      </c>
      <c r="E69" s="18">
        <v>39000</v>
      </c>
      <c r="F69" s="19">
        <v>705.23699999999997</v>
      </c>
      <c r="G69" s="20">
        <v>3.0999999999999999E-3</v>
      </c>
      <c r="H69" s="21"/>
      <c r="I69" s="22"/>
    </row>
    <row r="70" spans="1:9" ht="13" customHeight="1">
      <c r="A70" s="16" t="s">
        <v>1545</v>
      </c>
      <c r="B70" s="17" t="s">
        <v>1546</v>
      </c>
      <c r="C70" s="13" t="s">
        <v>1547</v>
      </c>
      <c r="D70" s="13" t="s">
        <v>140</v>
      </c>
      <c r="E70" s="18">
        <v>11825</v>
      </c>
      <c r="F70" s="19">
        <v>567.6</v>
      </c>
      <c r="G70" s="20">
        <v>2.5000000000000001E-3</v>
      </c>
      <c r="H70" s="21"/>
      <c r="I70" s="22"/>
    </row>
    <row r="71" spans="1:9" ht="13" customHeight="1">
      <c r="A71" s="16" t="s">
        <v>1548</v>
      </c>
      <c r="B71" s="17" t="s">
        <v>1549</v>
      </c>
      <c r="C71" s="13" t="s">
        <v>1550</v>
      </c>
      <c r="D71" s="13" t="s">
        <v>159</v>
      </c>
      <c r="E71" s="18">
        <v>69529</v>
      </c>
      <c r="F71" s="19">
        <v>137.10419999999999</v>
      </c>
      <c r="G71" s="20">
        <v>5.9999999999999995E-4</v>
      </c>
      <c r="H71" s="21"/>
      <c r="I71" s="22"/>
    </row>
    <row r="72" spans="1:9" ht="13" customHeight="1">
      <c r="A72" s="16" t="s">
        <v>1114</v>
      </c>
      <c r="B72" s="17" t="s">
        <v>1115</v>
      </c>
      <c r="C72" s="13" t="s">
        <v>1116</v>
      </c>
      <c r="D72" s="13" t="s">
        <v>92</v>
      </c>
      <c r="E72" s="18">
        <v>1242</v>
      </c>
      <c r="F72" s="19">
        <v>88.293800000000005</v>
      </c>
      <c r="G72" s="20">
        <v>4.0000000000000002E-4</v>
      </c>
      <c r="H72" s="21"/>
      <c r="I72" s="22"/>
    </row>
    <row r="73" spans="1:9" ht="13" customHeight="1">
      <c r="A73" s="4"/>
      <c r="B73" s="12" t="s">
        <v>445</v>
      </c>
      <c r="C73" s="13"/>
      <c r="D73" s="13"/>
      <c r="E73" s="13"/>
      <c r="F73" s="23">
        <v>223733.2934</v>
      </c>
      <c r="G73" s="24">
        <f>ROUND(SUM(G1:G72),4)</f>
        <v>0.97130000000000005</v>
      </c>
      <c r="H73" s="25"/>
      <c r="I73" s="26"/>
    </row>
    <row r="74" spans="1:9" ht="13" customHeight="1">
      <c r="A74" s="4"/>
      <c r="B74" s="27" t="s">
        <v>446</v>
      </c>
      <c r="C74" s="1"/>
      <c r="D74" s="1"/>
      <c r="E74" s="1"/>
      <c r="F74" s="25" t="s">
        <v>447</v>
      </c>
      <c r="G74" s="25" t="s">
        <v>447</v>
      </c>
      <c r="H74" s="25"/>
      <c r="I74" s="26"/>
    </row>
    <row r="75" spans="1:9" ht="13" customHeight="1">
      <c r="A75" s="4"/>
      <c r="B75" s="27" t="s">
        <v>445</v>
      </c>
      <c r="C75" s="1"/>
      <c r="D75" s="1"/>
      <c r="E75" s="1"/>
      <c r="F75" s="25" t="s">
        <v>447</v>
      </c>
      <c r="G75" s="25" t="s">
        <v>447</v>
      </c>
      <c r="H75" s="25"/>
      <c r="I75" s="26"/>
    </row>
    <row r="76" spans="1:9" ht="13" customHeight="1">
      <c r="A76" s="4"/>
      <c r="B76" s="27" t="s">
        <v>448</v>
      </c>
      <c r="C76" s="28"/>
      <c r="D76" s="1"/>
      <c r="E76" s="28"/>
      <c r="F76" s="23">
        <v>223733.2934</v>
      </c>
      <c r="G76" s="24">
        <f>ROUND(SUM(G73),4)</f>
        <v>0.97130000000000005</v>
      </c>
      <c r="H76" s="25"/>
      <c r="I76" s="26"/>
    </row>
    <row r="77" spans="1:9" ht="13" customHeight="1">
      <c r="A77" s="4"/>
      <c r="B77" s="12" t="s">
        <v>449</v>
      </c>
      <c r="C77" s="13"/>
      <c r="D77" s="13"/>
      <c r="E77" s="13"/>
      <c r="F77" s="13"/>
      <c r="G77" s="13"/>
      <c r="H77" s="14"/>
      <c r="I77" s="15"/>
    </row>
    <row r="78" spans="1:9" ht="13" customHeight="1">
      <c r="A78" s="4"/>
      <c r="B78" s="12" t="s">
        <v>450</v>
      </c>
      <c r="C78" s="13"/>
      <c r="D78" s="13"/>
      <c r="E78" s="13"/>
      <c r="F78" s="4"/>
      <c r="G78" s="14"/>
      <c r="H78" s="14"/>
      <c r="I78" s="15"/>
    </row>
    <row r="79" spans="1:9" ht="13" customHeight="1">
      <c r="A79" s="16" t="s">
        <v>785</v>
      </c>
      <c r="B79" s="17" t="s">
        <v>786</v>
      </c>
      <c r="C79" s="13"/>
      <c r="D79" s="13"/>
      <c r="E79" s="18">
        <v>144000</v>
      </c>
      <c r="F79" s="19">
        <v>1709.856</v>
      </c>
      <c r="G79" s="20">
        <v>7.4000000000000003E-3</v>
      </c>
      <c r="H79" s="21"/>
      <c r="I79" s="22"/>
    </row>
    <row r="80" spans="1:9" ht="13" customHeight="1">
      <c r="A80" s="4"/>
      <c r="B80" s="12" t="s">
        <v>445</v>
      </c>
      <c r="C80" s="13"/>
      <c r="D80" s="13"/>
      <c r="E80" s="13"/>
      <c r="F80" s="23">
        <v>1709.856</v>
      </c>
      <c r="G80" s="24">
        <f>ROUND(SUM(G77:G79),4)</f>
        <v>7.4000000000000003E-3</v>
      </c>
      <c r="H80" s="25"/>
      <c r="I80" s="26"/>
    </row>
    <row r="81" spans="1:9" ht="13" customHeight="1">
      <c r="A81" s="4"/>
      <c r="B81" s="27" t="s">
        <v>448</v>
      </c>
      <c r="C81" s="28"/>
      <c r="D81" s="1"/>
      <c r="E81" s="28"/>
      <c r="F81" s="23">
        <v>1709.856</v>
      </c>
      <c r="G81" s="24">
        <f>ROUND(SUM(G80),4)</f>
        <v>7.4000000000000003E-3</v>
      </c>
      <c r="H81" s="25"/>
      <c r="I81" s="26"/>
    </row>
    <row r="82" spans="1:9" ht="13" customHeight="1">
      <c r="A82" s="4"/>
      <c r="B82" s="12" t="s">
        <v>836</v>
      </c>
      <c r="C82" s="13"/>
      <c r="D82" s="13"/>
      <c r="E82" s="13"/>
      <c r="F82" s="13"/>
      <c r="G82" s="13"/>
      <c r="H82" s="14"/>
      <c r="I82" s="15"/>
    </row>
    <row r="83" spans="1:9" ht="13" customHeight="1">
      <c r="A83" s="16" t="s">
        <v>837</v>
      </c>
      <c r="B83" s="17" t="s">
        <v>838</v>
      </c>
      <c r="C83" s="13"/>
      <c r="D83" s="13"/>
      <c r="E83" s="18"/>
      <c r="F83" s="19">
        <v>2180.1194</v>
      </c>
      <c r="G83" s="20">
        <v>9.4999999999999998E-3</v>
      </c>
      <c r="H83" s="29">
        <v>5.2460944000197421E-2</v>
      </c>
      <c r="I83" s="22"/>
    </row>
    <row r="84" spans="1:9" ht="13" customHeight="1">
      <c r="A84" s="4"/>
      <c r="B84" s="12" t="s">
        <v>445</v>
      </c>
      <c r="C84" s="13"/>
      <c r="D84" s="13"/>
      <c r="E84" s="13"/>
      <c r="F84" s="23">
        <v>2180.1194</v>
      </c>
      <c r="G84" s="24">
        <f>ROUND(SUM(G82:G83),4)</f>
        <v>9.4999999999999998E-3</v>
      </c>
      <c r="H84" s="25"/>
      <c r="I84" s="26"/>
    </row>
    <row r="85" spans="1:9" ht="13" customHeight="1">
      <c r="A85" s="4"/>
      <c r="B85" s="27" t="s">
        <v>448</v>
      </c>
      <c r="C85" s="28"/>
      <c r="D85" s="1"/>
      <c r="E85" s="28"/>
      <c r="F85" s="23">
        <v>2180.1194</v>
      </c>
      <c r="G85" s="24">
        <f>ROUND(SUM(G84),4)</f>
        <v>9.4999999999999998E-3</v>
      </c>
      <c r="H85" s="25"/>
      <c r="I85" s="26"/>
    </row>
    <row r="86" spans="1:9" ht="13" customHeight="1">
      <c r="A86" s="4"/>
      <c r="B86" s="27" t="s">
        <v>839</v>
      </c>
      <c r="C86" s="13"/>
      <c r="D86" s="1"/>
      <c r="E86" s="13"/>
      <c r="F86" s="30">
        <v>2776.6212</v>
      </c>
      <c r="G86" s="24">
        <v>1.18E-2</v>
      </c>
      <c r="H86" s="25"/>
      <c r="I86" s="26"/>
    </row>
    <row r="87" spans="1:9" ht="13" customHeight="1">
      <c r="A87" s="4"/>
      <c r="B87" s="31" t="s">
        <v>840</v>
      </c>
      <c r="C87" s="32"/>
      <c r="D87" s="32"/>
      <c r="E87" s="32"/>
      <c r="F87" s="33">
        <v>230399.89</v>
      </c>
      <c r="G87" s="34">
        <f>ROUND(SUM(G76,G81,G85,G86),4)</f>
        <v>1</v>
      </c>
      <c r="H87" s="35"/>
      <c r="I87" s="36"/>
    </row>
    <row r="88" spans="1:9" ht="13" customHeight="1">
      <c r="A88" s="4"/>
      <c r="B88" s="6"/>
      <c r="C88" s="4"/>
      <c r="D88" s="4"/>
      <c r="E88" s="4"/>
      <c r="F88" s="4"/>
      <c r="G88" s="4"/>
      <c r="H88" s="4"/>
      <c r="I88" s="4"/>
    </row>
    <row r="89" spans="1:9" ht="13" customHeight="1">
      <c r="A89" s="4"/>
      <c r="B89" s="170" t="s">
        <v>841</v>
      </c>
      <c r="C89" s="4"/>
      <c r="D89" s="4"/>
      <c r="E89" s="4"/>
      <c r="F89" s="4"/>
      <c r="G89" s="4"/>
      <c r="H89" s="4"/>
      <c r="I89" s="4"/>
    </row>
    <row r="90" spans="1:9" ht="13" customHeight="1">
      <c r="A90" s="4"/>
      <c r="B90" s="3" t="s">
        <v>842</v>
      </c>
      <c r="C90" s="4"/>
      <c r="D90" s="4"/>
      <c r="E90" s="4"/>
      <c r="F90" s="4"/>
      <c r="G90" s="4"/>
      <c r="H90" s="4"/>
      <c r="I90" s="4"/>
    </row>
    <row r="91" spans="1:9" ht="26" customHeight="1">
      <c r="A91" s="4"/>
      <c r="B91" s="206" t="s">
        <v>2518</v>
      </c>
      <c r="C91" s="206"/>
      <c r="D91" s="206"/>
      <c r="E91" s="206"/>
      <c r="F91" s="206"/>
      <c r="G91" s="206"/>
      <c r="H91" s="206"/>
      <c r="I91" s="206"/>
    </row>
    <row r="92" spans="1:9" ht="13" customHeight="1">
      <c r="A92" s="4"/>
      <c r="B92" s="207"/>
      <c r="C92" s="207"/>
      <c r="D92" s="207"/>
      <c r="E92" s="207"/>
      <c r="F92" s="207"/>
      <c r="G92" s="207"/>
      <c r="H92" s="207"/>
      <c r="I92" s="207"/>
    </row>
    <row r="93" spans="1:9" ht="13" customHeight="1">
      <c r="A93" s="4"/>
      <c r="B93" s="41" t="s">
        <v>2058</v>
      </c>
      <c r="C93" s="42"/>
      <c r="D93" s="42"/>
      <c r="E93" s="43"/>
      <c r="F93" s="43"/>
      <c r="G93" s="43"/>
      <c r="H93" s="43"/>
      <c r="I93" s="44"/>
    </row>
    <row r="94" spans="1:9" ht="13" customHeight="1">
      <c r="A94" s="4"/>
      <c r="B94" s="45" t="s">
        <v>2059</v>
      </c>
      <c r="C94" s="46"/>
      <c r="D94" s="46"/>
      <c r="E94" s="48"/>
      <c r="F94" s="48"/>
      <c r="G94" s="48"/>
      <c r="H94" s="48"/>
      <c r="I94" s="49"/>
    </row>
    <row r="95" spans="1:9" ht="13" customHeight="1">
      <c r="A95" s="4"/>
      <c r="B95" s="45" t="s">
        <v>2060</v>
      </c>
      <c r="C95" s="46"/>
      <c r="D95" s="46"/>
      <c r="E95" s="48"/>
      <c r="F95" s="48"/>
      <c r="G95" s="48"/>
      <c r="H95" s="48"/>
      <c r="I95" s="49"/>
    </row>
    <row r="96" spans="1:9" ht="13" customHeight="1">
      <c r="A96" s="4"/>
      <c r="B96" s="50" t="s">
        <v>2061</v>
      </c>
      <c r="C96" s="51" t="s">
        <v>2090</v>
      </c>
      <c r="D96" s="168" t="s">
        <v>2074</v>
      </c>
      <c r="E96" s="48"/>
      <c r="F96" s="48"/>
      <c r="G96" s="48"/>
      <c r="H96" s="48"/>
      <c r="I96" s="49"/>
    </row>
    <row r="97" spans="1:9" ht="13" customHeight="1">
      <c r="A97" s="4"/>
      <c r="B97" s="52" t="s">
        <v>2064</v>
      </c>
      <c r="C97" s="67">
        <v>11.827</v>
      </c>
      <c r="D97" s="58">
        <v>10.861000000000001</v>
      </c>
      <c r="E97" s="48"/>
      <c r="F97" s="48"/>
      <c r="G97" s="48"/>
      <c r="H97" s="48"/>
      <c r="I97" s="49"/>
    </row>
    <row r="98" spans="1:9" ht="13" customHeight="1">
      <c r="A98" s="4"/>
      <c r="B98" s="52" t="s">
        <v>2063</v>
      </c>
      <c r="C98" s="67">
        <v>11.827</v>
      </c>
      <c r="D98" s="58">
        <v>10.861000000000001</v>
      </c>
      <c r="E98" s="48"/>
      <c r="F98" s="48"/>
      <c r="G98" s="48"/>
      <c r="H98" s="48"/>
      <c r="I98" s="49"/>
    </row>
    <row r="99" spans="1:9" ht="13" customHeight="1">
      <c r="A99" s="4"/>
      <c r="B99" s="52" t="s">
        <v>2067</v>
      </c>
      <c r="C99" s="67">
        <v>12.208</v>
      </c>
      <c r="D99" s="58">
        <v>11.198</v>
      </c>
      <c r="E99" s="48"/>
      <c r="F99" s="48"/>
      <c r="G99" s="48"/>
      <c r="H99" s="48"/>
      <c r="I99" s="49"/>
    </row>
    <row r="100" spans="1:9" ht="13" customHeight="1">
      <c r="A100" s="4"/>
      <c r="B100" s="52" t="s">
        <v>2066</v>
      </c>
      <c r="C100" s="67">
        <v>12.208</v>
      </c>
      <c r="D100" s="58">
        <v>11.198</v>
      </c>
      <c r="E100" s="48"/>
      <c r="F100" s="48"/>
      <c r="G100" s="48"/>
      <c r="H100" s="48"/>
      <c r="I100" s="49"/>
    </row>
    <row r="101" spans="1:9" ht="13" customHeight="1">
      <c r="A101" s="4"/>
      <c r="B101" s="45" t="s">
        <v>2075</v>
      </c>
      <c r="C101" s="46"/>
      <c r="D101" s="46"/>
      <c r="E101" s="48"/>
      <c r="F101" s="48"/>
      <c r="G101" s="48"/>
      <c r="H101" s="48"/>
      <c r="I101" s="49"/>
    </row>
    <row r="102" spans="1:9" ht="13" customHeight="1">
      <c r="A102" s="4"/>
      <c r="B102" s="78" t="s">
        <v>2110</v>
      </c>
      <c r="C102" s="46"/>
      <c r="D102" s="46"/>
      <c r="E102" s="48"/>
      <c r="F102" s="48"/>
      <c r="G102" s="48"/>
      <c r="H102" s="48"/>
      <c r="I102" s="49"/>
    </row>
    <row r="103" spans="1:9" ht="13" customHeight="1">
      <c r="A103" s="4"/>
      <c r="B103" s="45" t="s">
        <v>2094</v>
      </c>
      <c r="C103" s="46"/>
      <c r="D103" s="46"/>
      <c r="E103" s="48"/>
      <c r="F103" s="48"/>
      <c r="G103" s="48"/>
      <c r="H103" s="48"/>
      <c r="I103" s="49"/>
    </row>
    <row r="104" spans="1:9" ht="13" customHeight="1">
      <c r="A104" s="4"/>
      <c r="B104" s="45" t="s">
        <v>2098</v>
      </c>
      <c r="C104" s="46"/>
      <c r="D104" s="46"/>
      <c r="E104" s="48"/>
      <c r="F104" s="48"/>
      <c r="G104" s="48"/>
      <c r="H104" s="48"/>
      <c r="I104" s="49"/>
    </row>
    <row r="105" spans="1:9" ht="13" customHeight="1">
      <c r="A105" s="4"/>
      <c r="B105" s="45" t="s">
        <v>2076</v>
      </c>
      <c r="C105" s="46"/>
      <c r="D105" s="46"/>
      <c r="E105" s="48"/>
      <c r="F105" s="48"/>
      <c r="G105" s="48"/>
      <c r="H105" s="48"/>
      <c r="I105" s="49"/>
    </row>
    <row r="106" spans="1:9" ht="13" customHeight="1">
      <c r="A106" s="4"/>
      <c r="B106" s="45" t="s">
        <v>2465</v>
      </c>
      <c r="C106" s="46"/>
      <c r="D106" s="46"/>
      <c r="E106" s="48"/>
      <c r="F106" s="48"/>
      <c r="G106" s="48"/>
      <c r="H106" s="48"/>
      <c r="I106" s="49"/>
    </row>
    <row r="107" spans="1:9" ht="13" customHeight="1">
      <c r="A107" s="4"/>
      <c r="B107" s="79" t="s">
        <v>2470</v>
      </c>
      <c r="C107" s="60"/>
      <c r="D107" s="60"/>
      <c r="E107" s="61"/>
      <c r="F107" s="61"/>
      <c r="G107" s="61"/>
      <c r="H107" s="61"/>
      <c r="I107" s="62"/>
    </row>
    <row r="108" spans="1:9" ht="13" customHeight="1">
      <c r="A108" s="4"/>
      <c r="B108" s="3"/>
      <c r="C108" s="3"/>
      <c r="D108" s="3"/>
      <c r="E108" s="3"/>
      <c r="F108" s="3"/>
      <c r="G108" s="3"/>
      <c r="H108" s="3"/>
      <c r="I108" s="3"/>
    </row>
    <row r="109" spans="1:9" ht="13" customHeight="1">
      <c r="A109" s="4"/>
      <c r="B109" s="207"/>
      <c r="C109" s="207"/>
      <c r="D109" s="207"/>
      <c r="E109" s="207"/>
      <c r="F109" s="207"/>
      <c r="G109" s="207"/>
      <c r="H109" s="207"/>
      <c r="I109" s="207"/>
    </row>
    <row r="110" spans="1:9" ht="13" customHeight="1">
      <c r="A110" s="4"/>
      <c r="B110" s="4"/>
      <c r="C110" s="210" t="s">
        <v>1551</v>
      </c>
      <c r="D110" s="210"/>
      <c r="E110" s="210"/>
      <c r="F110" s="210"/>
      <c r="G110" s="4"/>
      <c r="H110" s="4"/>
      <c r="I110" s="4"/>
    </row>
    <row r="111" spans="1:9" ht="13" customHeight="1">
      <c r="A111" s="4"/>
      <c r="B111" s="37" t="s">
        <v>844</v>
      </c>
      <c r="C111" s="210" t="s">
        <v>845</v>
      </c>
      <c r="D111" s="210"/>
      <c r="E111" s="210"/>
      <c r="F111" s="210"/>
      <c r="G111" s="4"/>
      <c r="H111" s="4"/>
      <c r="I111" s="4"/>
    </row>
    <row r="112" spans="1:9" ht="135" customHeight="1">
      <c r="A112" s="4"/>
      <c r="B112" s="38"/>
      <c r="C112" s="205"/>
      <c r="D112" s="205"/>
      <c r="E112" s="4"/>
      <c r="F112" s="4"/>
      <c r="G112" s="4"/>
      <c r="H112" s="4"/>
      <c r="I112" s="4"/>
    </row>
    <row r="115" spans="2:10">
      <c r="B115" s="41" t="s">
        <v>2216</v>
      </c>
      <c r="C115" s="42"/>
      <c r="D115" s="42"/>
      <c r="E115" s="42"/>
      <c r="F115" s="42"/>
      <c r="G115" s="142"/>
      <c r="H115" s="142"/>
      <c r="I115" s="143"/>
    </row>
    <row r="116" spans="2:10" ht="23">
      <c r="B116" s="52" t="s">
        <v>2115</v>
      </c>
      <c r="C116" s="52" t="s">
        <v>2116</v>
      </c>
      <c r="D116" s="102" t="s">
        <v>2117</v>
      </c>
      <c r="E116" s="103" t="s">
        <v>2118</v>
      </c>
      <c r="F116" s="103" t="s">
        <v>2119</v>
      </c>
      <c r="G116" s="117"/>
      <c r="H116" s="117"/>
      <c r="I116" s="126"/>
    </row>
    <row r="117" spans="2:10">
      <c r="B117" s="211" t="s">
        <v>447</v>
      </c>
      <c r="C117" s="212"/>
      <c r="D117" s="212"/>
      <c r="E117" s="212"/>
      <c r="F117" s="213"/>
      <c r="G117" s="117"/>
      <c r="H117" s="117"/>
      <c r="I117" s="126"/>
    </row>
    <row r="118" spans="2:10">
      <c r="B118" s="73" t="s">
        <v>2347</v>
      </c>
      <c r="C118" s="110"/>
      <c r="D118" s="110"/>
      <c r="E118" s="110"/>
      <c r="F118" s="110"/>
      <c r="G118" s="117"/>
      <c r="H118" s="117"/>
      <c r="I118" s="126"/>
      <c r="J118" s="108"/>
    </row>
    <row r="119" spans="2:10">
      <c r="B119" s="109"/>
      <c r="C119" s="134"/>
      <c r="D119" s="110"/>
      <c r="E119" s="110"/>
      <c r="F119" s="110"/>
      <c r="G119" s="117"/>
      <c r="H119" s="117"/>
      <c r="I119" s="126"/>
    </row>
    <row r="120" spans="2:10">
      <c r="B120" s="73" t="s">
        <v>2217</v>
      </c>
      <c r="C120" s="110"/>
      <c r="D120" s="110"/>
      <c r="E120" s="110"/>
      <c r="F120" s="110"/>
      <c r="G120" s="117"/>
      <c r="H120" s="117"/>
      <c r="I120" s="126"/>
    </row>
    <row r="121" spans="2:10">
      <c r="B121" s="73" t="s">
        <v>2363</v>
      </c>
      <c r="C121" s="135"/>
      <c r="D121" s="110"/>
      <c r="E121" s="110"/>
      <c r="F121" s="110"/>
      <c r="G121" s="117"/>
      <c r="H121" s="117"/>
      <c r="I121" s="126"/>
    </row>
    <row r="122" spans="2:10">
      <c r="B122" s="73" t="s">
        <v>2364</v>
      </c>
      <c r="C122" s="135"/>
      <c r="D122" s="110"/>
      <c r="E122" s="110"/>
      <c r="F122" s="110"/>
      <c r="G122" s="117"/>
      <c r="H122" s="117"/>
      <c r="I122" s="126"/>
    </row>
    <row r="123" spans="2:10">
      <c r="B123" s="73" t="s">
        <v>2365</v>
      </c>
      <c r="C123" s="136"/>
      <c r="D123" s="110"/>
      <c r="E123" s="110"/>
      <c r="F123" s="110"/>
      <c r="G123" s="117"/>
      <c r="H123" s="117"/>
      <c r="I123" s="126"/>
    </row>
    <row r="124" spans="2:10">
      <c r="B124" s="73" t="s">
        <v>2366</v>
      </c>
      <c r="C124" s="136"/>
      <c r="D124" s="110"/>
      <c r="E124" s="110"/>
      <c r="F124" s="110"/>
      <c r="G124" s="117"/>
      <c r="H124" s="117"/>
      <c r="I124" s="126"/>
    </row>
    <row r="125" spans="2:10">
      <c r="B125" s="73" t="s">
        <v>2367</v>
      </c>
      <c r="C125" s="136"/>
      <c r="D125" s="110"/>
      <c r="E125" s="110"/>
      <c r="F125" s="110"/>
      <c r="G125" s="117"/>
      <c r="H125" s="117"/>
      <c r="I125" s="126"/>
    </row>
    <row r="126" spans="2:10">
      <c r="B126" s="73"/>
      <c r="C126" s="110"/>
      <c r="D126" s="110"/>
      <c r="E126" s="110"/>
      <c r="F126" s="110"/>
      <c r="G126" s="117"/>
      <c r="H126" s="117"/>
      <c r="I126" s="126"/>
    </row>
    <row r="127" spans="2:10">
      <c r="B127" s="137" t="s">
        <v>2218</v>
      </c>
      <c r="C127" s="110"/>
      <c r="D127" s="110"/>
      <c r="E127" s="110"/>
      <c r="F127" s="110"/>
      <c r="G127" s="117"/>
      <c r="H127" s="117"/>
      <c r="I127" s="126"/>
    </row>
    <row r="128" spans="2:10" ht="23">
      <c r="B128" s="131" t="s">
        <v>2115</v>
      </c>
      <c r="C128" s="131" t="s">
        <v>2116</v>
      </c>
      <c r="D128" s="132" t="s">
        <v>2117</v>
      </c>
      <c r="E128" s="133" t="s">
        <v>2118</v>
      </c>
      <c r="F128" s="133" t="s">
        <v>2119</v>
      </c>
      <c r="G128" s="117"/>
      <c r="H128" s="117"/>
      <c r="I128" s="126"/>
    </row>
    <row r="129" spans="2:9">
      <c r="B129" s="111" t="s">
        <v>2267</v>
      </c>
      <c r="C129" s="52" t="s">
        <v>2330</v>
      </c>
      <c r="D129" s="194">
        <v>1157.8928000000001</v>
      </c>
      <c r="E129" s="194">
        <v>1187.4000000000001</v>
      </c>
      <c r="F129" s="195">
        <v>-243.10079999999999</v>
      </c>
      <c r="G129" s="117"/>
      <c r="H129" s="117"/>
      <c r="I129" s="126"/>
    </row>
    <row r="130" spans="2:9">
      <c r="B130" s="111"/>
      <c r="C130" s="52"/>
      <c r="D130" s="194"/>
      <c r="E130" s="194"/>
      <c r="F130" s="195"/>
      <c r="G130" s="117"/>
      <c r="H130" s="117"/>
      <c r="I130" s="126"/>
    </row>
    <row r="131" spans="2:9">
      <c r="B131" s="45" t="s">
        <v>2362</v>
      </c>
      <c r="C131" s="54"/>
      <c r="D131" s="54"/>
      <c r="E131" s="46"/>
      <c r="F131" s="46"/>
      <c r="G131" s="117"/>
      <c r="H131" s="117"/>
      <c r="I131" s="126"/>
    </row>
    <row r="132" spans="2:9">
      <c r="B132" s="45"/>
      <c r="C132" s="54"/>
      <c r="D132" s="54"/>
      <c r="E132" s="46"/>
      <c r="F132" s="46"/>
      <c r="G132" s="117"/>
      <c r="H132" s="117"/>
      <c r="I132" s="126"/>
    </row>
    <row r="133" spans="2:9">
      <c r="B133" s="45" t="s">
        <v>2219</v>
      </c>
      <c r="C133" s="54"/>
      <c r="D133" s="54"/>
      <c r="E133" s="46"/>
      <c r="F133" s="46"/>
      <c r="G133" s="117"/>
      <c r="H133" s="117"/>
      <c r="I133" s="126"/>
    </row>
    <row r="134" spans="2:9">
      <c r="B134" s="45" t="s">
        <v>2368</v>
      </c>
      <c r="C134" s="128"/>
      <c r="D134" s="54"/>
      <c r="E134" s="46"/>
      <c r="F134" s="46"/>
      <c r="G134" s="117"/>
      <c r="H134" s="117"/>
      <c r="I134" s="126"/>
    </row>
    <row r="135" spans="2:9">
      <c r="B135" s="45" t="s">
        <v>2508</v>
      </c>
      <c r="C135" s="128"/>
      <c r="D135" s="54"/>
      <c r="E135" s="46"/>
      <c r="F135" s="46"/>
      <c r="G135" s="117"/>
      <c r="H135" s="117"/>
      <c r="I135" s="126"/>
    </row>
    <row r="136" spans="2:9">
      <c r="B136" s="45" t="s">
        <v>2370</v>
      </c>
      <c r="C136" s="128"/>
      <c r="D136" s="54"/>
      <c r="E136" s="46"/>
      <c r="F136" s="46"/>
      <c r="G136" s="117"/>
      <c r="H136" s="117"/>
      <c r="I136" s="126"/>
    </row>
    <row r="137" spans="2:9">
      <c r="B137" s="45" t="s">
        <v>2509</v>
      </c>
      <c r="C137" s="128"/>
      <c r="D137" s="54"/>
      <c r="E137" s="46"/>
      <c r="F137" s="46"/>
      <c r="G137" s="117"/>
      <c r="H137" s="117"/>
      <c r="I137" s="126"/>
    </row>
    <row r="138" spans="2:9">
      <c r="B138" s="45" t="s">
        <v>2510</v>
      </c>
      <c r="C138" s="128"/>
      <c r="D138" s="54"/>
      <c r="E138" s="46"/>
      <c r="F138" s="46"/>
      <c r="G138" s="117"/>
      <c r="H138" s="117"/>
      <c r="I138" s="126"/>
    </row>
    <row r="139" spans="2:9">
      <c r="B139" s="73"/>
      <c r="C139" s="114"/>
      <c r="D139" s="114"/>
      <c r="E139" s="110"/>
      <c r="F139" s="110"/>
      <c r="G139" s="117"/>
      <c r="H139" s="117"/>
      <c r="I139" s="126"/>
    </row>
    <row r="140" spans="2:9">
      <c r="B140" s="137" t="s">
        <v>2220</v>
      </c>
      <c r="C140" s="114"/>
      <c r="D140" s="114"/>
      <c r="E140" s="110"/>
      <c r="F140" s="110"/>
      <c r="G140" s="117"/>
      <c r="H140" s="117"/>
      <c r="I140" s="126"/>
    </row>
    <row r="141" spans="2:9" ht="23">
      <c r="B141" s="131" t="s">
        <v>2115</v>
      </c>
      <c r="C141" s="139" t="s">
        <v>2204</v>
      </c>
      <c r="D141" s="132" t="s">
        <v>2205</v>
      </c>
      <c r="E141" s="133" t="s">
        <v>2206</v>
      </c>
      <c r="F141" s="110"/>
      <c r="G141" s="117"/>
      <c r="H141" s="117"/>
      <c r="I141" s="126"/>
    </row>
    <row r="142" spans="2:9">
      <c r="B142" s="214" t="s">
        <v>2197</v>
      </c>
      <c r="C142" s="214"/>
      <c r="D142" s="214"/>
      <c r="E142" s="214"/>
      <c r="F142" s="110"/>
      <c r="G142" s="117"/>
      <c r="H142" s="117"/>
      <c r="I142" s="126"/>
    </row>
    <row r="143" spans="2:9">
      <c r="B143" s="73" t="s">
        <v>2207</v>
      </c>
      <c r="C143" s="114"/>
      <c r="D143" s="114"/>
      <c r="E143" s="110"/>
      <c r="F143" s="110"/>
      <c r="G143" s="117"/>
      <c r="H143" s="117"/>
      <c r="I143" s="126"/>
    </row>
    <row r="144" spans="2:9">
      <c r="B144" s="73"/>
      <c r="C144" s="114"/>
      <c r="D144" s="114"/>
      <c r="E144" s="110"/>
      <c r="F144" s="110"/>
      <c r="G144" s="117"/>
      <c r="H144" s="117"/>
      <c r="I144" s="126"/>
    </row>
    <row r="145" spans="2:9">
      <c r="B145" s="73" t="s">
        <v>2221</v>
      </c>
      <c r="C145" s="114"/>
      <c r="D145" s="114"/>
      <c r="E145" s="110"/>
      <c r="F145" s="110"/>
      <c r="G145" s="117"/>
      <c r="H145" s="117"/>
      <c r="I145" s="126"/>
    </row>
    <row r="146" spans="2:9">
      <c r="B146" s="73" t="s">
        <v>2359</v>
      </c>
      <c r="C146" s="114"/>
      <c r="D146" s="114"/>
      <c r="E146" s="110"/>
      <c r="F146" s="110"/>
      <c r="G146" s="117"/>
      <c r="H146" s="117"/>
      <c r="I146" s="126"/>
    </row>
    <row r="147" spans="2:9">
      <c r="B147" s="73" t="s">
        <v>2360</v>
      </c>
      <c r="C147" s="114"/>
      <c r="D147" s="114"/>
      <c r="E147" s="110"/>
      <c r="F147" s="110"/>
      <c r="G147" s="117"/>
      <c r="H147" s="117"/>
      <c r="I147" s="126"/>
    </row>
    <row r="148" spans="2:9">
      <c r="B148" s="73" t="s">
        <v>2371</v>
      </c>
      <c r="C148" s="114"/>
      <c r="D148" s="114"/>
      <c r="E148" s="110"/>
      <c r="F148" s="110"/>
      <c r="G148" s="117"/>
      <c r="H148" s="117"/>
      <c r="I148" s="126"/>
    </row>
    <row r="149" spans="2:9">
      <c r="B149" s="73"/>
      <c r="C149" s="114"/>
      <c r="D149" s="114"/>
      <c r="E149" s="110"/>
      <c r="F149" s="110"/>
      <c r="G149" s="117"/>
      <c r="H149" s="117"/>
      <c r="I149" s="126"/>
    </row>
    <row r="150" spans="2:9">
      <c r="B150" s="137" t="s">
        <v>2222</v>
      </c>
      <c r="C150" s="114"/>
      <c r="D150" s="114"/>
      <c r="E150" s="110"/>
      <c r="F150" s="110"/>
      <c r="G150" s="117"/>
      <c r="H150" s="117"/>
      <c r="I150" s="126"/>
    </row>
    <row r="151" spans="2:9" ht="23">
      <c r="B151" s="131" t="s">
        <v>2115</v>
      </c>
      <c r="C151" s="131" t="s">
        <v>2211</v>
      </c>
      <c r="D151" s="132" t="s">
        <v>2212</v>
      </c>
      <c r="E151" s="133" t="s">
        <v>2213</v>
      </c>
      <c r="F151" s="133" t="s">
        <v>2214</v>
      </c>
      <c r="G151" s="117"/>
      <c r="H151" s="117"/>
      <c r="I151" s="126"/>
    </row>
    <row r="152" spans="2:9">
      <c r="B152" s="211" t="s">
        <v>2197</v>
      </c>
      <c r="C152" s="212"/>
      <c r="D152" s="212"/>
      <c r="E152" s="212"/>
      <c r="F152" s="213"/>
      <c r="G152" s="117"/>
      <c r="H152" s="117"/>
      <c r="I152" s="126"/>
    </row>
    <row r="153" spans="2:9">
      <c r="B153" s="73" t="s">
        <v>2215</v>
      </c>
      <c r="C153" s="114"/>
      <c r="D153" s="114"/>
      <c r="E153" s="110"/>
      <c r="F153" s="110"/>
      <c r="G153" s="117"/>
      <c r="H153" s="117"/>
      <c r="I153" s="126"/>
    </row>
    <row r="154" spans="2:9">
      <c r="B154" s="73"/>
      <c r="C154" s="114"/>
      <c r="D154" s="114"/>
      <c r="E154" s="110"/>
      <c r="F154" s="110"/>
      <c r="G154" s="117"/>
      <c r="H154" s="117"/>
      <c r="I154" s="126"/>
    </row>
    <row r="155" spans="2:9">
      <c r="B155" s="73" t="s">
        <v>2223</v>
      </c>
      <c r="C155" s="114"/>
      <c r="D155" s="114"/>
      <c r="E155" s="110"/>
      <c r="F155" s="110"/>
      <c r="G155" s="117"/>
      <c r="H155" s="117"/>
      <c r="I155" s="126"/>
    </row>
    <row r="156" spans="2:9">
      <c r="B156" s="73" t="s">
        <v>2359</v>
      </c>
      <c r="C156" s="114"/>
      <c r="D156" s="114"/>
      <c r="E156" s="110"/>
      <c r="F156" s="110"/>
      <c r="G156" s="117"/>
      <c r="H156" s="117"/>
      <c r="I156" s="126"/>
    </row>
    <row r="157" spans="2:9">
      <c r="B157" s="73" t="s">
        <v>2360</v>
      </c>
      <c r="C157" s="114"/>
      <c r="D157" s="114"/>
      <c r="E157" s="110"/>
      <c r="F157" s="110"/>
      <c r="G157" s="117"/>
      <c r="H157" s="117"/>
      <c r="I157" s="126"/>
    </row>
    <row r="158" spans="2:9">
      <c r="B158" s="73" t="s">
        <v>2371</v>
      </c>
      <c r="C158" s="114"/>
      <c r="D158" s="114"/>
      <c r="E158" s="110"/>
      <c r="F158" s="110"/>
      <c r="G158" s="117"/>
      <c r="H158" s="117"/>
      <c r="I158" s="126"/>
    </row>
    <row r="159" spans="2:9">
      <c r="B159" s="73"/>
      <c r="C159" s="114"/>
      <c r="D159" s="114"/>
      <c r="E159" s="110"/>
      <c r="F159" s="110"/>
      <c r="G159" s="117"/>
      <c r="H159" s="117"/>
      <c r="I159" s="126"/>
    </row>
    <row r="160" spans="2:9">
      <c r="B160" s="137" t="s">
        <v>2224</v>
      </c>
      <c r="C160" s="114"/>
      <c r="D160" s="114"/>
      <c r="E160" s="110"/>
      <c r="F160" s="110"/>
      <c r="G160" s="117"/>
      <c r="H160" s="117"/>
      <c r="I160" s="126"/>
    </row>
    <row r="161" spans="2:9">
      <c r="B161" s="115"/>
      <c r="C161" s="116"/>
      <c r="D161" s="116"/>
      <c r="E161" s="116"/>
      <c r="F161" s="116"/>
      <c r="G161" s="129"/>
      <c r="H161" s="129"/>
      <c r="I161" s="130"/>
    </row>
  </sheetData>
  <mergeCells count="9">
    <mergeCell ref="B117:F117"/>
    <mergeCell ref="B142:E142"/>
    <mergeCell ref="B152:F152"/>
    <mergeCell ref="C112:D112"/>
    <mergeCell ref="B91:I91"/>
    <mergeCell ref="B92:I92"/>
    <mergeCell ref="B109:I109"/>
    <mergeCell ref="C110:F110"/>
    <mergeCell ref="C111:F111"/>
  </mergeCells>
  <hyperlinks>
    <hyperlink ref="A1" location="BajajFinservLargeandMidcapFund" display="BFLMC" xr:uid="{00000000-0004-0000-0E00-000000000000}"/>
    <hyperlink ref="B1" location="BajajFinservLargeandMidcapFund" display="Bajaj Finserv Large and Midcap Fund" xr:uid="{00000000-0004-0000-0E00-000001000000}"/>
  </hyperlinks>
  <pageMargins left="0" right="0" top="0" bottom="0" header="0" footer="0"/>
  <pageSetup orientation="landscape"/>
  <headerFooter>
    <oddFooter xml:space="preserve">&amp;C_x000D_&amp;1#&amp;"Aptos"&amp;10&amp;K000000  For internal use only 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outlinePr summaryBelow="0"/>
  </sheetPr>
  <dimension ref="A1:I66"/>
  <sheetViews>
    <sheetView workbookViewId="0"/>
  </sheetViews>
  <sheetFormatPr defaultRowHeight="14.5"/>
  <cols>
    <col min="1" max="1" width="3.36328125" customWidth="1"/>
    <col min="2" max="2" width="69.17968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9" width="16.6328125" customWidth="1"/>
  </cols>
  <sheetData>
    <row r="1" spans="1:9" ht="16" customHeight="1">
      <c r="A1" s="2" t="s">
        <v>28</v>
      </c>
      <c r="B1" s="3" t="s">
        <v>29</v>
      </c>
      <c r="C1" s="4"/>
      <c r="D1" s="4"/>
      <c r="E1" s="4"/>
      <c r="F1" s="4"/>
      <c r="G1" s="4"/>
      <c r="H1" s="4"/>
      <c r="I1" s="4"/>
    </row>
    <row r="2" spans="1:9" ht="13" customHeight="1">
      <c r="A2" s="4"/>
      <c r="B2" s="5"/>
      <c r="C2" s="4"/>
      <c r="D2" s="4"/>
      <c r="E2" s="4"/>
      <c r="F2" s="4"/>
      <c r="G2" s="4"/>
      <c r="H2" s="4"/>
      <c r="I2" s="4"/>
    </row>
    <row r="3" spans="1:9" ht="13" customHeight="1">
      <c r="A3" s="6" t="s">
        <v>48</v>
      </c>
      <c r="B3" s="7" t="s">
        <v>49</v>
      </c>
      <c r="C3" s="4"/>
      <c r="D3" s="4"/>
      <c r="E3" s="4"/>
      <c r="F3" s="4"/>
      <c r="G3" s="4"/>
      <c r="H3" s="4"/>
      <c r="I3" s="4"/>
    </row>
    <row r="4" spans="1:9" ht="28" customHeight="1">
      <c r="A4" s="4"/>
      <c r="B4" s="8" t="s">
        <v>50</v>
      </c>
      <c r="C4" s="9" t="s">
        <v>51</v>
      </c>
      <c r="D4" s="10" t="s">
        <v>997</v>
      </c>
      <c r="E4" s="10" t="s">
        <v>53</v>
      </c>
      <c r="F4" s="10" t="s">
        <v>54</v>
      </c>
      <c r="G4" s="10" t="s">
        <v>55</v>
      </c>
      <c r="H4" s="10" t="s">
        <v>56</v>
      </c>
      <c r="I4" s="11" t="s">
        <v>57</v>
      </c>
    </row>
    <row r="5" spans="1:9" ht="13" customHeight="1">
      <c r="A5" s="4"/>
      <c r="B5" s="12" t="s">
        <v>927</v>
      </c>
      <c r="C5" s="13"/>
      <c r="D5" s="13"/>
      <c r="E5" s="13"/>
      <c r="F5" s="13"/>
      <c r="G5" s="13"/>
      <c r="H5" s="14"/>
      <c r="I5" s="15"/>
    </row>
    <row r="6" spans="1:9" ht="13" customHeight="1">
      <c r="A6" s="4"/>
      <c r="B6" s="12" t="s">
        <v>928</v>
      </c>
      <c r="C6" s="13"/>
      <c r="D6" s="13"/>
      <c r="E6" s="13"/>
      <c r="F6" s="4"/>
      <c r="G6" s="14"/>
      <c r="H6" s="14"/>
      <c r="I6" s="15"/>
    </row>
    <row r="7" spans="1:9" ht="13" customHeight="1">
      <c r="A7" s="16" t="s">
        <v>1552</v>
      </c>
      <c r="B7" s="17" t="s">
        <v>1553</v>
      </c>
      <c r="C7" s="13" t="s">
        <v>1554</v>
      </c>
      <c r="D7" s="13" t="s">
        <v>1001</v>
      </c>
      <c r="E7" s="18">
        <v>400</v>
      </c>
      <c r="F7" s="19">
        <v>4000.0160000000001</v>
      </c>
      <c r="G7" s="20">
        <v>6.8699999999999997E-2</v>
      </c>
      <c r="H7" s="29">
        <v>7.2900000000000006E-2</v>
      </c>
      <c r="I7" s="22"/>
    </row>
    <row r="8" spans="1:9" ht="13" customHeight="1">
      <c r="A8" s="16" t="s">
        <v>1555</v>
      </c>
      <c r="B8" s="17" t="s">
        <v>1556</v>
      </c>
      <c r="C8" s="13" t="s">
        <v>1557</v>
      </c>
      <c r="D8" s="13" t="s">
        <v>1558</v>
      </c>
      <c r="E8" s="18">
        <v>3000</v>
      </c>
      <c r="F8" s="19">
        <v>3021.9270000000001</v>
      </c>
      <c r="G8" s="20">
        <v>5.1900000000000002E-2</v>
      </c>
      <c r="H8" s="29">
        <v>8.2699999999999996E-2</v>
      </c>
      <c r="I8" s="22"/>
    </row>
    <row r="9" spans="1:9" ht="13" customHeight="1">
      <c r="A9" s="16" t="s">
        <v>1559</v>
      </c>
      <c r="B9" s="17" t="s">
        <v>1560</v>
      </c>
      <c r="C9" s="13" t="s">
        <v>1561</v>
      </c>
      <c r="D9" s="13" t="s">
        <v>932</v>
      </c>
      <c r="E9" s="18">
        <v>2500000</v>
      </c>
      <c r="F9" s="19">
        <v>2534.86</v>
      </c>
      <c r="G9" s="20">
        <v>4.3499999999999997E-2</v>
      </c>
      <c r="H9" s="29">
        <v>6.0749999999999998E-2</v>
      </c>
      <c r="I9" s="22"/>
    </row>
    <row r="10" spans="1:9" ht="13" customHeight="1">
      <c r="A10" s="16" t="s">
        <v>1562</v>
      </c>
      <c r="B10" s="17" t="s">
        <v>1563</v>
      </c>
      <c r="C10" s="13" t="s">
        <v>1564</v>
      </c>
      <c r="D10" s="13" t="s">
        <v>1001</v>
      </c>
      <c r="E10" s="18">
        <v>2500</v>
      </c>
      <c r="F10" s="19">
        <v>2511.73</v>
      </c>
      <c r="G10" s="20">
        <v>4.3099999999999999E-2</v>
      </c>
      <c r="H10" s="29">
        <v>7.6600000000000001E-2</v>
      </c>
      <c r="I10" s="22"/>
    </row>
    <row r="11" spans="1:9" ht="13" customHeight="1">
      <c r="A11" s="16" t="s">
        <v>1565</v>
      </c>
      <c r="B11" s="17" t="s">
        <v>1566</v>
      </c>
      <c r="C11" s="13" t="s">
        <v>1567</v>
      </c>
      <c r="D11" s="13" t="s">
        <v>1568</v>
      </c>
      <c r="E11" s="18">
        <v>2500</v>
      </c>
      <c r="F11" s="19">
        <v>2508.5250000000001</v>
      </c>
      <c r="G11" s="20">
        <v>4.3099999999999999E-2</v>
      </c>
      <c r="H11" s="29">
        <v>8.0699999999999994E-2</v>
      </c>
      <c r="I11" s="22"/>
    </row>
    <row r="12" spans="1:9" ht="13" customHeight="1">
      <c r="A12" s="16" t="s">
        <v>1569</v>
      </c>
      <c r="B12" s="17" t="s">
        <v>1570</v>
      </c>
      <c r="C12" s="13" t="s">
        <v>1571</v>
      </c>
      <c r="D12" s="13" t="s">
        <v>1001</v>
      </c>
      <c r="E12" s="18">
        <v>250</v>
      </c>
      <c r="F12" s="19">
        <v>2508.1574999999998</v>
      </c>
      <c r="G12" s="20">
        <v>4.3099999999999999E-2</v>
      </c>
      <c r="H12" s="29">
        <v>7.2900000000000006E-2</v>
      </c>
      <c r="I12" s="22"/>
    </row>
    <row r="13" spans="1:9" ht="13" customHeight="1">
      <c r="A13" s="16" t="s">
        <v>1572</v>
      </c>
      <c r="B13" s="17" t="s">
        <v>1573</v>
      </c>
      <c r="C13" s="13" t="s">
        <v>1574</v>
      </c>
      <c r="D13" s="13" t="s">
        <v>1001</v>
      </c>
      <c r="E13" s="18">
        <v>250</v>
      </c>
      <c r="F13" s="19">
        <v>2503.1849999999999</v>
      </c>
      <c r="G13" s="20">
        <v>4.2999999999999997E-2</v>
      </c>
      <c r="H13" s="29">
        <v>7.5499999999999998E-2</v>
      </c>
      <c r="I13" s="22"/>
    </row>
    <row r="14" spans="1:9" ht="13" customHeight="1">
      <c r="A14" s="16" t="s">
        <v>1575</v>
      </c>
      <c r="B14" s="17" t="s">
        <v>2027</v>
      </c>
      <c r="C14" s="13" t="s">
        <v>1576</v>
      </c>
      <c r="D14" s="13" t="s">
        <v>1024</v>
      </c>
      <c r="E14" s="18">
        <v>2500</v>
      </c>
      <c r="F14" s="19">
        <v>2497.2325000000001</v>
      </c>
      <c r="G14" s="20">
        <v>4.2900000000000001E-2</v>
      </c>
      <c r="H14" s="29">
        <v>7.5800000000000006E-2</v>
      </c>
      <c r="I14" s="22"/>
    </row>
    <row r="15" spans="1:9" ht="13" customHeight="1">
      <c r="A15" s="16" t="s">
        <v>1577</v>
      </c>
      <c r="B15" s="17" t="s">
        <v>1578</v>
      </c>
      <c r="C15" s="13" t="s">
        <v>1579</v>
      </c>
      <c r="D15" s="13" t="s">
        <v>1001</v>
      </c>
      <c r="E15" s="18">
        <v>2500</v>
      </c>
      <c r="F15" s="19">
        <v>2495.31</v>
      </c>
      <c r="G15" s="20">
        <v>4.2900000000000001E-2</v>
      </c>
      <c r="H15" s="29">
        <v>7.5300000000000006E-2</v>
      </c>
      <c r="I15" s="22"/>
    </row>
    <row r="16" spans="1:9" ht="13" customHeight="1">
      <c r="A16" s="4"/>
      <c r="B16" s="12" t="s">
        <v>445</v>
      </c>
      <c r="C16" s="13"/>
      <c r="D16" s="13"/>
      <c r="E16" s="13"/>
      <c r="F16" s="23">
        <v>24580.942999999999</v>
      </c>
      <c r="G16" s="24">
        <f>ROUND(SUM(G1:G15),4)</f>
        <v>0.42220000000000002</v>
      </c>
      <c r="H16" s="25"/>
      <c r="I16" s="26"/>
    </row>
    <row r="17" spans="1:9" ht="13" customHeight="1">
      <c r="A17" s="4"/>
      <c r="B17" s="27" t="s">
        <v>943</v>
      </c>
      <c r="C17" s="1"/>
      <c r="D17" s="1"/>
      <c r="E17" s="1"/>
      <c r="F17" s="25" t="s">
        <v>447</v>
      </c>
      <c r="G17" s="25" t="s">
        <v>447</v>
      </c>
      <c r="H17" s="25"/>
      <c r="I17" s="26"/>
    </row>
    <row r="18" spans="1:9" ht="13" customHeight="1">
      <c r="A18" s="4"/>
      <c r="B18" s="27" t="s">
        <v>445</v>
      </c>
      <c r="C18" s="1"/>
      <c r="D18" s="1"/>
      <c r="E18" s="1"/>
      <c r="F18" s="25" t="s">
        <v>447</v>
      </c>
      <c r="G18" s="25" t="s">
        <v>447</v>
      </c>
      <c r="H18" s="25"/>
      <c r="I18" s="26"/>
    </row>
    <row r="19" spans="1:9" ht="13" customHeight="1">
      <c r="A19" s="4"/>
      <c r="B19" s="27" t="s">
        <v>448</v>
      </c>
      <c r="C19" s="28"/>
      <c r="D19" s="1"/>
      <c r="E19" s="28"/>
      <c r="F19" s="23">
        <v>24580.942999999999</v>
      </c>
      <c r="G19" s="24">
        <f>ROUND(SUM(G16),4)</f>
        <v>0.42220000000000002</v>
      </c>
      <c r="H19" s="25"/>
      <c r="I19" s="26"/>
    </row>
    <row r="20" spans="1:9" ht="13" customHeight="1">
      <c r="A20" s="4"/>
      <c r="B20" s="12" t="s">
        <v>823</v>
      </c>
      <c r="C20" s="13"/>
      <c r="D20" s="13"/>
      <c r="E20" s="13"/>
      <c r="F20" s="13"/>
      <c r="G20" s="13"/>
      <c r="H20" s="14"/>
      <c r="I20" s="15"/>
    </row>
    <row r="21" spans="1:9" ht="13" customHeight="1">
      <c r="A21" s="4"/>
      <c r="B21" s="12" t="s">
        <v>1046</v>
      </c>
      <c r="C21" s="13"/>
      <c r="D21" s="13"/>
      <c r="E21" s="13"/>
      <c r="F21" s="4"/>
      <c r="G21" s="14"/>
      <c r="H21" s="14"/>
      <c r="I21" s="15"/>
    </row>
    <row r="22" spans="1:9" ht="13" customHeight="1">
      <c r="A22" s="16" t="s">
        <v>1580</v>
      </c>
      <c r="B22" s="17" t="s">
        <v>1581</v>
      </c>
      <c r="C22" s="13" t="s">
        <v>1582</v>
      </c>
      <c r="D22" s="13" t="s">
        <v>1051</v>
      </c>
      <c r="E22" s="18">
        <v>1000</v>
      </c>
      <c r="F22" s="19">
        <v>4719.33</v>
      </c>
      <c r="G22" s="20">
        <v>8.1100000000000005E-2</v>
      </c>
      <c r="H22" s="29">
        <v>7.2599999999999998E-2</v>
      </c>
      <c r="I22" s="22"/>
    </row>
    <row r="23" spans="1:9" ht="13" customHeight="1">
      <c r="A23" s="16" t="s">
        <v>1583</v>
      </c>
      <c r="B23" s="17" t="s">
        <v>2028</v>
      </c>
      <c r="C23" s="13" t="s">
        <v>1584</v>
      </c>
      <c r="D23" s="13" t="s">
        <v>1051</v>
      </c>
      <c r="E23" s="18">
        <v>500</v>
      </c>
      <c r="F23" s="19">
        <v>2370.0324999999998</v>
      </c>
      <c r="G23" s="20">
        <v>4.07E-2</v>
      </c>
      <c r="H23" s="29">
        <v>7.1999999999999995E-2</v>
      </c>
      <c r="I23" s="22"/>
    </row>
    <row r="24" spans="1:9" ht="13" customHeight="1">
      <c r="A24" s="16" t="s">
        <v>1585</v>
      </c>
      <c r="B24" s="17" t="s">
        <v>1586</v>
      </c>
      <c r="C24" s="13" t="s">
        <v>1587</v>
      </c>
      <c r="D24" s="13" t="s">
        <v>827</v>
      </c>
      <c r="E24" s="18">
        <v>500</v>
      </c>
      <c r="F24" s="19">
        <v>2358.37</v>
      </c>
      <c r="G24" s="20">
        <v>4.0500000000000001E-2</v>
      </c>
      <c r="H24" s="29">
        <v>7.1400000000000005E-2</v>
      </c>
      <c r="I24" s="22"/>
    </row>
    <row r="25" spans="1:9" ht="13" customHeight="1">
      <c r="A25" s="16" t="s">
        <v>1588</v>
      </c>
      <c r="B25" s="17" t="s">
        <v>2029</v>
      </c>
      <c r="C25" s="13" t="s">
        <v>1589</v>
      </c>
      <c r="D25" s="13" t="s">
        <v>827</v>
      </c>
      <c r="E25" s="18">
        <v>500</v>
      </c>
      <c r="F25" s="19">
        <v>2358.0450000000001</v>
      </c>
      <c r="G25" s="20">
        <v>4.0500000000000001E-2</v>
      </c>
      <c r="H25" s="29">
        <v>7.2999999999999995E-2</v>
      </c>
      <c r="I25" s="22"/>
    </row>
    <row r="26" spans="1:9" ht="13" customHeight="1">
      <c r="A26" s="16" t="s">
        <v>1590</v>
      </c>
      <c r="B26" s="17" t="s">
        <v>1591</v>
      </c>
      <c r="C26" s="13" t="s">
        <v>1592</v>
      </c>
      <c r="D26" s="13" t="s">
        <v>827</v>
      </c>
      <c r="E26" s="18">
        <v>500</v>
      </c>
      <c r="F26" s="19">
        <v>2357.06</v>
      </c>
      <c r="G26" s="20">
        <v>4.0500000000000001E-2</v>
      </c>
      <c r="H26" s="29">
        <v>7.2099999999999997E-2</v>
      </c>
      <c r="I26" s="22"/>
    </row>
    <row r="27" spans="1:9" ht="13" customHeight="1">
      <c r="A27" s="16" t="s">
        <v>1593</v>
      </c>
      <c r="B27" s="17" t="s">
        <v>2030</v>
      </c>
      <c r="C27" s="13" t="s">
        <v>1594</v>
      </c>
      <c r="D27" s="13" t="s">
        <v>827</v>
      </c>
      <c r="E27" s="18">
        <v>500</v>
      </c>
      <c r="F27" s="19">
        <v>2355.8175000000001</v>
      </c>
      <c r="G27" s="20">
        <v>4.0500000000000001E-2</v>
      </c>
      <c r="H27" s="29">
        <v>7.1599999999999997E-2</v>
      </c>
      <c r="I27" s="22"/>
    </row>
    <row r="28" spans="1:9" ht="13" customHeight="1">
      <c r="A28" s="16" t="s">
        <v>1595</v>
      </c>
      <c r="B28" s="17" t="s">
        <v>1596</v>
      </c>
      <c r="C28" s="13" t="s">
        <v>1597</v>
      </c>
      <c r="D28" s="13" t="s">
        <v>1051</v>
      </c>
      <c r="E28" s="18">
        <v>500</v>
      </c>
      <c r="F28" s="19">
        <v>2355.4949999999999</v>
      </c>
      <c r="G28" s="20">
        <v>4.0500000000000001E-2</v>
      </c>
      <c r="H28" s="29">
        <v>7.1999999999999995E-2</v>
      </c>
      <c r="I28" s="22"/>
    </row>
    <row r="29" spans="1:9" ht="13" customHeight="1">
      <c r="A29" s="16" t="s">
        <v>1598</v>
      </c>
      <c r="B29" s="17" t="s">
        <v>2031</v>
      </c>
      <c r="C29" s="13" t="s">
        <v>1599</v>
      </c>
      <c r="D29" s="13" t="s">
        <v>827</v>
      </c>
      <c r="E29" s="18">
        <v>500</v>
      </c>
      <c r="F29" s="19">
        <v>2354.2925</v>
      </c>
      <c r="G29" s="20">
        <v>4.0399999999999998E-2</v>
      </c>
      <c r="H29" s="29">
        <v>7.2403999999999996E-2</v>
      </c>
      <c r="I29" s="22"/>
    </row>
    <row r="30" spans="1:9" ht="13" customHeight="1">
      <c r="A30" s="4"/>
      <c r="B30" s="12" t="s">
        <v>445</v>
      </c>
      <c r="C30" s="13"/>
      <c r="D30" s="13"/>
      <c r="E30" s="13"/>
      <c r="F30" s="23">
        <v>21228.442500000001</v>
      </c>
      <c r="G30" s="24">
        <f>ROUND(SUM(G20:G29),4)</f>
        <v>0.36470000000000002</v>
      </c>
      <c r="H30" s="25"/>
      <c r="I30" s="26"/>
    </row>
    <row r="31" spans="1:9" ht="13" customHeight="1">
      <c r="A31" s="4"/>
      <c r="B31" s="12" t="s">
        <v>824</v>
      </c>
      <c r="C31" s="13"/>
      <c r="D31" s="13"/>
      <c r="E31" s="13"/>
      <c r="F31" s="4"/>
      <c r="G31" s="14"/>
      <c r="H31" s="14"/>
      <c r="I31" s="15"/>
    </row>
    <row r="32" spans="1:9" ht="13" customHeight="1">
      <c r="A32" s="16" t="s">
        <v>1600</v>
      </c>
      <c r="B32" s="17" t="s">
        <v>1601</v>
      </c>
      <c r="C32" s="13" t="s">
        <v>1602</v>
      </c>
      <c r="D32" s="13" t="s">
        <v>827</v>
      </c>
      <c r="E32" s="18">
        <v>500</v>
      </c>
      <c r="F32" s="19">
        <v>2354.4025000000001</v>
      </c>
      <c r="G32" s="20">
        <v>4.0399999999999998E-2</v>
      </c>
      <c r="H32" s="29">
        <v>7.5999999999999998E-2</v>
      </c>
      <c r="I32" s="22"/>
    </row>
    <row r="33" spans="1:9" ht="13" customHeight="1">
      <c r="A33" s="16" t="s">
        <v>1603</v>
      </c>
      <c r="B33" s="17" t="s">
        <v>1604</v>
      </c>
      <c r="C33" s="13" t="s">
        <v>1605</v>
      </c>
      <c r="D33" s="13" t="s">
        <v>827</v>
      </c>
      <c r="E33" s="18">
        <v>500</v>
      </c>
      <c r="F33" s="19">
        <v>2353.66</v>
      </c>
      <c r="G33" s="20">
        <v>4.0399999999999998E-2</v>
      </c>
      <c r="H33" s="29">
        <v>7.5899999999999995E-2</v>
      </c>
      <c r="I33" s="22"/>
    </row>
    <row r="34" spans="1:9" ht="13" customHeight="1">
      <c r="A34" s="4"/>
      <c r="B34" s="12" t="s">
        <v>445</v>
      </c>
      <c r="C34" s="13"/>
      <c r="D34" s="13"/>
      <c r="E34" s="13"/>
      <c r="F34" s="23">
        <v>4708.0625</v>
      </c>
      <c r="G34" s="24">
        <f>ROUND(SUM(G31:G33),4)</f>
        <v>8.0799999999999997E-2</v>
      </c>
      <c r="H34" s="25"/>
      <c r="I34" s="26"/>
    </row>
    <row r="35" spans="1:9" ht="13" customHeight="1">
      <c r="A35" s="4"/>
      <c r="B35" s="27" t="s">
        <v>448</v>
      </c>
      <c r="C35" s="28"/>
      <c r="D35" s="1"/>
      <c r="E35" s="28"/>
      <c r="F35" s="23">
        <v>25936.505000000001</v>
      </c>
      <c r="G35" s="24">
        <f>ROUND(SUM(G30,G34),4)</f>
        <v>0.44550000000000001</v>
      </c>
      <c r="H35" s="25"/>
      <c r="I35" s="26"/>
    </row>
    <row r="36" spans="1:9" ht="13" customHeight="1">
      <c r="A36" s="4"/>
      <c r="B36" s="12" t="s">
        <v>836</v>
      </c>
      <c r="C36" s="13"/>
      <c r="D36" s="13"/>
      <c r="E36" s="13"/>
      <c r="F36" s="13"/>
      <c r="G36" s="13"/>
      <c r="H36" s="14"/>
      <c r="I36" s="15"/>
    </row>
    <row r="37" spans="1:9" ht="13" customHeight="1">
      <c r="A37" s="16" t="s">
        <v>837</v>
      </c>
      <c r="B37" s="17" t="s">
        <v>838</v>
      </c>
      <c r="C37" s="13"/>
      <c r="D37" s="13"/>
      <c r="E37" s="18"/>
      <c r="F37" s="19">
        <v>7093.7129999999997</v>
      </c>
      <c r="G37" s="20">
        <v>0.12180000000000001</v>
      </c>
      <c r="H37" s="29">
        <v>5.2460944000197421E-2</v>
      </c>
      <c r="I37" s="22"/>
    </row>
    <row r="38" spans="1:9" ht="13" customHeight="1">
      <c r="A38" s="4"/>
      <c r="B38" s="12" t="s">
        <v>445</v>
      </c>
      <c r="C38" s="13"/>
      <c r="D38" s="13"/>
      <c r="E38" s="13"/>
      <c r="F38" s="23">
        <v>7093.7129999999997</v>
      </c>
      <c r="G38" s="24">
        <f>ROUND(SUM(G36:G37),4)</f>
        <v>0.12180000000000001</v>
      </c>
      <c r="H38" s="25"/>
      <c r="I38" s="26"/>
    </row>
    <row r="39" spans="1:9" ht="13" customHeight="1">
      <c r="A39" s="4"/>
      <c r="B39" s="27" t="s">
        <v>448</v>
      </c>
      <c r="C39" s="28"/>
      <c r="D39" s="1"/>
      <c r="E39" s="28"/>
      <c r="F39" s="23">
        <v>7093.7129999999997</v>
      </c>
      <c r="G39" s="24">
        <f>ROUND(SUM(G38),4)</f>
        <v>0.12180000000000001</v>
      </c>
      <c r="H39" s="25"/>
      <c r="I39" s="26"/>
    </row>
    <row r="40" spans="1:9" ht="13" customHeight="1">
      <c r="A40" s="4"/>
      <c r="B40" s="27" t="s">
        <v>839</v>
      </c>
      <c r="C40" s="13"/>
      <c r="D40" s="1"/>
      <c r="E40" s="13"/>
      <c r="F40" s="30">
        <v>615.28899999999999</v>
      </c>
      <c r="G40" s="24">
        <v>1.0500000000000001E-2</v>
      </c>
      <c r="H40" s="25"/>
      <c r="I40" s="26"/>
    </row>
    <row r="41" spans="1:9" ht="13" customHeight="1">
      <c r="A41" s="4"/>
      <c r="B41" s="31" t="s">
        <v>840</v>
      </c>
      <c r="C41" s="32"/>
      <c r="D41" s="32"/>
      <c r="E41" s="32"/>
      <c r="F41" s="33">
        <v>58226.45</v>
      </c>
      <c r="G41" s="34">
        <f>ROUND(SUM(G19,G35,G39,G40),4)</f>
        <v>1</v>
      </c>
      <c r="H41" s="35"/>
      <c r="I41" s="36"/>
    </row>
    <row r="42" spans="1:9" ht="13" customHeight="1">
      <c r="A42" s="4"/>
      <c r="B42" s="6"/>
      <c r="C42" s="4"/>
      <c r="D42" s="4"/>
      <c r="E42" s="4"/>
      <c r="F42" s="4"/>
      <c r="G42" s="4"/>
      <c r="H42" s="4"/>
      <c r="I42" s="4"/>
    </row>
    <row r="43" spans="1:9" ht="13" customHeight="1">
      <c r="A43" s="4"/>
      <c r="B43" s="3" t="s">
        <v>841</v>
      </c>
      <c r="C43" s="4"/>
      <c r="D43" s="4"/>
      <c r="E43" s="4"/>
      <c r="F43" s="4"/>
      <c r="G43" s="4"/>
      <c r="H43" s="4"/>
      <c r="I43" s="4"/>
    </row>
    <row r="44" spans="1:9" ht="13" customHeight="1">
      <c r="A44" s="4"/>
      <c r="B44" s="3" t="s">
        <v>842</v>
      </c>
      <c r="C44" s="4"/>
      <c r="D44" s="4"/>
      <c r="E44" s="4"/>
      <c r="F44" s="4"/>
      <c r="G44" s="4"/>
      <c r="H44" s="4"/>
      <c r="I44" s="4"/>
    </row>
    <row r="45" spans="1:9" ht="26" customHeight="1">
      <c r="A45" s="4"/>
      <c r="B45" s="206" t="s">
        <v>2518</v>
      </c>
      <c r="C45" s="206"/>
      <c r="D45" s="206"/>
      <c r="E45" s="206"/>
      <c r="F45" s="206"/>
      <c r="G45" s="206"/>
      <c r="H45" s="206"/>
      <c r="I45" s="206"/>
    </row>
    <row r="46" spans="1:9" ht="13" customHeight="1">
      <c r="A46" s="4"/>
      <c r="B46" s="207"/>
      <c r="C46" s="207"/>
      <c r="D46" s="207"/>
      <c r="E46" s="207"/>
      <c r="F46" s="207"/>
      <c r="G46" s="207"/>
      <c r="H46" s="207"/>
      <c r="I46" s="207"/>
    </row>
    <row r="47" spans="1:9" ht="13" customHeight="1">
      <c r="A47" s="4"/>
      <c r="B47" s="41" t="s">
        <v>2058</v>
      </c>
      <c r="C47" s="42"/>
      <c r="D47" s="42"/>
      <c r="E47" s="43"/>
      <c r="F47" s="43"/>
      <c r="G47" s="43"/>
      <c r="H47" s="43"/>
      <c r="I47" s="44"/>
    </row>
    <row r="48" spans="1:9" ht="13" customHeight="1">
      <c r="A48" s="4"/>
      <c r="B48" s="45" t="s">
        <v>2059</v>
      </c>
      <c r="C48" s="46"/>
      <c r="D48" s="46"/>
      <c r="E48" s="48"/>
      <c r="F48" s="48"/>
      <c r="G48" s="48"/>
      <c r="H48" s="48"/>
      <c r="I48" s="49"/>
    </row>
    <row r="49" spans="1:9" ht="13" customHeight="1">
      <c r="A49" s="4"/>
      <c r="B49" s="45" t="s">
        <v>2060</v>
      </c>
      <c r="C49" s="46"/>
      <c r="D49" s="46"/>
      <c r="E49" s="48"/>
      <c r="F49" s="48"/>
      <c r="G49" s="48"/>
      <c r="H49" s="48"/>
      <c r="I49" s="49"/>
    </row>
    <row r="50" spans="1:9" ht="13" customHeight="1">
      <c r="A50" s="4"/>
      <c r="B50" s="50" t="s">
        <v>2061</v>
      </c>
      <c r="C50" s="51" t="s">
        <v>2062</v>
      </c>
      <c r="D50" s="51" t="s">
        <v>2074</v>
      </c>
      <c r="E50" s="48"/>
      <c r="G50" s="48"/>
      <c r="H50" s="48"/>
      <c r="I50" s="49"/>
    </row>
    <row r="51" spans="1:9" ht="13" customHeight="1">
      <c r="A51" s="4"/>
      <c r="B51" s="52" t="s">
        <v>2064</v>
      </c>
      <c r="C51" s="58">
        <v>1008.8735</v>
      </c>
      <c r="D51" s="58">
        <v>1003.5313</v>
      </c>
      <c r="E51" s="48"/>
      <c r="G51" s="48"/>
      <c r="H51" s="48"/>
      <c r="I51" s="49"/>
    </row>
    <row r="52" spans="1:9" ht="13" customHeight="1">
      <c r="A52" s="4"/>
      <c r="B52" s="52" t="s">
        <v>2063</v>
      </c>
      <c r="C52" s="58">
        <v>1008.8735</v>
      </c>
      <c r="D52" s="58">
        <v>1003.5313</v>
      </c>
      <c r="E52" s="48"/>
      <c r="G52" s="48"/>
      <c r="H52" s="48"/>
      <c r="I52" s="49"/>
    </row>
    <row r="53" spans="1:9" ht="13" customHeight="1">
      <c r="A53" s="4"/>
      <c r="B53" s="52" t="s">
        <v>2067</v>
      </c>
      <c r="C53" s="58">
        <v>1010.3831</v>
      </c>
      <c r="D53" s="58">
        <v>1004.3896</v>
      </c>
      <c r="E53" s="48"/>
      <c r="G53" s="48"/>
      <c r="H53" s="48"/>
      <c r="I53" s="49"/>
    </row>
    <row r="54" spans="1:9" ht="13" customHeight="1">
      <c r="A54" s="4"/>
      <c r="B54" s="52" t="s">
        <v>2066</v>
      </c>
      <c r="C54" s="58">
        <v>1010.3831</v>
      </c>
      <c r="D54" s="58">
        <v>1004.3896</v>
      </c>
      <c r="E54" s="48"/>
      <c r="G54" s="48"/>
      <c r="H54" s="48"/>
      <c r="I54" s="49"/>
    </row>
    <row r="55" spans="1:9" ht="13" customHeight="1">
      <c r="A55" s="4"/>
      <c r="B55" s="45" t="s">
        <v>2075</v>
      </c>
      <c r="C55" s="46"/>
      <c r="D55" s="46"/>
      <c r="E55" s="48"/>
      <c r="F55" s="48"/>
      <c r="G55" s="48"/>
      <c r="H55" s="48"/>
      <c r="I55" s="49"/>
    </row>
    <row r="56" spans="1:9" ht="13" customHeight="1">
      <c r="A56" s="4"/>
      <c r="B56" s="78" t="s">
        <v>2077</v>
      </c>
      <c r="C56" s="46"/>
      <c r="D56" s="46"/>
      <c r="E56" s="48"/>
      <c r="F56" s="48"/>
      <c r="G56" s="48"/>
      <c r="H56" s="48"/>
      <c r="I56" s="49"/>
    </row>
    <row r="57" spans="1:9" ht="13" customHeight="1">
      <c r="A57" s="4"/>
      <c r="B57" s="88" t="s">
        <v>2477</v>
      </c>
      <c r="C57" s="46"/>
      <c r="D57" s="46"/>
      <c r="E57" s="48"/>
      <c r="F57" s="48"/>
      <c r="G57" s="48"/>
      <c r="H57" s="48"/>
      <c r="I57" s="49"/>
    </row>
    <row r="58" spans="1:9" ht="13" customHeight="1">
      <c r="A58" s="4"/>
      <c r="B58" s="45" t="s">
        <v>2087</v>
      </c>
      <c r="C58" s="46"/>
      <c r="D58" s="46"/>
      <c r="E58" s="48"/>
      <c r="F58" s="48"/>
      <c r="G58" s="48"/>
      <c r="H58" s="48"/>
      <c r="I58" s="49"/>
    </row>
    <row r="59" spans="1:9" ht="13" customHeight="1">
      <c r="A59" s="4"/>
      <c r="B59" s="45" t="s">
        <v>2073</v>
      </c>
      <c r="C59" s="46"/>
      <c r="D59" s="46"/>
      <c r="E59" s="48"/>
      <c r="F59" s="48"/>
      <c r="G59" s="48"/>
      <c r="H59" s="48"/>
      <c r="I59" s="49"/>
    </row>
    <row r="60" spans="1:9" ht="13" customHeight="1">
      <c r="A60" s="4"/>
      <c r="B60" s="45" t="s">
        <v>2079</v>
      </c>
      <c r="C60" s="46"/>
      <c r="D60" s="46"/>
      <c r="E60" s="48"/>
      <c r="F60" s="48"/>
      <c r="G60" s="48"/>
      <c r="H60" s="48"/>
      <c r="I60" s="49"/>
    </row>
    <row r="61" spans="1:9" ht="13" customHeight="1">
      <c r="A61" s="4"/>
      <c r="B61" s="79" t="s">
        <v>2464</v>
      </c>
      <c r="C61" s="60"/>
      <c r="D61" s="60"/>
      <c r="E61" s="61"/>
      <c r="F61" s="61"/>
      <c r="G61" s="61"/>
      <c r="H61" s="61"/>
      <c r="I61" s="62"/>
    </row>
    <row r="62" spans="1:9" ht="13" customHeight="1">
      <c r="A62" s="4"/>
      <c r="B62" s="3"/>
      <c r="C62" s="3"/>
      <c r="D62" s="3"/>
      <c r="E62" s="3"/>
      <c r="F62" s="3"/>
      <c r="G62" s="3"/>
      <c r="H62" s="3"/>
      <c r="I62" s="3"/>
    </row>
    <row r="63" spans="1:9" ht="13" customHeight="1">
      <c r="A63" s="4"/>
      <c r="B63" s="207"/>
      <c r="C63" s="207"/>
      <c r="D63" s="207"/>
      <c r="E63" s="207"/>
      <c r="F63" s="207"/>
      <c r="G63" s="207"/>
      <c r="H63" s="207"/>
      <c r="I63" s="207"/>
    </row>
    <row r="64" spans="1:9" ht="13" customHeight="1">
      <c r="A64" s="4"/>
      <c r="B64" s="4"/>
      <c r="C64" s="210" t="s">
        <v>1606</v>
      </c>
      <c r="D64" s="210"/>
      <c r="E64" s="210"/>
      <c r="F64" s="210"/>
      <c r="G64" s="4"/>
      <c r="H64" s="4"/>
      <c r="I64" s="4"/>
    </row>
    <row r="65" spans="1:9" ht="13" customHeight="1">
      <c r="A65" s="4"/>
      <c r="B65" s="37" t="s">
        <v>844</v>
      </c>
      <c r="C65" s="210" t="s">
        <v>845</v>
      </c>
      <c r="D65" s="210"/>
      <c r="E65" s="210"/>
      <c r="F65" s="210"/>
      <c r="G65" s="4"/>
      <c r="H65" s="4"/>
      <c r="I65" s="4"/>
    </row>
    <row r="66" spans="1:9" ht="135" customHeight="1">
      <c r="A66" s="4"/>
      <c r="B66" s="38"/>
      <c r="C66" s="4"/>
      <c r="D66" s="4"/>
      <c r="E66" s="4"/>
      <c r="F66" s="4"/>
      <c r="G66" s="4"/>
      <c r="H66" s="4"/>
      <c r="I66" s="4"/>
    </row>
  </sheetData>
  <mergeCells count="5">
    <mergeCell ref="B45:I45"/>
    <mergeCell ref="B46:I46"/>
    <mergeCell ref="B63:I63"/>
    <mergeCell ref="C64:F64"/>
    <mergeCell ref="C65:F65"/>
  </mergeCells>
  <hyperlinks>
    <hyperlink ref="A1" location="BajajFinservLowDurationFund" display="BFLOWD" xr:uid="{00000000-0004-0000-0F00-000000000000}"/>
    <hyperlink ref="B1" location="BajajFinservLowDurationFund" display="Bajaj Finserv Low Duration Fund" xr:uid="{00000000-0004-0000-0F00-000001000000}"/>
  </hyperlinks>
  <pageMargins left="0" right="0" top="0" bottom="0" header="0" footer="0"/>
  <pageSetup orientation="landscape"/>
  <headerFooter>
    <oddFooter xml:space="preserve">&amp;C_x000D_&amp;1#&amp;"Aptos"&amp;10&amp;K000000  For internal use only 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outlinePr summaryBelow="0"/>
  </sheetPr>
  <dimension ref="A1:J177"/>
  <sheetViews>
    <sheetView workbookViewId="0"/>
  </sheetViews>
  <sheetFormatPr defaultRowHeight="14.5"/>
  <cols>
    <col min="1" max="1" width="3.36328125" customWidth="1"/>
    <col min="2" max="2" width="69.17968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9" width="16.6328125" customWidth="1"/>
  </cols>
  <sheetData>
    <row r="1" spans="1:9" ht="16" customHeight="1">
      <c r="A1" s="2" t="s">
        <v>30</v>
      </c>
      <c r="B1" s="3" t="s">
        <v>31</v>
      </c>
      <c r="C1" s="4"/>
      <c r="D1" s="4"/>
      <c r="E1" s="4"/>
      <c r="F1" s="4"/>
      <c r="G1" s="4"/>
      <c r="H1" s="4"/>
      <c r="I1" s="4"/>
    </row>
    <row r="2" spans="1:9" ht="13" customHeight="1">
      <c r="A2" s="4"/>
      <c r="B2" s="5"/>
      <c r="C2" s="4"/>
      <c r="D2" s="4"/>
      <c r="E2" s="4"/>
      <c r="F2" s="4"/>
      <c r="G2" s="4"/>
      <c r="H2" s="4"/>
      <c r="I2" s="4"/>
    </row>
    <row r="3" spans="1:9" ht="13" customHeight="1">
      <c r="A3" s="6" t="s">
        <v>48</v>
      </c>
      <c r="B3" s="7" t="s">
        <v>49</v>
      </c>
      <c r="C3" s="4"/>
      <c r="D3" s="4"/>
      <c r="E3" s="4"/>
      <c r="F3" s="4"/>
      <c r="G3" s="4"/>
      <c r="H3" s="4"/>
      <c r="I3" s="4"/>
    </row>
    <row r="4" spans="1:9" ht="28" customHeight="1">
      <c r="A4" s="4"/>
      <c r="B4" s="8" t="s">
        <v>50</v>
      </c>
      <c r="C4" s="9" t="s">
        <v>51</v>
      </c>
      <c r="D4" s="10" t="s">
        <v>52</v>
      </c>
      <c r="E4" s="10" t="s">
        <v>53</v>
      </c>
      <c r="F4" s="10" t="s">
        <v>54</v>
      </c>
      <c r="G4" s="10" t="s">
        <v>55</v>
      </c>
      <c r="H4" s="10" t="s">
        <v>56</v>
      </c>
      <c r="I4" s="11" t="s">
        <v>57</v>
      </c>
    </row>
    <row r="5" spans="1:9" ht="13" customHeight="1">
      <c r="A5" s="4"/>
      <c r="B5" s="12" t="s">
        <v>58</v>
      </c>
      <c r="C5" s="13"/>
      <c r="D5" s="13"/>
      <c r="E5" s="13"/>
      <c r="F5" s="13"/>
      <c r="G5" s="13"/>
      <c r="H5" s="14"/>
      <c r="I5" s="15"/>
    </row>
    <row r="6" spans="1:9" ht="13" customHeight="1">
      <c r="A6" s="4"/>
      <c r="B6" s="12" t="s">
        <v>59</v>
      </c>
      <c r="C6" s="13"/>
      <c r="D6" s="13"/>
      <c r="E6" s="13"/>
      <c r="F6" s="4"/>
      <c r="G6" s="14"/>
      <c r="H6" s="14"/>
      <c r="I6" s="15"/>
    </row>
    <row r="7" spans="1:9" ht="13" customHeight="1">
      <c r="A7" s="16" t="s">
        <v>60</v>
      </c>
      <c r="B7" s="17" t="s">
        <v>61</v>
      </c>
      <c r="C7" s="13" t="s">
        <v>62</v>
      </c>
      <c r="D7" s="13" t="s">
        <v>63</v>
      </c>
      <c r="E7" s="18">
        <v>2130226</v>
      </c>
      <c r="F7" s="19">
        <v>16438.954000000002</v>
      </c>
      <c r="G7" s="20">
        <v>9.0800000000000006E-2</v>
      </c>
      <c r="H7" s="21"/>
      <c r="I7" s="22"/>
    </row>
    <row r="8" spans="1:9" ht="13" customHeight="1">
      <c r="A8" s="16" t="s">
        <v>68</v>
      </c>
      <c r="B8" s="17" t="s">
        <v>69</v>
      </c>
      <c r="C8" s="13" t="s">
        <v>70</v>
      </c>
      <c r="D8" s="13" t="s">
        <v>63</v>
      </c>
      <c r="E8" s="18">
        <v>670006</v>
      </c>
      <c r="F8" s="19">
        <v>8464.8557999999994</v>
      </c>
      <c r="G8" s="20">
        <v>4.6699999999999998E-2</v>
      </c>
      <c r="H8" s="21"/>
      <c r="I8" s="22"/>
    </row>
    <row r="9" spans="1:9" ht="13" customHeight="1">
      <c r="A9" s="16" t="s">
        <v>853</v>
      </c>
      <c r="B9" s="17" t="s">
        <v>854</v>
      </c>
      <c r="C9" s="13" t="s">
        <v>855</v>
      </c>
      <c r="D9" s="13" t="s">
        <v>63</v>
      </c>
      <c r="E9" s="18">
        <v>569957</v>
      </c>
      <c r="F9" s="19">
        <v>6089.7056000000002</v>
      </c>
      <c r="G9" s="20">
        <v>3.3599999999999998E-2</v>
      </c>
      <c r="H9" s="21"/>
      <c r="I9" s="22"/>
    </row>
    <row r="10" spans="1:9" ht="13" customHeight="1">
      <c r="A10" s="16" t="s">
        <v>121</v>
      </c>
      <c r="B10" s="17" t="s">
        <v>122</v>
      </c>
      <c r="C10" s="13" t="s">
        <v>123</v>
      </c>
      <c r="D10" s="13" t="s">
        <v>84</v>
      </c>
      <c r="E10" s="18">
        <v>263743</v>
      </c>
      <c r="F10" s="19">
        <v>4976.3028999999997</v>
      </c>
      <c r="G10" s="20">
        <v>2.75E-2</v>
      </c>
      <c r="H10" s="21"/>
      <c r="I10" s="22"/>
    </row>
    <row r="11" spans="1:9" ht="13" customHeight="1">
      <c r="A11" s="16" t="s">
        <v>227</v>
      </c>
      <c r="B11" s="17" t="s">
        <v>228</v>
      </c>
      <c r="C11" s="13" t="s">
        <v>229</v>
      </c>
      <c r="D11" s="13" t="s">
        <v>230</v>
      </c>
      <c r="E11" s="18">
        <v>117148</v>
      </c>
      <c r="F11" s="19">
        <v>4702.3207000000002</v>
      </c>
      <c r="G11" s="20">
        <v>2.5999999999999999E-2</v>
      </c>
      <c r="H11" s="21"/>
      <c r="I11" s="22"/>
    </row>
    <row r="12" spans="1:9" ht="13" customHeight="1">
      <c r="A12" s="16" t="s">
        <v>64</v>
      </c>
      <c r="B12" s="17" t="s">
        <v>65</v>
      </c>
      <c r="C12" s="13" t="s">
        <v>66</v>
      </c>
      <c r="D12" s="13" t="s">
        <v>67</v>
      </c>
      <c r="E12" s="18">
        <v>322162</v>
      </c>
      <c r="F12" s="19">
        <v>4609.4939000000004</v>
      </c>
      <c r="G12" s="20">
        <v>2.5399999999999999E-2</v>
      </c>
      <c r="H12" s="21"/>
      <c r="I12" s="22"/>
    </row>
    <row r="13" spans="1:9" ht="13" customHeight="1">
      <c r="A13" s="16" t="s">
        <v>137</v>
      </c>
      <c r="B13" s="17" t="s">
        <v>138</v>
      </c>
      <c r="C13" s="13" t="s">
        <v>139</v>
      </c>
      <c r="D13" s="13" t="s">
        <v>140</v>
      </c>
      <c r="E13" s="18">
        <v>365063</v>
      </c>
      <c r="F13" s="19">
        <v>4314.3145000000004</v>
      </c>
      <c r="G13" s="20">
        <v>2.3800000000000002E-2</v>
      </c>
      <c r="H13" s="21"/>
      <c r="I13" s="22"/>
    </row>
    <row r="14" spans="1:9" ht="13" customHeight="1">
      <c r="A14" s="16" t="s">
        <v>184</v>
      </c>
      <c r="B14" s="17" t="s">
        <v>185</v>
      </c>
      <c r="C14" s="13" t="s">
        <v>186</v>
      </c>
      <c r="D14" s="13" t="s">
        <v>74</v>
      </c>
      <c r="E14" s="18">
        <v>1689645</v>
      </c>
      <c r="F14" s="19">
        <v>3571.2337000000002</v>
      </c>
      <c r="G14" s="20">
        <v>1.9699999999999999E-2</v>
      </c>
      <c r="H14" s="21"/>
      <c r="I14" s="22"/>
    </row>
    <row r="15" spans="1:9" ht="13" customHeight="1">
      <c r="A15" s="16" t="s">
        <v>1607</v>
      </c>
      <c r="B15" s="17" t="s">
        <v>1608</v>
      </c>
      <c r="C15" s="13" t="s">
        <v>1609</v>
      </c>
      <c r="D15" s="13" t="s">
        <v>197</v>
      </c>
      <c r="E15" s="18">
        <v>791256</v>
      </c>
      <c r="F15" s="19">
        <v>3360.9389999999999</v>
      </c>
      <c r="G15" s="20">
        <v>1.8599999999999998E-2</v>
      </c>
      <c r="H15" s="21"/>
      <c r="I15" s="22"/>
    </row>
    <row r="16" spans="1:9" ht="13" customHeight="1">
      <c r="A16" s="16" t="s">
        <v>387</v>
      </c>
      <c r="B16" s="17" t="s">
        <v>388</v>
      </c>
      <c r="C16" s="13" t="s">
        <v>389</v>
      </c>
      <c r="D16" s="13" t="s">
        <v>170</v>
      </c>
      <c r="E16" s="18">
        <v>46258</v>
      </c>
      <c r="F16" s="19">
        <v>3007.9265</v>
      </c>
      <c r="G16" s="20">
        <v>1.66E-2</v>
      </c>
      <c r="H16" s="21"/>
      <c r="I16" s="22"/>
    </row>
    <row r="17" spans="1:9" ht="13" customHeight="1">
      <c r="A17" s="16" t="s">
        <v>243</v>
      </c>
      <c r="B17" s="17" t="s">
        <v>244</v>
      </c>
      <c r="C17" s="13" t="s">
        <v>245</v>
      </c>
      <c r="D17" s="13" t="s">
        <v>84</v>
      </c>
      <c r="E17" s="18">
        <v>725567</v>
      </c>
      <c r="F17" s="19">
        <v>2974.4618999999998</v>
      </c>
      <c r="G17" s="20">
        <v>1.6400000000000001E-2</v>
      </c>
      <c r="H17" s="21"/>
      <c r="I17" s="22"/>
    </row>
    <row r="18" spans="1:9" ht="13" customHeight="1">
      <c r="A18" s="16" t="s">
        <v>1065</v>
      </c>
      <c r="B18" s="17" t="s">
        <v>1066</v>
      </c>
      <c r="C18" s="13" t="s">
        <v>1067</v>
      </c>
      <c r="D18" s="13" t="s">
        <v>159</v>
      </c>
      <c r="E18" s="18">
        <v>282585</v>
      </c>
      <c r="F18" s="19">
        <v>2785.1578</v>
      </c>
      <c r="G18" s="20">
        <v>1.54E-2</v>
      </c>
      <c r="H18" s="21"/>
      <c r="I18" s="22"/>
    </row>
    <row r="19" spans="1:9" ht="13" customHeight="1">
      <c r="A19" s="16" t="s">
        <v>320</v>
      </c>
      <c r="B19" s="17" t="s">
        <v>321</v>
      </c>
      <c r="C19" s="13" t="s">
        <v>322</v>
      </c>
      <c r="D19" s="13" t="s">
        <v>323</v>
      </c>
      <c r="E19" s="18">
        <v>969849</v>
      </c>
      <c r="F19" s="19">
        <v>2684.1541000000002</v>
      </c>
      <c r="G19" s="20">
        <v>1.4800000000000001E-2</v>
      </c>
      <c r="H19" s="21"/>
      <c r="I19" s="22"/>
    </row>
    <row r="20" spans="1:9" ht="13" customHeight="1">
      <c r="A20" s="16" t="s">
        <v>381</v>
      </c>
      <c r="B20" s="17" t="s">
        <v>382</v>
      </c>
      <c r="C20" s="13" t="s">
        <v>383</v>
      </c>
      <c r="D20" s="13" t="s">
        <v>252</v>
      </c>
      <c r="E20" s="18">
        <v>21218</v>
      </c>
      <c r="F20" s="19">
        <v>2458.3175000000001</v>
      </c>
      <c r="G20" s="20">
        <v>1.3599999999999999E-2</v>
      </c>
      <c r="H20" s="21"/>
      <c r="I20" s="22"/>
    </row>
    <row r="21" spans="1:9" ht="13" customHeight="1">
      <c r="A21" s="16" t="s">
        <v>240</v>
      </c>
      <c r="B21" s="17" t="s">
        <v>241</v>
      </c>
      <c r="C21" s="13" t="s">
        <v>242</v>
      </c>
      <c r="D21" s="13" t="s">
        <v>103</v>
      </c>
      <c r="E21" s="18">
        <v>261217</v>
      </c>
      <c r="F21" s="19">
        <v>2448.5174999999999</v>
      </c>
      <c r="G21" s="20">
        <v>1.35E-2</v>
      </c>
      <c r="H21" s="21"/>
      <c r="I21" s="22"/>
    </row>
    <row r="22" spans="1:9" ht="13" customHeight="1">
      <c r="A22" s="16" t="s">
        <v>1610</v>
      </c>
      <c r="B22" s="17" t="s">
        <v>1611</v>
      </c>
      <c r="C22" s="13" t="s">
        <v>1612</v>
      </c>
      <c r="D22" s="13" t="s">
        <v>197</v>
      </c>
      <c r="E22" s="18">
        <v>515904</v>
      </c>
      <c r="F22" s="19">
        <v>2409.7876000000001</v>
      </c>
      <c r="G22" s="20">
        <v>1.3299999999999999E-2</v>
      </c>
      <c r="H22" s="21"/>
      <c r="I22" s="22"/>
    </row>
    <row r="23" spans="1:9" ht="13" customHeight="1">
      <c r="A23" s="16" t="s">
        <v>310</v>
      </c>
      <c r="B23" s="17" t="s">
        <v>311</v>
      </c>
      <c r="C23" s="13" t="s">
        <v>312</v>
      </c>
      <c r="D23" s="13" t="s">
        <v>313</v>
      </c>
      <c r="E23" s="18">
        <v>222062</v>
      </c>
      <c r="F23" s="19">
        <v>2369.6235999999999</v>
      </c>
      <c r="G23" s="20">
        <v>1.3100000000000001E-2</v>
      </c>
      <c r="H23" s="21"/>
      <c r="I23" s="22"/>
    </row>
    <row r="24" spans="1:9" ht="13" customHeight="1">
      <c r="A24" s="16" t="s">
        <v>850</v>
      </c>
      <c r="B24" s="17" t="s">
        <v>851</v>
      </c>
      <c r="C24" s="13" t="s">
        <v>852</v>
      </c>
      <c r="D24" s="13" t="s">
        <v>88</v>
      </c>
      <c r="E24" s="18">
        <v>104341</v>
      </c>
      <c r="F24" s="19">
        <v>2348.6116000000002</v>
      </c>
      <c r="G24" s="20">
        <v>1.2999999999999999E-2</v>
      </c>
      <c r="H24" s="21"/>
      <c r="I24" s="22"/>
    </row>
    <row r="25" spans="1:9" ht="13" customHeight="1">
      <c r="A25" s="16" t="s">
        <v>160</v>
      </c>
      <c r="B25" s="17" t="s">
        <v>161</v>
      </c>
      <c r="C25" s="13" t="s">
        <v>162</v>
      </c>
      <c r="D25" s="13" t="s">
        <v>163</v>
      </c>
      <c r="E25" s="18">
        <v>570200</v>
      </c>
      <c r="F25" s="19">
        <v>2275.9533000000001</v>
      </c>
      <c r="G25" s="20">
        <v>1.26E-2</v>
      </c>
      <c r="H25" s="21"/>
      <c r="I25" s="22"/>
    </row>
    <row r="26" spans="1:9" ht="13" customHeight="1">
      <c r="A26" s="16" t="s">
        <v>865</v>
      </c>
      <c r="B26" s="17" t="s">
        <v>866</v>
      </c>
      <c r="C26" s="13" t="s">
        <v>867</v>
      </c>
      <c r="D26" s="13" t="s">
        <v>170</v>
      </c>
      <c r="E26" s="18">
        <v>94839</v>
      </c>
      <c r="F26" s="19">
        <v>2215.8184000000001</v>
      </c>
      <c r="G26" s="20">
        <v>1.2200000000000001E-2</v>
      </c>
      <c r="H26" s="21"/>
      <c r="I26" s="22"/>
    </row>
    <row r="27" spans="1:9" ht="13" customHeight="1">
      <c r="A27" s="16" t="s">
        <v>1222</v>
      </c>
      <c r="B27" s="17" t="s">
        <v>1223</v>
      </c>
      <c r="C27" s="13" t="s">
        <v>1224</v>
      </c>
      <c r="D27" s="13" t="s">
        <v>294</v>
      </c>
      <c r="E27" s="18">
        <v>39054</v>
      </c>
      <c r="F27" s="19">
        <v>2056.7399</v>
      </c>
      <c r="G27" s="20">
        <v>1.14E-2</v>
      </c>
      <c r="H27" s="21"/>
      <c r="I27" s="22"/>
    </row>
    <row r="28" spans="1:9" ht="13" customHeight="1">
      <c r="A28" s="16" t="s">
        <v>1613</v>
      </c>
      <c r="B28" s="17" t="s">
        <v>1614</v>
      </c>
      <c r="C28" s="13" t="s">
        <v>1615</v>
      </c>
      <c r="D28" s="13" t="s">
        <v>294</v>
      </c>
      <c r="E28" s="18">
        <v>272985</v>
      </c>
      <c r="F28" s="19">
        <v>1930.2769000000001</v>
      </c>
      <c r="G28" s="20">
        <v>1.0699999999999999E-2</v>
      </c>
      <c r="H28" s="21"/>
      <c r="I28" s="22"/>
    </row>
    <row r="29" spans="1:9" ht="13" customHeight="1">
      <c r="A29" s="16" t="s">
        <v>89</v>
      </c>
      <c r="B29" s="17" t="s">
        <v>90</v>
      </c>
      <c r="C29" s="13" t="s">
        <v>91</v>
      </c>
      <c r="D29" s="13" t="s">
        <v>92</v>
      </c>
      <c r="E29" s="18">
        <v>62051</v>
      </c>
      <c r="F29" s="19">
        <v>1922.0297</v>
      </c>
      <c r="G29" s="20">
        <v>1.06E-2</v>
      </c>
      <c r="H29" s="21"/>
      <c r="I29" s="22"/>
    </row>
    <row r="30" spans="1:9" ht="13" customHeight="1">
      <c r="A30" s="16" t="s">
        <v>164</v>
      </c>
      <c r="B30" s="17" t="s">
        <v>165</v>
      </c>
      <c r="C30" s="13" t="s">
        <v>166</v>
      </c>
      <c r="D30" s="13" t="s">
        <v>63</v>
      </c>
      <c r="E30" s="18">
        <v>150000</v>
      </c>
      <c r="F30" s="19">
        <v>1902.45</v>
      </c>
      <c r="G30" s="20">
        <v>1.0500000000000001E-2</v>
      </c>
      <c r="H30" s="21"/>
      <c r="I30" s="22"/>
    </row>
    <row r="31" spans="1:9" ht="13" customHeight="1">
      <c r="A31" s="16" t="s">
        <v>246</v>
      </c>
      <c r="B31" s="17" t="s">
        <v>247</v>
      </c>
      <c r="C31" s="13" t="s">
        <v>248</v>
      </c>
      <c r="D31" s="13" t="s">
        <v>170</v>
      </c>
      <c r="E31" s="18">
        <v>104949</v>
      </c>
      <c r="F31" s="19">
        <v>1897.7927999999999</v>
      </c>
      <c r="G31" s="20">
        <v>1.0500000000000001E-2</v>
      </c>
      <c r="H31" s="21"/>
      <c r="I31" s="22"/>
    </row>
    <row r="32" spans="1:9" ht="13" customHeight="1">
      <c r="A32" s="16" t="s">
        <v>279</v>
      </c>
      <c r="B32" s="17" t="s">
        <v>280</v>
      </c>
      <c r="C32" s="13" t="s">
        <v>281</v>
      </c>
      <c r="D32" s="13" t="s">
        <v>159</v>
      </c>
      <c r="E32" s="18">
        <v>77244</v>
      </c>
      <c r="F32" s="19">
        <v>1888.2295999999999</v>
      </c>
      <c r="G32" s="20">
        <v>1.04E-2</v>
      </c>
      <c r="H32" s="21"/>
      <c r="I32" s="22"/>
    </row>
    <row r="33" spans="1:9" ht="13" customHeight="1">
      <c r="A33" s="16" t="s">
        <v>1616</v>
      </c>
      <c r="B33" s="17" t="s">
        <v>1617</v>
      </c>
      <c r="C33" s="13" t="s">
        <v>1618</v>
      </c>
      <c r="D33" s="13" t="s">
        <v>163</v>
      </c>
      <c r="E33" s="18">
        <v>993711</v>
      </c>
      <c r="F33" s="19">
        <v>1863.5062</v>
      </c>
      <c r="G33" s="20">
        <v>1.03E-2</v>
      </c>
      <c r="H33" s="21"/>
      <c r="I33" s="22"/>
    </row>
    <row r="34" spans="1:9" ht="13" customHeight="1">
      <c r="A34" s="16" t="s">
        <v>862</v>
      </c>
      <c r="B34" s="17" t="s">
        <v>863</v>
      </c>
      <c r="C34" s="13" t="s">
        <v>864</v>
      </c>
      <c r="D34" s="13" t="s">
        <v>170</v>
      </c>
      <c r="E34" s="18">
        <v>189904</v>
      </c>
      <c r="F34" s="19">
        <v>1841.9738</v>
      </c>
      <c r="G34" s="20">
        <v>1.0200000000000001E-2</v>
      </c>
      <c r="H34" s="21"/>
      <c r="I34" s="22"/>
    </row>
    <row r="35" spans="1:9" ht="13" customHeight="1">
      <c r="A35" s="16" t="s">
        <v>390</v>
      </c>
      <c r="B35" s="17" t="s">
        <v>391</v>
      </c>
      <c r="C35" s="13" t="s">
        <v>392</v>
      </c>
      <c r="D35" s="13" t="s">
        <v>103</v>
      </c>
      <c r="E35" s="18">
        <v>616908</v>
      </c>
      <c r="F35" s="19">
        <v>1815.8687</v>
      </c>
      <c r="G35" s="20">
        <v>0.01</v>
      </c>
      <c r="H35" s="21"/>
      <c r="I35" s="22"/>
    </row>
    <row r="36" spans="1:9" ht="13" customHeight="1">
      <c r="A36" s="16" t="s">
        <v>868</v>
      </c>
      <c r="B36" s="17" t="s">
        <v>869</v>
      </c>
      <c r="C36" s="13" t="s">
        <v>870</v>
      </c>
      <c r="D36" s="13" t="s">
        <v>140</v>
      </c>
      <c r="E36" s="18">
        <v>149481</v>
      </c>
      <c r="F36" s="19">
        <v>1792.4267</v>
      </c>
      <c r="G36" s="20">
        <v>9.9000000000000008E-3</v>
      </c>
      <c r="H36" s="21"/>
      <c r="I36" s="22"/>
    </row>
    <row r="37" spans="1:9" ht="13" customHeight="1">
      <c r="A37" s="16" t="s">
        <v>1114</v>
      </c>
      <c r="B37" s="17" t="s">
        <v>1115</v>
      </c>
      <c r="C37" s="13" t="s">
        <v>1116</v>
      </c>
      <c r="D37" s="13" t="s">
        <v>92</v>
      </c>
      <c r="E37" s="18">
        <v>25066</v>
      </c>
      <c r="F37" s="19">
        <v>1781.9419</v>
      </c>
      <c r="G37" s="20">
        <v>9.7999999999999997E-3</v>
      </c>
      <c r="H37" s="21"/>
      <c r="I37" s="22"/>
    </row>
    <row r="38" spans="1:9" ht="13" customHeight="1">
      <c r="A38" s="16" t="s">
        <v>970</v>
      </c>
      <c r="B38" s="17" t="s">
        <v>971</v>
      </c>
      <c r="C38" s="13" t="s">
        <v>972</v>
      </c>
      <c r="D38" s="13" t="s">
        <v>63</v>
      </c>
      <c r="E38" s="18">
        <v>2647924</v>
      </c>
      <c r="F38" s="19">
        <v>1506.1392000000001</v>
      </c>
      <c r="G38" s="20">
        <v>8.3000000000000001E-3</v>
      </c>
      <c r="H38" s="21"/>
      <c r="I38" s="22"/>
    </row>
    <row r="39" spans="1:9" ht="13" customHeight="1">
      <c r="A39" s="16" t="s">
        <v>1619</v>
      </c>
      <c r="B39" s="17" t="s">
        <v>1620</v>
      </c>
      <c r="C39" s="13" t="s">
        <v>1621</v>
      </c>
      <c r="D39" s="13" t="s">
        <v>99</v>
      </c>
      <c r="E39" s="18">
        <v>358598</v>
      </c>
      <c r="F39" s="19">
        <v>1431.8818000000001</v>
      </c>
      <c r="G39" s="20">
        <v>7.9000000000000008E-3</v>
      </c>
      <c r="H39" s="21"/>
      <c r="I39" s="22"/>
    </row>
    <row r="40" spans="1:9" ht="13" customHeight="1">
      <c r="A40" s="16" t="s">
        <v>198</v>
      </c>
      <c r="B40" s="17" t="s">
        <v>199</v>
      </c>
      <c r="C40" s="13" t="s">
        <v>200</v>
      </c>
      <c r="D40" s="13" t="s">
        <v>163</v>
      </c>
      <c r="E40" s="18">
        <v>449742</v>
      </c>
      <c r="F40" s="19">
        <v>1431.7537</v>
      </c>
      <c r="G40" s="20">
        <v>7.9000000000000008E-3</v>
      </c>
      <c r="H40" s="21"/>
      <c r="I40" s="22"/>
    </row>
    <row r="41" spans="1:9" ht="13" customHeight="1">
      <c r="A41" s="16" t="s">
        <v>955</v>
      </c>
      <c r="B41" s="17" t="s">
        <v>956</v>
      </c>
      <c r="C41" s="13" t="s">
        <v>957</v>
      </c>
      <c r="D41" s="13" t="s">
        <v>275</v>
      </c>
      <c r="E41" s="18">
        <v>427283</v>
      </c>
      <c r="F41" s="19">
        <v>1319.0653</v>
      </c>
      <c r="G41" s="20">
        <v>7.3000000000000001E-3</v>
      </c>
      <c r="H41" s="21"/>
      <c r="I41" s="22"/>
    </row>
    <row r="42" spans="1:9" ht="13" customHeight="1">
      <c r="A42" s="16" t="s">
        <v>436</v>
      </c>
      <c r="B42" s="17" t="s">
        <v>437</v>
      </c>
      <c r="C42" s="13" t="s">
        <v>438</v>
      </c>
      <c r="D42" s="13" t="s">
        <v>170</v>
      </c>
      <c r="E42" s="18">
        <v>91317</v>
      </c>
      <c r="F42" s="19">
        <v>1268.8497</v>
      </c>
      <c r="G42" s="20">
        <v>7.0000000000000001E-3</v>
      </c>
      <c r="H42" s="21"/>
      <c r="I42" s="22"/>
    </row>
    <row r="43" spans="1:9" ht="13" customHeight="1">
      <c r="A43" s="16" t="s">
        <v>1622</v>
      </c>
      <c r="B43" s="17" t="s">
        <v>1623</v>
      </c>
      <c r="C43" s="13" t="s">
        <v>1624</v>
      </c>
      <c r="D43" s="13" t="s">
        <v>92</v>
      </c>
      <c r="E43" s="18">
        <v>23666</v>
      </c>
      <c r="F43" s="19">
        <v>1206.7293</v>
      </c>
      <c r="G43" s="20">
        <v>6.7000000000000002E-3</v>
      </c>
      <c r="H43" s="21"/>
      <c r="I43" s="22"/>
    </row>
    <row r="44" spans="1:9" ht="13" customHeight="1">
      <c r="A44" s="16" t="s">
        <v>881</v>
      </c>
      <c r="B44" s="17" t="s">
        <v>882</v>
      </c>
      <c r="C44" s="13" t="s">
        <v>883</v>
      </c>
      <c r="D44" s="13" t="s">
        <v>884</v>
      </c>
      <c r="E44" s="18">
        <v>432917</v>
      </c>
      <c r="F44" s="19">
        <v>1175.5861</v>
      </c>
      <c r="G44" s="20">
        <v>6.4999999999999997E-3</v>
      </c>
      <c r="H44" s="21"/>
      <c r="I44" s="22"/>
    </row>
    <row r="45" spans="1:9" ht="13" customHeight="1">
      <c r="A45" s="16" t="s">
        <v>215</v>
      </c>
      <c r="B45" s="17" t="s">
        <v>216</v>
      </c>
      <c r="C45" s="13" t="s">
        <v>217</v>
      </c>
      <c r="D45" s="13" t="s">
        <v>92</v>
      </c>
      <c r="E45" s="18">
        <v>8623</v>
      </c>
      <c r="F45" s="19">
        <v>1148.0662</v>
      </c>
      <c r="G45" s="20">
        <v>6.3E-3</v>
      </c>
      <c r="H45" s="21"/>
      <c r="I45" s="22"/>
    </row>
    <row r="46" spans="1:9" ht="13" customHeight="1">
      <c r="A46" s="16" t="s">
        <v>961</v>
      </c>
      <c r="B46" s="17" t="s">
        <v>962</v>
      </c>
      <c r="C46" s="13" t="s">
        <v>963</v>
      </c>
      <c r="D46" s="13" t="s">
        <v>275</v>
      </c>
      <c r="E46" s="18">
        <v>20956</v>
      </c>
      <c r="F46" s="19">
        <v>1136.2343000000001</v>
      </c>
      <c r="G46" s="20">
        <v>6.3E-3</v>
      </c>
      <c r="H46" s="21"/>
      <c r="I46" s="22"/>
    </row>
    <row r="47" spans="1:9" ht="13" customHeight="1">
      <c r="A47" s="16" t="s">
        <v>1276</v>
      </c>
      <c r="B47" s="17" t="s">
        <v>1277</v>
      </c>
      <c r="C47" s="13" t="s">
        <v>1278</v>
      </c>
      <c r="D47" s="13" t="s">
        <v>275</v>
      </c>
      <c r="E47" s="18">
        <v>109579</v>
      </c>
      <c r="F47" s="19">
        <v>1133.7591</v>
      </c>
      <c r="G47" s="20">
        <v>6.3E-3</v>
      </c>
      <c r="H47" s="21"/>
      <c r="I47" s="22"/>
    </row>
    <row r="48" spans="1:9" ht="13" customHeight="1">
      <c r="A48" s="16" t="s">
        <v>1117</v>
      </c>
      <c r="B48" s="17" t="s">
        <v>1118</v>
      </c>
      <c r="C48" s="13" t="s">
        <v>1119</v>
      </c>
      <c r="D48" s="13" t="s">
        <v>313</v>
      </c>
      <c r="E48" s="18">
        <v>254759</v>
      </c>
      <c r="F48" s="19">
        <v>1132.4038</v>
      </c>
      <c r="G48" s="20">
        <v>6.3E-3</v>
      </c>
      <c r="H48" s="21"/>
      <c r="I48" s="22"/>
    </row>
    <row r="49" spans="1:9" ht="13" customHeight="1">
      <c r="A49" s="16" t="s">
        <v>856</v>
      </c>
      <c r="B49" s="17" t="s">
        <v>857</v>
      </c>
      <c r="C49" s="13" t="s">
        <v>858</v>
      </c>
      <c r="D49" s="13" t="s">
        <v>170</v>
      </c>
      <c r="E49" s="18">
        <v>20911</v>
      </c>
      <c r="F49" s="19">
        <v>996.17909999999995</v>
      </c>
      <c r="G49" s="20">
        <v>5.4999999999999997E-3</v>
      </c>
      <c r="H49" s="21"/>
      <c r="I49" s="22"/>
    </row>
    <row r="50" spans="1:9" ht="13" customHeight="1">
      <c r="A50" s="16" t="s">
        <v>234</v>
      </c>
      <c r="B50" s="17" t="s">
        <v>235</v>
      </c>
      <c r="C50" s="13" t="s">
        <v>236</v>
      </c>
      <c r="D50" s="13" t="s">
        <v>159</v>
      </c>
      <c r="E50" s="18">
        <v>363872</v>
      </c>
      <c r="F50" s="19">
        <v>991.04179999999997</v>
      </c>
      <c r="G50" s="20">
        <v>5.4999999999999997E-3</v>
      </c>
      <c r="H50" s="21"/>
      <c r="I50" s="22"/>
    </row>
    <row r="51" spans="1:9" ht="13" customHeight="1">
      <c r="A51" s="16" t="s">
        <v>1625</v>
      </c>
      <c r="B51" s="17" t="s">
        <v>1626</v>
      </c>
      <c r="C51" s="13" t="s">
        <v>1627</v>
      </c>
      <c r="D51" s="13" t="s">
        <v>1628</v>
      </c>
      <c r="E51" s="18">
        <v>60179</v>
      </c>
      <c r="F51" s="19">
        <v>859.9579</v>
      </c>
      <c r="G51" s="20">
        <v>4.7000000000000002E-3</v>
      </c>
      <c r="H51" s="21"/>
      <c r="I51" s="22"/>
    </row>
    <row r="52" spans="1:9" ht="13" customHeight="1">
      <c r="A52" s="16" t="s">
        <v>1629</v>
      </c>
      <c r="B52" s="17" t="s">
        <v>1630</v>
      </c>
      <c r="C52" s="13" t="s">
        <v>1631</v>
      </c>
      <c r="D52" s="13" t="s">
        <v>63</v>
      </c>
      <c r="E52" s="18">
        <v>89923</v>
      </c>
      <c r="F52" s="19">
        <v>766.00909999999999</v>
      </c>
      <c r="G52" s="20">
        <v>4.1999999999999997E-3</v>
      </c>
      <c r="H52" s="21"/>
      <c r="I52" s="22"/>
    </row>
    <row r="53" spans="1:9" ht="13" customHeight="1">
      <c r="A53" s="16" t="s">
        <v>985</v>
      </c>
      <c r="B53" s="17" t="s">
        <v>986</v>
      </c>
      <c r="C53" s="13" t="s">
        <v>987</v>
      </c>
      <c r="D53" s="13" t="s">
        <v>103</v>
      </c>
      <c r="E53" s="18">
        <v>15418</v>
      </c>
      <c r="F53" s="19">
        <v>661.23180000000002</v>
      </c>
      <c r="G53" s="20">
        <v>3.7000000000000002E-3</v>
      </c>
      <c r="H53" s="21"/>
      <c r="I53" s="22"/>
    </row>
    <row r="54" spans="1:9" ht="13" customHeight="1">
      <c r="A54" s="16" t="s">
        <v>894</v>
      </c>
      <c r="B54" s="17" t="s">
        <v>895</v>
      </c>
      <c r="C54" s="13" t="s">
        <v>896</v>
      </c>
      <c r="D54" s="13" t="s">
        <v>897</v>
      </c>
      <c r="E54" s="18">
        <v>432917</v>
      </c>
      <c r="F54" s="19">
        <v>523.95939999999996</v>
      </c>
      <c r="G54" s="20">
        <v>2.8999999999999998E-3</v>
      </c>
      <c r="H54" s="21"/>
      <c r="I54" s="22"/>
    </row>
    <row r="55" spans="1:9" ht="13" customHeight="1">
      <c r="A55" s="16" t="s">
        <v>904</v>
      </c>
      <c r="B55" s="17" t="s">
        <v>905</v>
      </c>
      <c r="C55" s="13" t="s">
        <v>906</v>
      </c>
      <c r="D55" s="13" t="s">
        <v>897</v>
      </c>
      <c r="E55" s="18">
        <v>432917</v>
      </c>
      <c r="F55" s="19">
        <v>523.95939999999996</v>
      </c>
      <c r="G55" s="20">
        <v>2.8999999999999998E-3</v>
      </c>
      <c r="H55" s="21"/>
      <c r="I55" s="22"/>
    </row>
    <row r="56" spans="1:9" ht="13" customHeight="1">
      <c r="A56" s="16" t="s">
        <v>901</v>
      </c>
      <c r="B56" s="17" t="s">
        <v>902</v>
      </c>
      <c r="C56" s="13" t="s">
        <v>903</v>
      </c>
      <c r="D56" s="13" t="s">
        <v>897</v>
      </c>
      <c r="E56" s="18">
        <v>432917</v>
      </c>
      <c r="F56" s="19">
        <v>523.95939999999996</v>
      </c>
      <c r="G56" s="20">
        <v>2.8999999999999998E-3</v>
      </c>
      <c r="H56" s="21"/>
      <c r="I56" s="22"/>
    </row>
    <row r="57" spans="1:9" ht="13" customHeight="1">
      <c r="A57" s="16" t="s">
        <v>898</v>
      </c>
      <c r="B57" s="17" t="s">
        <v>899</v>
      </c>
      <c r="C57" s="13" t="s">
        <v>900</v>
      </c>
      <c r="D57" s="13" t="s">
        <v>897</v>
      </c>
      <c r="E57" s="18">
        <v>432917</v>
      </c>
      <c r="F57" s="19">
        <v>523.95939999999996</v>
      </c>
      <c r="G57" s="20">
        <v>2.8999999999999998E-3</v>
      </c>
      <c r="H57" s="21"/>
      <c r="I57" s="22"/>
    </row>
    <row r="58" spans="1:9" ht="13" customHeight="1">
      <c r="A58" s="16" t="s">
        <v>1193</v>
      </c>
      <c r="B58" s="17" t="s">
        <v>1194</v>
      </c>
      <c r="C58" s="13" t="s">
        <v>1195</v>
      </c>
      <c r="D58" s="13" t="s">
        <v>271</v>
      </c>
      <c r="E58" s="18">
        <v>84171</v>
      </c>
      <c r="F58" s="19">
        <v>482.08940000000001</v>
      </c>
      <c r="G58" s="20">
        <v>2.7000000000000001E-3</v>
      </c>
      <c r="H58" s="21"/>
      <c r="I58" s="22"/>
    </row>
    <row r="59" spans="1:9" ht="13" customHeight="1">
      <c r="A59" s="16" t="s">
        <v>412</v>
      </c>
      <c r="B59" s="17" t="s">
        <v>413</v>
      </c>
      <c r="C59" s="13" t="s">
        <v>414</v>
      </c>
      <c r="D59" s="13" t="s">
        <v>63</v>
      </c>
      <c r="E59" s="18">
        <v>100545</v>
      </c>
      <c r="F59" s="19">
        <v>288.51389999999998</v>
      </c>
      <c r="G59" s="20">
        <v>1.6000000000000001E-3</v>
      </c>
      <c r="H59" s="21"/>
      <c r="I59" s="22"/>
    </row>
    <row r="60" spans="1:9" ht="13" customHeight="1">
      <c r="A60" s="16" t="s">
        <v>1219</v>
      </c>
      <c r="B60" s="17" t="s">
        <v>1220</v>
      </c>
      <c r="C60" s="13" t="s">
        <v>1221</v>
      </c>
      <c r="D60" s="13" t="s">
        <v>294</v>
      </c>
      <c r="E60" s="18">
        <v>5738</v>
      </c>
      <c r="F60" s="19">
        <v>253.48759999999999</v>
      </c>
      <c r="G60" s="20">
        <v>1.4E-3</v>
      </c>
      <c r="H60" s="21"/>
      <c r="I60" s="22"/>
    </row>
    <row r="61" spans="1:9" ht="13" customHeight="1">
      <c r="A61" s="16" t="s">
        <v>1252</v>
      </c>
      <c r="B61" s="17" t="s">
        <v>1253</v>
      </c>
      <c r="C61" s="13" t="s">
        <v>1254</v>
      </c>
      <c r="D61" s="13" t="s">
        <v>271</v>
      </c>
      <c r="E61" s="18">
        <v>59864</v>
      </c>
      <c r="F61" s="19">
        <v>243.10769999999999</v>
      </c>
      <c r="G61" s="20">
        <v>1.2999999999999999E-3</v>
      </c>
      <c r="H61" s="21"/>
      <c r="I61" s="22"/>
    </row>
    <row r="62" spans="1:9" ht="13" customHeight="1">
      <c r="A62" s="4"/>
      <c r="B62" s="12" t="s">
        <v>445</v>
      </c>
      <c r="C62" s="13"/>
      <c r="D62" s="13"/>
      <c r="E62" s="13"/>
      <c r="F62" s="23">
        <v>126727.6107</v>
      </c>
      <c r="G62" s="24">
        <f>ROUND(SUM(G1:G61),4)</f>
        <v>0.69989999999999997</v>
      </c>
      <c r="H62" s="25"/>
      <c r="I62" s="26"/>
    </row>
    <row r="63" spans="1:9" ht="13" customHeight="1">
      <c r="A63" s="4"/>
      <c r="B63" s="27" t="s">
        <v>446</v>
      </c>
      <c r="C63" s="1"/>
      <c r="D63" s="1"/>
      <c r="E63" s="1"/>
      <c r="F63" s="25" t="s">
        <v>447</v>
      </c>
      <c r="G63" s="25" t="s">
        <v>447</v>
      </c>
      <c r="H63" s="25"/>
      <c r="I63" s="26"/>
    </row>
    <row r="64" spans="1:9" ht="13" customHeight="1">
      <c r="A64" s="4"/>
      <c r="B64" s="27" t="s">
        <v>445</v>
      </c>
      <c r="C64" s="1"/>
      <c r="D64" s="1"/>
      <c r="E64" s="1"/>
      <c r="F64" s="25" t="s">
        <v>447</v>
      </c>
      <c r="G64" s="25" t="s">
        <v>447</v>
      </c>
      <c r="H64" s="25"/>
      <c r="I64" s="26"/>
    </row>
    <row r="65" spans="1:9" ht="13" customHeight="1">
      <c r="A65" s="4"/>
      <c r="B65" s="27" t="s">
        <v>448</v>
      </c>
      <c r="C65" s="28"/>
      <c r="D65" s="1"/>
      <c r="E65" s="28"/>
      <c r="F65" s="23">
        <v>126727.6107</v>
      </c>
      <c r="G65" s="24">
        <f>ROUND(SUM(G62),4)</f>
        <v>0.69989999999999997</v>
      </c>
      <c r="H65" s="25"/>
      <c r="I65" s="26"/>
    </row>
    <row r="66" spans="1:9" ht="13" customHeight="1">
      <c r="A66" s="4"/>
      <c r="B66" s="12" t="s">
        <v>449</v>
      </c>
      <c r="C66" s="13"/>
      <c r="D66" s="13"/>
      <c r="E66" s="13"/>
      <c r="F66" s="13"/>
      <c r="G66" s="13"/>
      <c r="H66" s="14"/>
      <c r="I66" s="15"/>
    </row>
    <row r="67" spans="1:9" ht="13" customHeight="1">
      <c r="A67" s="4"/>
      <c r="B67" s="12" t="s">
        <v>450</v>
      </c>
      <c r="C67" s="13"/>
      <c r="D67" s="13"/>
      <c r="E67" s="13"/>
      <c r="F67" s="4"/>
      <c r="G67" s="14"/>
      <c r="H67" s="14"/>
      <c r="I67" s="15"/>
    </row>
    <row r="68" spans="1:9" ht="13" customHeight="1">
      <c r="A68" s="16" t="s">
        <v>1632</v>
      </c>
      <c r="B68" s="17" t="s">
        <v>1633</v>
      </c>
      <c r="C68" s="13"/>
      <c r="D68" s="13"/>
      <c r="E68" s="18">
        <v>-12500</v>
      </c>
      <c r="F68" s="19">
        <v>-893.625</v>
      </c>
      <c r="G68" s="20">
        <v>-4.8999999999999998E-3</v>
      </c>
      <c r="H68" s="21"/>
      <c r="I68" s="22"/>
    </row>
    <row r="69" spans="1:9" ht="13" customHeight="1">
      <c r="A69" s="16" t="s">
        <v>919</v>
      </c>
      <c r="B69" s="17" t="s">
        <v>920</v>
      </c>
      <c r="C69" s="13"/>
      <c r="D69" s="13"/>
      <c r="E69" s="18">
        <v>-165000</v>
      </c>
      <c r="F69" s="19">
        <v>-1755.7650000000001</v>
      </c>
      <c r="G69" s="20">
        <v>-9.7000000000000003E-3</v>
      </c>
      <c r="H69" s="21"/>
      <c r="I69" s="22"/>
    </row>
    <row r="70" spans="1:9" ht="13" customHeight="1">
      <c r="A70" s="16" t="s">
        <v>1634</v>
      </c>
      <c r="B70" s="17" t="s">
        <v>1635</v>
      </c>
      <c r="C70" s="13"/>
      <c r="D70" s="13"/>
      <c r="E70" s="18">
        <v>-18850</v>
      </c>
      <c r="F70" s="19">
        <v>-4588.09</v>
      </c>
      <c r="G70" s="20">
        <v>-2.53E-2</v>
      </c>
      <c r="H70" s="21"/>
      <c r="I70" s="22"/>
    </row>
    <row r="71" spans="1:9" ht="13" customHeight="1">
      <c r="A71" s="16" t="s">
        <v>821</v>
      </c>
      <c r="B71" s="17" t="s">
        <v>822</v>
      </c>
      <c r="C71" s="13"/>
      <c r="D71" s="13"/>
      <c r="E71" s="18">
        <v>-698500</v>
      </c>
      <c r="F71" s="19">
        <v>-5421.0585000000001</v>
      </c>
      <c r="G71" s="20">
        <v>-2.9899999999999999E-2</v>
      </c>
      <c r="H71" s="21"/>
      <c r="I71" s="22"/>
    </row>
    <row r="72" spans="1:9" ht="13" customHeight="1">
      <c r="A72" s="4"/>
      <c r="B72" s="12" t="s">
        <v>445</v>
      </c>
      <c r="C72" s="13"/>
      <c r="D72" s="13"/>
      <c r="E72" s="13"/>
      <c r="F72" s="23">
        <v>-12658.538500000001</v>
      </c>
      <c r="G72" s="24">
        <f>ROUND(SUM(G66:G71),4)</f>
        <v>-6.9800000000000001E-2</v>
      </c>
      <c r="H72" s="25"/>
      <c r="I72" s="26"/>
    </row>
    <row r="73" spans="1:9" ht="13" customHeight="1">
      <c r="A73" s="4"/>
      <c r="B73" s="27" t="s">
        <v>448</v>
      </c>
      <c r="C73" s="28"/>
      <c r="D73" s="1"/>
      <c r="E73" s="28"/>
      <c r="F73" s="23">
        <v>-12658.538500000001</v>
      </c>
      <c r="G73" s="24">
        <f>ROUND(SUM(G72),4)</f>
        <v>-6.9800000000000001E-2</v>
      </c>
      <c r="H73" s="25"/>
      <c r="I73" s="26"/>
    </row>
    <row r="74" spans="1:9" ht="13" customHeight="1">
      <c r="A74" s="4"/>
      <c r="B74" s="12" t="s">
        <v>927</v>
      </c>
      <c r="C74" s="13"/>
      <c r="D74" s="13"/>
      <c r="E74" s="13"/>
      <c r="F74" s="13"/>
      <c r="G74" s="13"/>
      <c r="H74" s="14"/>
      <c r="I74" s="15"/>
    </row>
    <row r="75" spans="1:9" ht="13" customHeight="1">
      <c r="A75" s="4"/>
      <c r="B75" s="12" t="s">
        <v>928</v>
      </c>
      <c r="C75" s="13"/>
      <c r="D75" s="13"/>
      <c r="E75" s="13"/>
      <c r="F75" s="4"/>
      <c r="G75" s="14"/>
      <c r="H75" s="14"/>
      <c r="I75" s="15"/>
    </row>
    <row r="76" spans="1:9" ht="13" customHeight="1">
      <c r="A76" s="16" t="s">
        <v>1636</v>
      </c>
      <c r="B76" s="17" t="s">
        <v>1637</v>
      </c>
      <c r="C76" s="13" t="s">
        <v>1638</v>
      </c>
      <c r="D76" s="13" t="s">
        <v>1001</v>
      </c>
      <c r="E76" s="18">
        <v>5000</v>
      </c>
      <c r="F76" s="19">
        <v>4937.8249999999998</v>
      </c>
      <c r="G76" s="20">
        <v>2.7300000000000001E-2</v>
      </c>
      <c r="H76" s="29">
        <v>7.9500000000000001E-2</v>
      </c>
      <c r="I76" s="22"/>
    </row>
    <row r="77" spans="1:9" ht="13" customHeight="1">
      <c r="A77" s="16" t="s">
        <v>1639</v>
      </c>
      <c r="B77" s="17" t="s">
        <v>1640</v>
      </c>
      <c r="C77" s="13" t="s">
        <v>1641</v>
      </c>
      <c r="D77" s="13" t="s">
        <v>1558</v>
      </c>
      <c r="E77" s="18">
        <v>2500</v>
      </c>
      <c r="F77" s="19">
        <v>2511.4299999999998</v>
      </c>
      <c r="G77" s="20">
        <v>1.3899999999999999E-2</v>
      </c>
      <c r="H77" s="29">
        <v>8.3099999999999993E-2</v>
      </c>
      <c r="I77" s="22"/>
    </row>
    <row r="78" spans="1:9" ht="13" customHeight="1">
      <c r="A78" s="4"/>
      <c r="B78" s="12" t="s">
        <v>445</v>
      </c>
      <c r="C78" s="13"/>
      <c r="D78" s="13"/>
      <c r="E78" s="13"/>
      <c r="F78" s="23">
        <v>7449.2550000000001</v>
      </c>
      <c r="G78" s="24">
        <f>ROUND(SUM(G74:G77),4)</f>
        <v>4.1200000000000001E-2</v>
      </c>
      <c r="H78" s="25"/>
      <c r="I78" s="26"/>
    </row>
    <row r="79" spans="1:9" ht="13" customHeight="1">
      <c r="A79" s="4"/>
      <c r="B79" s="27" t="s">
        <v>943</v>
      </c>
      <c r="C79" s="1"/>
      <c r="D79" s="1"/>
      <c r="E79" s="1"/>
      <c r="F79" s="25" t="s">
        <v>447</v>
      </c>
      <c r="G79" s="25" t="s">
        <v>447</v>
      </c>
      <c r="H79" s="25"/>
      <c r="I79" s="26"/>
    </row>
    <row r="80" spans="1:9" ht="13" customHeight="1">
      <c r="A80" s="4"/>
      <c r="B80" s="27" t="s">
        <v>445</v>
      </c>
      <c r="C80" s="1"/>
      <c r="D80" s="1"/>
      <c r="E80" s="1"/>
      <c r="F80" s="25" t="s">
        <v>447</v>
      </c>
      <c r="G80" s="25" t="s">
        <v>447</v>
      </c>
      <c r="H80" s="25"/>
      <c r="I80" s="26"/>
    </row>
    <row r="81" spans="1:9" ht="13" customHeight="1">
      <c r="A81" s="4"/>
      <c r="B81" s="27" t="s">
        <v>448</v>
      </c>
      <c r="C81" s="28"/>
      <c r="D81" s="1"/>
      <c r="E81" s="28"/>
      <c r="F81" s="23">
        <v>7449.2550000000001</v>
      </c>
      <c r="G81" s="24">
        <f>ROUND(SUM(G78),4)</f>
        <v>4.1200000000000001E-2</v>
      </c>
      <c r="H81" s="25"/>
      <c r="I81" s="26"/>
    </row>
    <row r="82" spans="1:9" ht="13" customHeight="1">
      <c r="A82" s="4"/>
      <c r="B82" s="12" t="s">
        <v>828</v>
      </c>
      <c r="C82" s="13"/>
      <c r="D82" s="13"/>
      <c r="E82" s="13"/>
      <c r="F82" s="13"/>
      <c r="G82" s="13"/>
      <c r="H82" s="14"/>
      <c r="I82" s="15"/>
    </row>
    <row r="83" spans="1:9" ht="13" customHeight="1">
      <c r="A83" s="4"/>
      <c r="B83" s="12" t="s">
        <v>1642</v>
      </c>
      <c r="C83" s="13"/>
      <c r="D83" s="13"/>
      <c r="E83" s="13"/>
      <c r="F83" s="4"/>
      <c r="G83" s="14"/>
      <c r="H83" s="14"/>
      <c r="I83" s="15"/>
    </row>
    <row r="84" spans="1:9" ht="13" customHeight="1">
      <c r="A84" s="16" t="s">
        <v>1643</v>
      </c>
      <c r="B84" s="17" t="s">
        <v>1644</v>
      </c>
      <c r="C84" s="13" t="s">
        <v>1645</v>
      </c>
      <c r="D84" s="13"/>
      <c r="E84" s="18">
        <v>10682827</v>
      </c>
      <c r="F84" s="19">
        <v>15483.6895</v>
      </c>
      <c r="G84" s="20">
        <v>8.5500000000000007E-2</v>
      </c>
      <c r="H84" s="29"/>
      <c r="I84" s="22"/>
    </row>
    <row r="85" spans="1:9" ht="13" customHeight="1">
      <c r="A85" s="16" t="s">
        <v>1646</v>
      </c>
      <c r="B85" s="17" t="s">
        <v>1647</v>
      </c>
      <c r="C85" s="13" t="s">
        <v>1648</v>
      </c>
      <c r="D85" s="13"/>
      <c r="E85" s="18">
        <v>4707362</v>
      </c>
      <c r="F85" s="19">
        <v>5870.0803999999998</v>
      </c>
      <c r="G85" s="20">
        <v>3.2399999999999998E-2</v>
      </c>
      <c r="H85" s="29"/>
      <c r="I85" s="22"/>
    </row>
    <row r="86" spans="1:9" ht="13" customHeight="1">
      <c r="A86" s="16" t="s">
        <v>1649</v>
      </c>
      <c r="B86" s="17" t="s">
        <v>1650</v>
      </c>
      <c r="C86" s="13" t="s">
        <v>1651</v>
      </c>
      <c r="D86" s="13"/>
      <c r="E86" s="18">
        <v>2311502</v>
      </c>
      <c r="F86" s="19">
        <v>5295.6511</v>
      </c>
      <c r="G86" s="20">
        <v>2.92E-2</v>
      </c>
      <c r="H86" s="29"/>
      <c r="I86" s="22"/>
    </row>
    <row r="87" spans="1:9" ht="13" customHeight="1">
      <c r="A87" s="16" t="s">
        <v>1652</v>
      </c>
      <c r="B87" s="17" t="s">
        <v>1653</v>
      </c>
      <c r="C87" s="13" t="s">
        <v>1654</v>
      </c>
      <c r="D87" s="13"/>
      <c r="E87" s="18">
        <v>1400000</v>
      </c>
      <c r="F87" s="19">
        <v>1728.02</v>
      </c>
      <c r="G87" s="20">
        <v>9.4999999999999998E-3</v>
      </c>
      <c r="H87" s="29"/>
      <c r="I87" s="22"/>
    </row>
    <row r="88" spans="1:9" ht="13" customHeight="1">
      <c r="A88" s="16" t="s">
        <v>1655</v>
      </c>
      <c r="B88" s="17" t="s">
        <v>1656</v>
      </c>
      <c r="C88" s="13" t="s">
        <v>1657</v>
      </c>
      <c r="D88" s="13"/>
      <c r="E88" s="18">
        <v>575000</v>
      </c>
      <c r="F88" s="19">
        <v>832.255</v>
      </c>
      <c r="G88" s="20">
        <v>4.5999999999999999E-3</v>
      </c>
      <c r="H88" s="29"/>
      <c r="I88" s="22"/>
    </row>
    <row r="89" spans="1:9" ht="13" customHeight="1">
      <c r="A89" s="4"/>
      <c r="B89" s="12" t="s">
        <v>445</v>
      </c>
      <c r="C89" s="13"/>
      <c r="D89" s="13"/>
      <c r="E89" s="13"/>
      <c r="F89" s="23">
        <v>29209.695899999999</v>
      </c>
      <c r="G89" s="24">
        <f>ROUND(SUM(G82:G88),4)</f>
        <v>0.16120000000000001</v>
      </c>
      <c r="H89" s="25"/>
      <c r="I89" s="26"/>
    </row>
    <row r="90" spans="1:9" ht="13" customHeight="1">
      <c r="A90" s="4"/>
      <c r="B90" s="12" t="s">
        <v>829</v>
      </c>
      <c r="C90" s="13"/>
      <c r="D90" s="13"/>
      <c r="E90" s="13"/>
      <c r="F90" s="4"/>
      <c r="G90" s="14"/>
      <c r="H90" s="14"/>
      <c r="I90" s="15"/>
    </row>
    <row r="91" spans="1:9" ht="13" customHeight="1">
      <c r="A91" s="16" t="s">
        <v>830</v>
      </c>
      <c r="B91" s="17" t="s">
        <v>831</v>
      </c>
      <c r="C91" s="13" t="s">
        <v>832</v>
      </c>
      <c r="D91" s="13"/>
      <c r="E91" s="18">
        <v>402082.27100000001</v>
      </c>
      <c r="F91" s="19">
        <v>4915.6257999999998</v>
      </c>
      <c r="G91" s="20">
        <v>2.7099999999999999E-2</v>
      </c>
      <c r="H91" s="29"/>
      <c r="I91" s="22"/>
    </row>
    <row r="92" spans="1:9" ht="13" customHeight="1">
      <c r="A92" s="16" t="s">
        <v>944</v>
      </c>
      <c r="B92" s="17" t="s">
        <v>945</v>
      </c>
      <c r="C92" s="13" t="s">
        <v>946</v>
      </c>
      <c r="D92" s="13"/>
      <c r="E92" s="18">
        <v>26954433.291000001</v>
      </c>
      <c r="F92" s="19">
        <v>3212.2136999999998</v>
      </c>
      <c r="G92" s="20">
        <v>1.77E-2</v>
      </c>
      <c r="H92" s="29"/>
      <c r="I92" s="22"/>
    </row>
    <row r="93" spans="1:9" ht="13" customHeight="1">
      <c r="A93" s="4"/>
      <c r="B93" s="12" t="s">
        <v>445</v>
      </c>
      <c r="C93" s="13"/>
      <c r="D93" s="13"/>
      <c r="E93" s="13"/>
      <c r="F93" s="23">
        <v>8127.8396000000002</v>
      </c>
      <c r="G93" s="24">
        <f>ROUND(SUM(G90:G92),4)</f>
        <v>4.48E-2</v>
      </c>
      <c r="H93" s="25"/>
      <c r="I93" s="26"/>
    </row>
    <row r="94" spans="1:9" ht="13" customHeight="1">
      <c r="A94" s="4"/>
      <c r="B94" s="27" t="s">
        <v>448</v>
      </c>
      <c r="C94" s="28"/>
      <c r="D94" s="1"/>
      <c r="E94" s="28"/>
      <c r="F94" s="23">
        <v>37337.535499999998</v>
      </c>
      <c r="G94" s="24">
        <f>ROUND(SUM(G89,G93),4)</f>
        <v>0.20599999999999999</v>
      </c>
      <c r="H94" s="25"/>
      <c r="I94" s="26"/>
    </row>
    <row r="95" spans="1:9" ht="13" customHeight="1">
      <c r="A95" s="4"/>
      <c r="B95" s="12" t="s">
        <v>836</v>
      </c>
      <c r="C95" s="13"/>
      <c r="D95" s="13"/>
      <c r="E95" s="13"/>
      <c r="F95" s="13"/>
      <c r="G95" s="13"/>
      <c r="H95" s="14"/>
      <c r="I95" s="15"/>
    </row>
    <row r="96" spans="1:9" ht="13" customHeight="1">
      <c r="A96" s="16" t="s">
        <v>837</v>
      </c>
      <c r="B96" s="17" t="s">
        <v>838</v>
      </c>
      <c r="C96" s="13"/>
      <c r="D96" s="13"/>
      <c r="E96" s="18"/>
      <c r="F96" s="19">
        <v>8353.4627999999993</v>
      </c>
      <c r="G96" s="20">
        <v>4.6100000000000002E-2</v>
      </c>
      <c r="H96" s="29">
        <v>5.2460944000197421E-2</v>
      </c>
      <c r="I96" s="22"/>
    </row>
    <row r="97" spans="1:9" ht="13" customHeight="1">
      <c r="A97" s="4"/>
      <c r="B97" s="12" t="s">
        <v>445</v>
      </c>
      <c r="C97" s="13"/>
      <c r="D97" s="13"/>
      <c r="E97" s="13"/>
      <c r="F97" s="23">
        <v>8353.4627999999993</v>
      </c>
      <c r="G97" s="24">
        <f>ROUND(SUM(G95:G96),4)</f>
        <v>4.6100000000000002E-2</v>
      </c>
      <c r="H97" s="25"/>
      <c r="I97" s="26"/>
    </row>
    <row r="98" spans="1:9" ht="13" customHeight="1">
      <c r="A98" s="4"/>
      <c r="B98" s="27" t="s">
        <v>448</v>
      </c>
      <c r="C98" s="28"/>
      <c r="D98" s="1"/>
      <c r="E98" s="28"/>
      <c r="F98" s="23">
        <v>8353.4627999999993</v>
      </c>
      <c r="G98" s="24">
        <f>ROUND(SUM(G97),4)</f>
        <v>4.6100000000000002E-2</v>
      </c>
      <c r="H98" s="25"/>
      <c r="I98" s="26"/>
    </row>
    <row r="99" spans="1:9" ht="13" customHeight="1">
      <c r="A99" s="4"/>
      <c r="B99" s="27" t="s">
        <v>839</v>
      </c>
      <c r="C99" s="13"/>
      <c r="D99" s="1"/>
      <c r="E99" s="13"/>
      <c r="F99" s="30">
        <v>13931.3645</v>
      </c>
      <c r="G99" s="24">
        <v>7.6600000000000001E-2</v>
      </c>
      <c r="H99" s="25"/>
      <c r="I99" s="26"/>
    </row>
    <row r="100" spans="1:9" ht="13" customHeight="1">
      <c r="A100" s="4"/>
      <c r="B100" s="31" t="s">
        <v>840</v>
      </c>
      <c r="C100" s="32"/>
      <c r="D100" s="32"/>
      <c r="E100" s="32"/>
      <c r="F100" s="33">
        <v>181140.69</v>
      </c>
      <c r="G100" s="34">
        <f>ROUND(SUM(G65,G73,G81,G94,G98,G99),4)</f>
        <v>1</v>
      </c>
      <c r="H100" s="35"/>
      <c r="I100" s="36"/>
    </row>
    <row r="101" spans="1:9" ht="13" customHeight="1">
      <c r="A101" s="4"/>
      <c r="B101" s="6"/>
      <c r="C101" s="4"/>
      <c r="D101" s="4"/>
      <c r="E101" s="4"/>
      <c r="F101" s="4"/>
      <c r="G101" s="4"/>
      <c r="H101" s="4"/>
      <c r="I101" s="4"/>
    </row>
    <row r="102" spans="1:9" ht="13" customHeight="1">
      <c r="A102" s="4"/>
      <c r="B102" s="3" t="s">
        <v>841</v>
      </c>
      <c r="C102" s="4"/>
      <c r="D102" s="4"/>
      <c r="E102" s="4"/>
      <c r="F102" s="4"/>
      <c r="G102" s="4"/>
      <c r="H102" s="4"/>
      <c r="I102" s="4"/>
    </row>
    <row r="103" spans="1:9" ht="13" customHeight="1">
      <c r="A103" s="4"/>
      <c r="B103" s="3" t="s">
        <v>842</v>
      </c>
      <c r="C103" s="4"/>
      <c r="D103" s="4"/>
      <c r="E103" s="4"/>
      <c r="F103" s="4"/>
      <c r="G103" s="4"/>
      <c r="H103" s="4"/>
      <c r="I103" s="4"/>
    </row>
    <row r="104" spans="1:9" ht="26" customHeight="1">
      <c r="A104" s="4"/>
      <c r="B104" s="206" t="s">
        <v>2518</v>
      </c>
      <c r="C104" s="206"/>
      <c r="D104" s="206"/>
      <c r="E104" s="206"/>
      <c r="F104" s="206"/>
      <c r="G104" s="206"/>
      <c r="H104" s="206"/>
      <c r="I104" s="206"/>
    </row>
    <row r="105" spans="1:9" ht="13" customHeight="1">
      <c r="A105" s="4"/>
      <c r="B105" s="207"/>
      <c r="C105" s="207"/>
      <c r="D105" s="207"/>
      <c r="E105" s="207"/>
      <c r="F105" s="207"/>
      <c r="G105" s="207"/>
      <c r="H105" s="207"/>
      <c r="I105" s="207"/>
    </row>
    <row r="106" spans="1:9" ht="13" customHeight="1">
      <c r="A106" s="4"/>
      <c r="B106" s="41" t="s">
        <v>2058</v>
      </c>
      <c r="C106" s="42"/>
      <c r="D106" s="42"/>
      <c r="E106" s="43"/>
      <c r="F106" s="43"/>
      <c r="G106" s="43"/>
      <c r="H106" s="43"/>
      <c r="I106" s="44"/>
    </row>
    <row r="107" spans="1:9" ht="13" customHeight="1">
      <c r="A107" s="4"/>
      <c r="B107" s="45" t="s">
        <v>2059</v>
      </c>
      <c r="C107" s="46"/>
      <c r="D107" s="46"/>
      <c r="E107" s="48"/>
      <c r="F107" s="48"/>
      <c r="G107" s="48"/>
      <c r="H107" s="48"/>
      <c r="I107" s="49"/>
    </row>
    <row r="108" spans="1:9" ht="13" customHeight="1">
      <c r="A108" s="4"/>
      <c r="B108" s="45" t="s">
        <v>2060</v>
      </c>
      <c r="C108" s="46"/>
      <c r="D108" s="46"/>
      <c r="E108" s="48"/>
      <c r="F108" s="48"/>
      <c r="G108" s="48"/>
      <c r="H108" s="48"/>
      <c r="I108" s="49"/>
    </row>
    <row r="109" spans="1:9" ht="13" customHeight="1">
      <c r="A109" s="4"/>
      <c r="B109" s="50" t="s">
        <v>2061</v>
      </c>
      <c r="C109" s="51" t="s">
        <v>2090</v>
      </c>
      <c r="D109" s="51" t="s">
        <v>2074</v>
      </c>
      <c r="E109" s="48"/>
      <c r="F109" s="48"/>
      <c r="G109" s="48"/>
      <c r="H109" s="48"/>
      <c r="I109" s="49"/>
    </row>
    <row r="110" spans="1:9" ht="13" customHeight="1">
      <c r="A110" s="4"/>
      <c r="B110" s="52" t="s">
        <v>2064</v>
      </c>
      <c r="C110" s="67">
        <v>11.9991</v>
      </c>
      <c r="D110" s="67">
        <v>11.413</v>
      </c>
      <c r="E110" s="48"/>
      <c r="F110" s="48"/>
      <c r="G110" s="48"/>
      <c r="H110" s="48"/>
      <c r="I110" s="49"/>
    </row>
    <row r="111" spans="1:9" ht="13" customHeight="1">
      <c r="A111" s="4"/>
      <c r="B111" s="52" t="s">
        <v>2063</v>
      </c>
      <c r="C111" s="67">
        <v>11.9991</v>
      </c>
      <c r="D111" s="67">
        <v>11.413</v>
      </c>
      <c r="E111" s="48"/>
      <c r="F111" s="48"/>
      <c r="G111" s="48"/>
      <c r="H111" s="48"/>
      <c r="I111" s="49"/>
    </row>
    <row r="112" spans="1:9" ht="13" customHeight="1">
      <c r="A112" s="4"/>
      <c r="B112" s="52" t="s">
        <v>2067</v>
      </c>
      <c r="C112" s="67">
        <v>12.3492</v>
      </c>
      <c r="D112" s="67">
        <v>11.7317</v>
      </c>
      <c r="E112" s="48"/>
      <c r="F112" s="48"/>
      <c r="G112" s="48"/>
      <c r="H112" s="48"/>
      <c r="I112" s="49"/>
    </row>
    <row r="113" spans="1:9" ht="13" customHeight="1">
      <c r="A113" s="4"/>
      <c r="B113" s="52" t="s">
        <v>2066</v>
      </c>
      <c r="C113" s="67">
        <v>12.3492</v>
      </c>
      <c r="D113" s="67">
        <v>11.7317</v>
      </c>
      <c r="E113" s="48"/>
      <c r="F113" s="48"/>
      <c r="G113" s="48"/>
      <c r="H113" s="48"/>
      <c r="I113" s="49"/>
    </row>
    <row r="114" spans="1:9" ht="13" customHeight="1">
      <c r="A114" s="4"/>
      <c r="B114" s="45" t="s">
        <v>2075</v>
      </c>
      <c r="C114" s="46"/>
      <c r="D114" s="46"/>
      <c r="E114" s="48"/>
      <c r="F114" s="48"/>
      <c r="G114" s="48"/>
      <c r="H114" s="48"/>
      <c r="I114" s="49"/>
    </row>
    <row r="115" spans="1:9" ht="13" customHeight="1">
      <c r="A115" s="4"/>
      <c r="B115" s="78" t="s">
        <v>2111</v>
      </c>
      <c r="C115" s="46"/>
      <c r="D115" s="46"/>
      <c r="E115" s="48"/>
      <c r="F115" s="48"/>
      <c r="G115" s="48"/>
      <c r="H115" s="48"/>
      <c r="I115" s="49"/>
    </row>
    <row r="116" spans="1:9" ht="13" customHeight="1">
      <c r="A116" s="4"/>
      <c r="B116" s="73" t="s">
        <v>2480</v>
      </c>
      <c r="C116" s="46"/>
      <c r="D116" s="46"/>
      <c r="E116" s="48"/>
      <c r="F116" s="48"/>
      <c r="G116" s="48"/>
      <c r="H116" s="48"/>
      <c r="I116" s="49"/>
    </row>
    <row r="117" spans="1:9" ht="13" customHeight="1">
      <c r="A117" s="4"/>
      <c r="B117" s="45" t="s">
        <v>2091</v>
      </c>
      <c r="C117" s="46"/>
      <c r="D117" s="46"/>
      <c r="E117" s="48"/>
      <c r="F117" s="48"/>
      <c r="G117" s="48"/>
      <c r="H117" s="48"/>
      <c r="I117" s="49"/>
    </row>
    <row r="118" spans="1:9" ht="13" customHeight="1">
      <c r="A118" s="4"/>
      <c r="B118" s="45" t="s">
        <v>2101</v>
      </c>
      <c r="C118" s="46"/>
      <c r="D118" s="46"/>
      <c r="E118" s="100"/>
      <c r="F118" s="100"/>
      <c r="G118" s="100"/>
      <c r="H118" s="100"/>
      <c r="I118" s="101"/>
    </row>
    <row r="119" spans="1:9" ht="13" customHeight="1">
      <c r="A119" s="4"/>
      <c r="B119" s="45" t="s">
        <v>2100</v>
      </c>
      <c r="C119" s="46"/>
      <c r="D119" s="46"/>
      <c r="E119" s="48"/>
      <c r="F119" s="48"/>
      <c r="G119" s="48"/>
      <c r="H119" s="48"/>
      <c r="I119" s="49"/>
    </row>
    <row r="120" spans="1:9" ht="13" customHeight="1">
      <c r="A120" s="4"/>
      <c r="B120" s="45" t="s">
        <v>2464</v>
      </c>
      <c r="C120" s="46"/>
      <c r="D120" s="46"/>
      <c r="E120" s="48"/>
      <c r="F120" s="48"/>
      <c r="G120" s="48"/>
      <c r="H120" s="48"/>
      <c r="I120" s="49"/>
    </row>
    <row r="121" spans="1:9" ht="13" customHeight="1">
      <c r="A121" s="4"/>
      <c r="B121" s="79" t="s">
        <v>2485</v>
      </c>
      <c r="C121" s="60"/>
      <c r="D121" s="60"/>
      <c r="E121" s="61"/>
      <c r="F121" s="61"/>
      <c r="G121" s="61"/>
      <c r="H121" s="61"/>
      <c r="I121" s="62"/>
    </row>
    <row r="122" spans="1:9" ht="13" customHeight="1">
      <c r="A122" s="4"/>
      <c r="B122" s="3"/>
      <c r="C122" s="3"/>
      <c r="D122" s="3"/>
      <c r="E122" s="3"/>
      <c r="F122" s="3"/>
      <c r="G122" s="3"/>
      <c r="H122" s="3"/>
      <c r="I122" s="3"/>
    </row>
    <row r="123" spans="1:9" ht="13" customHeight="1">
      <c r="A123" s="4"/>
      <c r="B123" s="207"/>
      <c r="C123" s="207"/>
      <c r="D123" s="207"/>
      <c r="E123" s="207"/>
      <c r="F123" s="207"/>
      <c r="G123" s="207"/>
      <c r="H123" s="207"/>
      <c r="I123" s="207"/>
    </row>
    <row r="124" spans="1:9" ht="13" customHeight="1">
      <c r="A124" s="4"/>
      <c r="B124" s="4"/>
      <c r="C124" s="210" t="s">
        <v>1658</v>
      </c>
      <c r="D124" s="210"/>
      <c r="E124" s="210"/>
      <c r="F124" s="210"/>
      <c r="G124" s="4"/>
      <c r="H124" s="4"/>
      <c r="I124" s="4"/>
    </row>
    <row r="125" spans="1:9" ht="13" customHeight="1">
      <c r="A125" s="4"/>
      <c r="B125" s="37" t="s">
        <v>844</v>
      </c>
      <c r="C125" s="210" t="s">
        <v>845</v>
      </c>
      <c r="D125" s="210"/>
      <c r="E125" s="210"/>
      <c r="F125" s="210"/>
      <c r="G125" s="4"/>
      <c r="H125" s="4"/>
      <c r="I125" s="4"/>
    </row>
    <row r="126" spans="1:9" ht="135" customHeight="1">
      <c r="A126" s="4"/>
      <c r="B126" s="38"/>
      <c r="C126" s="205"/>
      <c r="D126" s="205"/>
      <c r="E126" s="4"/>
      <c r="F126" s="4"/>
      <c r="G126" s="4"/>
      <c r="H126" s="4"/>
      <c r="I126" s="4"/>
    </row>
    <row r="129" spans="2:10">
      <c r="B129" s="41" t="s">
        <v>2216</v>
      </c>
      <c r="C129" s="42"/>
      <c r="D129" s="42"/>
      <c r="E129" s="42"/>
      <c r="F129" s="42"/>
      <c r="G129" s="142"/>
      <c r="H129" s="142"/>
      <c r="I129" s="143"/>
    </row>
    <row r="130" spans="2:10" ht="23">
      <c r="B130" s="52" t="s">
        <v>2115</v>
      </c>
      <c r="C130" s="52" t="s">
        <v>2116</v>
      </c>
      <c r="D130" s="102" t="s">
        <v>2117</v>
      </c>
      <c r="E130" s="103" t="s">
        <v>2118</v>
      </c>
      <c r="F130" s="103" t="s">
        <v>2119</v>
      </c>
      <c r="G130" s="117"/>
      <c r="H130" s="117"/>
      <c r="I130" s="126"/>
    </row>
    <row r="131" spans="2:10">
      <c r="B131" s="131" t="s">
        <v>2145</v>
      </c>
      <c r="C131" s="131" t="s">
        <v>2120</v>
      </c>
      <c r="D131" s="149">
        <v>789.9564464566929</v>
      </c>
      <c r="E131" s="149">
        <v>776.1</v>
      </c>
      <c r="F131" s="150">
        <v>774.07770000000005</v>
      </c>
      <c r="G131" s="117"/>
      <c r="H131" s="117"/>
      <c r="I131" s="126"/>
    </row>
    <row r="132" spans="2:10">
      <c r="B132" s="131" t="s">
        <v>2332</v>
      </c>
      <c r="C132" s="131" t="s">
        <v>2120</v>
      </c>
      <c r="D132" s="149">
        <v>1092.1273000000001</v>
      </c>
      <c r="E132" s="149">
        <v>1064.0999999999999</v>
      </c>
      <c r="F132" s="150">
        <v>255.1395</v>
      </c>
      <c r="G132" s="117"/>
      <c r="H132" s="117"/>
      <c r="I132" s="126"/>
    </row>
    <row r="133" spans="2:10">
      <c r="B133" s="131" t="s">
        <v>2374</v>
      </c>
      <c r="C133" s="131" t="s">
        <v>2120</v>
      </c>
      <c r="D133" s="149">
        <v>7126.5839999999998</v>
      </c>
      <c r="E133" s="149">
        <v>7149</v>
      </c>
      <c r="F133" s="150">
        <v>133.82624999999999</v>
      </c>
      <c r="G133" s="117"/>
      <c r="H133" s="117"/>
      <c r="I133" s="126"/>
    </row>
    <row r="134" spans="2:10">
      <c r="B134" s="131" t="s">
        <v>2375</v>
      </c>
      <c r="C134" s="131" t="s">
        <v>2120</v>
      </c>
      <c r="D134" s="149">
        <v>24153.187600000001</v>
      </c>
      <c r="E134" s="149">
        <v>24340</v>
      </c>
      <c r="F134" s="150">
        <v>424.09672499999999</v>
      </c>
      <c r="G134" s="117"/>
      <c r="H134" s="117"/>
      <c r="I134" s="126"/>
    </row>
    <row r="135" spans="2:10">
      <c r="B135" s="73" t="s">
        <v>2376</v>
      </c>
      <c r="C135" s="110"/>
      <c r="D135" s="110"/>
      <c r="E135" s="110"/>
      <c r="F135" s="110"/>
      <c r="G135" s="117"/>
      <c r="H135" s="117"/>
      <c r="I135" s="126"/>
      <c r="J135" s="108"/>
    </row>
    <row r="136" spans="2:10">
      <c r="B136" s="109"/>
      <c r="C136" s="134"/>
      <c r="D136" s="110"/>
      <c r="E136" s="110"/>
      <c r="F136" s="110"/>
      <c r="G136" s="117"/>
      <c r="H136" s="117"/>
      <c r="I136" s="126"/>
    </row>
    <row r="137" spans="2:10">
      <c r="B137" s="73" t="s">
        <v>2217</v>
      </c>
      <c r="C137" s="110"/>
      <c r="D137" s="110"/>
      <c r="E137" s="110"/>
      <c r="F137" s="110"/>
      <c r="G137" s="117"/>
      <c r="H137" s="117"/>
      <c r="I137" s="126"/>
    </row>
    <row r="138" spans="2:10">
      <c r="B138" s="45" t="s">
        <v>2511</v>
      </c>
      <c r="C138" s="135"/>
      <c r="D138" s="110"/>
      <c r="E138" s="110"/>
      <c r="F138" s="110"/>
      <c r="G138" s="117"/>
      <c r="H138" s="117"/>
      <c r="I138" s="126"/>
    </row>
    <row r="139" spans="2:10">
      <c r="B139" s="45" t="s">
        <v>2369</v>
      </c>
      <c r="C139" s="135"/>
      <c r="D139" s="110"/>
      <c r="E139" s="110"/>
      <c r="F139" s="110"/>
      <c r="G139" s="117"/>
      <c r="H139" s="117"/>
      <c r="I139" s="126"/>
    </row>
    <row r="140" spans="2:10">
      <c r="B140" s="45" t="s">
        <v>2512</v>
      </c>
      <c r="C140" s="136"/>
      <c r="D140" s="110"/>
      <c r="E140" s="110"/>
      <c r="F140" s="110"/>
      <c r="G140" s="117"/>
      <c r="H140" s="117"/>
      <c r="I140" s="126"/>
    </row>
    <row r="141" spans="2:10">
      <c r="B141" s="45" t="s">
        <v>2377</v>
      </c>
      <c r="C141" s="136"/>
      <c r="D141" s="110"/>
      <c r="E141" s="110"/>
      <c r="F141" s="110"/>
      <c r="G141" s="117"/>
      <c r="H141" s="117"/>
      <c r="I141" s="126"/>
    </row>
    <row r="142" spans="2:10">
      <c r="B142" s="45" t="s">
        <v>2513</v>
      </c>
      <c r="C142" s="136"/>
      <c r="D142" s="110"/>
      <c r="E142" s="110"/>
      <c r="F142" s="110"/>
      <c r="G142" s="117"/>
      <c r="H142" s="117"/>
      <c r="I142" s="126"/>
    </row>
    <row r="143" spans="2:10">
      <c r="B143" s="73"/>
      <c r="C143" s="110"/>
      <c r="D143" s="110"/>
      <c r="E143" s="110"/>
      <c r="F143" s="110"/>
      <c r="G143" s="117"/>
      <c r="H143" s="117"/>
      <c r="I143" s="126"/>
    </row>
    <row r="144" spans="2:10">
      <c r="B144" s="137" t="s">
        <v>2218</v>
      </c>
      <c r="C144" s="110"/>
      <c r="D144" s="110"/>
      <c r="E144" s="110"/>
      <c r="F144" s="110"/>
      <c r="G144" s="117"/>
      <c r="H144" s="117"/>
      <c r="I144" s="126"/>
    </row>
    <row r="145" spans="2:10" ht="23">
      <c r="B145" s="131" t="s">
        <v>2115</v>
      </c>
      <c r="C145" s="131" t="s">
        <v>2116</v>
      </c>
      <c r="D145" s="132" t="s">
        <v>2117</v>
      </c>
      <c r="E145" s="133" t="s">
        <v>2118</v>
      </c>
      <c r="F145" s="133" t="s">
        <v>2119</v>
      </c>
      <c r="G145" s="117"/>
      <c r="H145" s="117"/>
      <c r="I145" s="126"/>
    </row>
    <row r="146" spans="2:10">
      <c r="B146" s="211" t="s">
        <v>2197</v>
      </c>
      <c r="C146" s="212"/>
      <c r="D146" s="212"/>
      <c r="E146" s="212"/>
      <c r="F146" s="213"/>
      <c r="G146" s="117"/>
      <c r="H146" s="117"/>
      <c r="I146" s="126"/>
    </row>
    <row r="147" spans="2:10">
      <c r="B147" s="73" t="s">
        <v>2198</v>
      </c>
      <c r="C147" s="114"/>
      <c r="D147" s="114"/>
      <c r="E147" s="110"/>
      <c r="F147" s="110"/>
      <c r="G147" s="117"/>
      <c r="H147" s="117"/>
      <c r="I147" s="126"/>
      <c r="J147" s="108"/>
    </row>
    <row r="148" spans="2:10">
      <c r="B148" s="73"/>
      <c r="C148" s="114"/>
      <c r="D148" s="114"/>
      <c r="E148" s="110"/>
      <c r="F148" s="110"/>
      <c r="G148" s="117"/>
      <c r="H148" s="117"/>
      <c r="I148" s="126"/>
    </row>
    <row r="149" spans="2:10">
      <c r="B149" s="73" t="s">
        <v>2219</v>
      </c>
      <c r="C149" s="114"/>
      <c r="D149" s="114"/>
      <c r="E149" s="110"/>
      <c r="F149" s="110"/>
      <c r="G149" s="117"/>
      <c r="H149" s="117"/>
      <c r="I149" s="126"/>
    </row>
    <row r="150" spans="2:10">
      <c r="B150" s="73" t="s">
        <v>2378</v>
      </c>
      <c r="C150" s="138"/>
      <c r="D150" s="114"/>
      <c r="E150" s="110"/>
      <c r="F150" s="110"/>
      <c r="G150" s="117"/>
      <c r="H150" s="117"/>
      <c r="I150" s="126"/>
    </row>
    <row r="151" spans="2:10">
      <c r="B151" s="73" t="s">
        <v>2379</v>
      </c>
      <c r="C151" s="138"/>
      <c r="D151" s="114"/>
      <c r="E151" s="110"/>
      <c r="F151" s="110"/>
      <c r="G151" s="117"/>
      <c r="H151" s="117"/>
      <c r="I151" s="126"/>
    </row>
    <row r="152" spans="2:10">
      <c r="B152" s="73" t="s">
        <v>2380</v>
      </c>
      <c r="C152" s="138"/>
      <c r="D152" s="114"/>
      <c r="E152" s="110"/>
      <c r="F152" s="110"/>
      <c r="G152" s="117"/>
      <c r="H152" s="117"/>
      <c r="I152" s="126"/>
    </row>
    <row r="153" spans="2:10">
      <c r="B153" s="73" t="s">
        <v>2381</v>
      </c>
      <c r="C153" s="138"/>
      <c r="D153" s="114"/>
      <c r="E153" s="110"/>
      <c r="F153" s="110"/>
      <c r="G153" s="117"/>
      <c r="H153" s="117"/>
      <c r="I153" s="126"/>
    </row>
    <row r="154" spans="2:10">
      <c r="B154" s="73" t="s">
        <v>2382</v>
      </c>
      <c r="C154" s="138"/>
      <c r="D154" s="114"/>
      <c r="E154" s="110"/>
      <c r="F154" s="110"/>
      <c r="G154" s="117"/>
      <c r="H154" s="117"/>
      <c r="I154" s="126"/>
    </row>
    <row r="155" spans="2:10">
      <c r="B155" s="73"/>
      <c r="C155" s="114"/>
      <c r="D155" s="114"/>
      <c r="E155" s="110"/>
      <c r="F155" s="110"/>
      <c r="G155" s="117"/>
      <c r="H155" s="117"/>
      <c r="I155" s="126"/>
    </row>
    <row r="156" spans="2:10">
      <c r="B156" s="137" t="s">
        <v>2220</v>
      </c>
      <c r="C156" s="114"/>
      <c r="D156" s="114"/>
      <c r="E156" s="110"/>
      <c r="F156" s="110"/>
      <c r="G156" s="117"/>
      <c r="H156" s="117"/>
      <c r="I156" s="126"/>
    </row>
    <row r="157" spans="2:10" ht="23">
      <c r="B157" s="131" t="s">
        <v>2115</v>
      </c>
      <c r="C157" s="139" t="s">
        <v>2204</v>
      </c>
      <c r="D157" s="132" t="s">
        <v>2205</v>
      </c>
      <c r="E157" s="133" t="s">
        <v>2206</v>
      </c>
      <c r="F157" s="110"/>
      <c r="G157" s="117"/>
      <c r="H157" s="117"/>
      <c r="I157" s="126"/>
    </row>
    <row r="158" spans="2:10">
      <c r="B158" s="211" t="s">
        <v>2197</v>
      </c>
      <c r="C158" s="212"/>
      <c r="D158" s="212"/>
      <c r="E158" s="213"/>
      <c r="F158" s="110"/>
      <c r="G158" s="117"/>
      <c r="H158" s="117"/>
      <c r="I158" s="126"/>
    </row>
    <row r="159" spans="2:10">
      <c r="B159" s="73" t="s">
        <v>2207</v>
      </c>
      <c r="C159" s="114"/>
      <c r="D159" s="114"/>
      <c r="E159" s="110"/>
      <c r="F159" s="110"/>
      <c r="G159" s="117"/>
      <c r="H159" s="117"/>
      <c r="I159" s="126"/>
    </row>
    <row r="160" spans="2:10">
      <c r="B160" s="73"/>
      <c r="C160" s="114"/>
      <c r="D160" s="114"/>
      <c r="E160" s="110"/>
      <c r="F160" s="110"/>
      <c r="G160" s="117"/>
      <c r="H160" s="117"/>
      <c r="I160" s="126"/>
    </row>
    <row r="161" spans="2:10">
      <c r="B161" s="73" t="s">
        <v>2221</v>
      </c>
      <c r="C161" s="114"/>
      <c r="D161" s="114"/>
      <c r="E161" s="110"/>
      <c r="F161" s="110"/>
      <c r="G161" s="117"/>
      <c r="H161" s="117"/>
      <c r="I161" s="126"/>
    </row>
    <row r="162" spans="2:10">
      <c r="B162" s="73" t="s">
        <v>2383</v>
      </c>
      <c r="C162" s="114"/>
      <c r="D162" s="114"/>
      <c r="E162" s="110"/>
      <c r="F162" s="110"/>
      <c r="G162" s="117"/>
      <c r="H162" s="117"/>
      <c r="I162" s="126"/>
    </row>
    <row r="163" spans="2:10">
      <c r="B163" s="73" t="s">
        <v>2384</v>
      </c>
      <c r="C163" s="114"/>
      <c r="D163" s="114"/>
      <c r="E163" s="110"/>
      <c r="F163" s="110"/>
      <c r="G163" s="117"/>
      <c r="H163" s="117"/>
      <c r="I163" s="126"/>
    </row>
    <row r="164" spans="2:10">
      <c r="B164" s="73" t="s">
        <v>2385</v>
      </c>
      <c r="C164" s="114"/>
      <c r="D164" s="114"/>
      <c r="E164" s="110"/>
      <c r="F164" s="110"/>
      <c r="G164" s="117"/>
      <c r="H164" s="117"/>
      <c r="I164" s="126"/>
    </row>
    <row r="165" spans="2:10">
      <c r="B165" s="73"/>
      <c r="C165" s="114"/>
      <c r="D165" s="114"/>
      <c r="E165" s="110"/>
      <c r="F165" s="110"/>
      <c r="G165" s="117"/>
      <c r="H165" s="117"/>
      <c r="I165" s="126"/>
    </row>
    <row r="166" spans="2:10">
      <c r="B166" s="137" t="s">
        <v>2222</v>
      </c>
      <c r="C166" s="114"/>
      <c r="D166" s="114"/>
      <c r="E166" s="110"/>
      <c r="F166" s="110"/>
      <c r="G166" s="117"/>
      <c r="H166" s="117"/>
      <c r="I166" s="126"/>
    </row>
    <row r="167" spans="2:10" ht="23">
      <c r="B167" s="131" t="s">
        <v>2115</v>
      </c>
      <c r="C167" s="131" t="s">
        <v>2211</v>
      </c>
      <c r="D167" s="132" t="s">
        <v>2212</v>
      </c>
      <c r="E167" s="133" t="s">
        <v>2213</v>
      </c>
      <c r="F167" s="133" t="s">
        <v>2214</v>
      </c>
      <c r="G167" s="117"/>
      <c r="H167" s="117"/>
      <c r="I167" s="126"/>
    </row>
    <row r="168" spans="2:10">
      <c r="B168" s="146" t="s">
        <v>2372</v>
      </c>
      <c r="C168" s="147" t="s">
        <v>2330</v>
      </c>
      <c r="D168" s="147">
        <v>0</v>
      </c>
      <c r="E168" s="147">
        <v>534.91359999999997</v>
      </c>
      <c r="F168" s="148">
        <v>287.05</v>
      </c>
      <c r="G168" s="117"/>
      <c r="H168" s="117"/>
      <c r="I168" s="126"/>
    </row>
    <row r="169" spans="2:10">
      <c r="B169" s="73" t="s">
        <v>2373</v>
      </c>
      <c r="C169" s="114"/>
      <c r="D169" s="114"/>
      <c r="E169" s="110"/>
      <c r="F169" s="110"/>
      <c r="G169" s="117"/>
      <c r="H169" s="117"/>
      <c r="I169" s="126"/>
      <c r="J169" s="108"/>
    </row>
    <row r="170" spans="2:10">
      <c r="B170" s="73"/>
      <c r="C170" s="114"/>
      <c r="D170" s="114"/>
      <c r="E170" s="110"/>
      <c r="F170" s="110"/>
      <c r="G170" s="117"/>
      <c r="H170" s="117"/>
      <c r="I170" s="126"/>
    </row>
    <row r="171" spans="2:10">
      <c r="B171" s="73" t="s">
        <v>2223</v>
      </c>
      <c r="C171" s="114"/>
      <c r="D171" s="114"/>
      <c r="E171" s="110"/>
      <c r="F171" s="110"/>
      <c r="G171" s="117"/>
      <c r="H171" s="117"/>
      <c r="I171" s="126"/>
    </row>
    <row r="172" spans="2:10">
      <c r="B172" s="73" t="s">
        <v>2386</v>
      </c>
      <c r="C172" s="114"/>
      <c r="D172" s="114"/>
      <c r="E172" s="110"/>
      <c r="F172" s="110"/>
      <c r="G172" s="117"/>
      <c r="H172" s="117"/>
      <c r="I172" s="126"/>
    </row>
    <row r="173" spans="2:10">
      <c r="B173" s="73" t="s">
        <v>2387</v>
      </c>
      <c r="C173" s="114"/>
      <c r="D173" s="114"/>
      <c r="E173" s="110"/>
      <c r="F173" s="110"/>
      <c r="G173" s="117"/>
      <c r="H173" s="117"/>
      <c r="I173" s="126"/>
    </row>
    <row r="174" spans="2:10">
      <c r="B174" s="73" t="s">
        <v>2388</v>
      </c>
      <c r="C174" s="114"/>
      <c r="D174" s="114"/>
      <c r="E174" s="110"/>
      <c r="F174" s="110"/>
      <c r="G174" s="117"/>
      <c r="H174" s="117"/>
      <c r="I174" s="126"/>
    </row>
    <row r="175" spans="2:10">
      <c r="B175" s="73"/>
      <c r="C175" s="114"/>
      <c r="D175" s="114"/>
      <c r="E175" s="110"/>
      <c r="F175" s="110"/>
      <c r="G175" s="117"/>
      <c r="H175" s="117"/>
      <c r="I175" s="126"/>
    </row>
    <row r="176" spans="2:10">
      <c r="B176" s="137" t="s">
        <v>2224</v>
      </c>
      <c r="C176" s="114"/>
      <c r="D176" s="114"/>
      <c r="E176" s="110"/>
      <c r="F176" s="110"/>
      <c r="G176" s="117"/>
      <c r="H176" s="117"/>
      <c r="I176" s="126"/>
    </row>
    <row r="177" spans="2:9">
      <c r="B177" s="115"/>
      <c r="C177" s="116"/>
      <c r="D177" s="116"/>
      <c r="E177" s="116"/>
      <c r="F177" s="116"/>
      <c r="G177" s="129"/>
      <c r="H177" s="129"/>
      <c r="I177" s="130"/>
    </row>
  </sheetData>
  <mergeCells count="8">
    <mergeCell ref="B146:F146"/>
    <mergeCell ref="B158:E158"/>
    <mergeCell ref="C126:D126"/>
    <mergeCell ref="B104:I104"/>
    <mergeCell ref="B105:I105"/>
    <mergeCell ref="B123:I123"/>
    <mergeCell ref="C124:F124"/>
    <mergeCell ref="C125:F125"/>
  </mergeCells>
  <hyperlinks>
    <hyperlink ref="A1" location="BajajFinservMultiAssetAllocationFund" display="BFMAF" xr:uid="{00000000-0004-0000-1000-000000000000}"/>
    <hyperlink ref="B1" location="BajajFinservMultiAssetAllocationFund" display="Bajaj Finserv Multi Asset Allocation Fund" xr:uid="{00000000-0004-0000-1000-000001000000}"/>
  </hyperlinks>
  <pageMargins left="0" right="0" top="0" bottom="0" header="0" footer="0"/>
  <pageSetup orientation="landscape"/>
  <headerFooter>
    <oddFooter xml:space="preserve">&amp;C_x000D_&amp;1#&amp;"Aptos"&amp;10&amp;K000000  For internal use only </odd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outlinePr summaryBelow="0"/>
  </sheetPr>
  <dimension ref="A1:I135"/>
  <sheetViews>
    <sheetView workbookViewId="0"/>
  </sheetViews>
  <sheetFormatPr defaultRowHeight="14.5"/>
  <cols>
    <col min="1" max="1" width="3.36328125" customWidth="1"/>
    <col min="2" max="2" width="69.17968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9" width="16.6328125" customWidth="1"/>
  </cols>
  <sheetData>
    <row r="1" spans="1:9" ht="16" customHeight="1">
      <c r="A1" s="2" t="s">
        <v>32</v>
      </c>
      <c r="B1" s="3" t="s">
        <v>33</v>
      </c>
      <c r="C1" s="4"/>
      <c r="D1" s="4"/>
      <c r="E1" s="4"/>
      <c r="F1" s="4"/>
      <c r="G1" s="4"/>
      <c r="H1" s="4"/>
      <c r="I1" s="4"/>
    </row>
    <row r="2" spans="1:9" ht="13" customHeight="1">
      <c r="A2" s="4"/>
      <c r="B2" s="5"/>
      <c r="C2" s="4"/>
      <c r="D2" s="4"/>
      <c r="E2" s="4"/>
      <c r="F2" s="4"/>
      <c r="G2" s="4"/>
      <c r="H2" s="4"/>
      <c r="I2" s="4"/>
    </row>
    <row r="3" spans="1:9" ht="13" customHeight="1">
      <c r="A3" s="6" t="s">
        <v>48</v>
      </c>
      <c r="B3" s="7" t="s">
        <v>49</v>
      </c>
      <c r="C3" s="4"/>
      <c r="D3" s="4"/>
      <c r="E3" s="4"/>
      <c r="F3" s="4"/>
      <c r="G3" s="4"/>
      <c r="H3" s="4"/>
      <c r="I3" s="4"/>
    </row>
    <row r="4" spans="1:9" ht="28" customHeight="1">
      <c r="A4" s="4"/>
      <c r="B4" s="8" t="s">
        <v>50</v>
      </c>
      <c r="C4" s="9" t="s">
        <v>51</v>
      </c>
      <c r="D4" s="10" t="s">
        <v>997</v>
      </c>
      <c r="E4" s="10" t="s">
        <v>53</v>
      </c>
      <c r="F4" s="10" t="s">
        <v>54</v>
      </c>
      <c r="G4" s="10" t="s">
        <v>55</v>
      </c>
      <c r="H4" s="10" t="s">
        <v>56</v>
      </c>
      <c r="I4" s="11" t="s">
        <v>57</v>
      </c>
    </row>
    <row r="5" spans="1:9" ht="13" customHeight="1">
      <c r="A5" s="4"/>
      <c r="B5" s="12" t="s">
        <v>927</v>
      </c>
      <c r="C5" s="13"/>
      <c r="D5" s="13"/>
      <c r="E5" s="13"/>
      <c r="F5" s="13"/>
      <c r="G5" s="13"/>
      <c r="H5" s="14"/>
      <c r="I5" s="15"/>
    </row>
    <row r="6" spans="1:9" ht="13" customHeight="1">
      <c r="A6" s="4"/>
      <c r="B6" s="12" t="s">
        <v>928</v>
      </c>
      <c r="C6" s="13"/>
      <c r="D6" s="13"/>
      <c r="E6" s="13"/>
      <c r="F6" s="4"/>
      <c r="G6" s="14"/>
      <c r="H6" s="14"/>
      <c r="I6" s="15"/>
    </row>
    <row r="7" spans="1:9" ht="13" customHeight="1">
      <c r="A7" s="16" t="s">
        <v>1659</v>
      </c>
      <c r="B7" s="17" t="s">
        <v>1660</v>
      </c>
      <c r="C7" s="13" t="s">
        <v>1661</v>
      </c>
      <c r="D7" s="13" t="s">
        <v>932</v>
      </c>
      <c r="E7" s="18">
        <v>2700000</v>
      </c>
      <c r="F7" s="19">
        <v>2722.5747000000001</v>
      </c>
      <c r="G7" s="20">
        <v>6.6E-3</v>
      </c>
      <c r="H7" s="29">
        <v>5.9617999999999997E-2</v>
      </c>
      <c r="I7" s="22"/>
    </row>
    <row r="8" spans="1:9" ht="13" customHeight="1">
      <c r="A8" s="16" t="s">
        <v>1662</v>
      </c>
      <c r="B8" s="17" t="s">
        <v>1663</v>
      </c>
      <c r="C8" s="13" t="s">
        <v>1664</v>
      </c>
      <c r="D8" s="13" t="s">
        <v>932</v>
      </c>
      <c r="E8" s="18">
        <v>2500000</v>
      </c>
      <c r="F8" s="19">
        <v>2511.1374999999998</v>
      </c>
      <c r="G8" s="20">
        <v>6.1000000000000004E-3</v>
      </c>
      <c r="H8" s="29">
        <v>6.0131999999999998E-2</v>
      </c>
      <c r="I8" s="22"/>
    </row>
    <row r="9" spans="1:9" ht="13" customHeight="1">
      <c r="A9" s="16" t="s">
        <v>1665</v>
      </c>
      <c r="B9" s="17" t="s">
        <v>1666</v>
      </c>
      <c r="C9" s="13" t="s">
        <v>1667</v>
      </c>
      <c r="D9" s="13" t="s">
        <v>932</v>
      </c>
      <c r="E9" s="18">
        <v>1000000</v>
      </c>
      <c r="F9" s="19">
        <v>1004.467</v>
      </c>
      <c r="G9" s="20">
        <v>2.3999999999999998E-3</v>
      </c>
      <c r="H9" s="29">
        <v>5.4445E-2</v>
      </c>
      <c r="I9" s="22"/>
    </row>
    <row r="10" spans="1:9" ht="13" customHeight="1">
      <c r="A10" s="4"/>
      <c r="B10" s="12" t="s">
        <v>445</v>
      </c>
      <c r="C10" s="13"/>
      <c r="D10" s="13"/>
      <c r="E10" s="13"/>
      <c r="F10" s="23">
        <v>6238.1791999999996</v>
      </c>
      <c r="G10" s="24">
        <f>ROUND(SUM(G1:G9),4)</f>
        <v>1.5100000000000001E-2</v>
      </c>
      <c r="H10" s="25"/>
      <c r="I10" s="26"/>
    </row>
    <row r="11" spans="1:9" ht="13" customHeight="1">
      <c r="A11" s="4"/>
      <c r="B11" s="27" t="s">
        <v>943</v>
      </c>
      <c r="C11" s="1"/>
      <c r="D11" s="1"/>
      <c r="E11" s="1"/>
      <c r="F11" s="25" t="s">
        <v>447</v>
      </c>
      <c r="G11" s="25" t="s">
        <v>447</v>
      </c>
      <c r="H11" s="25"/>
      <c r="I11" s="26"/>
    </row>
    <row r="12" spans="1:9" ht="13" customHeight="1">
      <c r="A12" s="4"/>
      <c r="B12" s="27" t="s">
        <v>445</v>
      </c>
      <c r="C12" s="1"/>
      <c r="D12" s="1"/>
      <c r="E12" s="1"/>
      <c r="F12" s="25" t="s">
        <v>447</v>
      </c>
      <c r="G12" s="25" t="s">
        <v>447</v>
      </c>
      <c r="H12" s="25"/>
      <c r="I12" s="26"/>
    </row>
    <row r="13" spans="1:9" ht="13" customHeight="1">
      <c r="A13" s="4"/>
      <c r="B13" s="27" t="s">
        <v>448</v>
      </c>
      <c r="C13" s="28"/>
      <c r="D13" s="1"/>
      <c r="E13" s="28"/>
      <c r="F13" s="23">
        <v>6238.1791999999996</v>
      </c>
      <c r="G13" s="24">
        <f>ROUND(SUM(G10),4)</f>
        <v>1.5100000000000001E-2</v>
      </c>
      <c r="H13" s="25"/>
      <c r="I13" s="26"/>
    </row>
    <row r="14" spans="1:9" ht="13" customHeight="1">
      <c r="A14" s="4"/>
      <c r="B14" s="12" t="s">
        <v>823</v>
      </c>
      <c r="C14" s="13"/>
      <c r="D14" s="13"/>
      <c r="E14" s="13"/>
      <c r="F14" s="13"/>
      <c r="G14" s="13"/>
      <c r="H14" s="14"/>
      <c r="I14" s="15"/>
    </row>
    <row r="15" spans="1:9" ht="13" customHeight="1">
      <c r="A15" s="4"/>
      <c r="B15" s="12" t="s">
        <v>1046</v>
      </c>
      <c r="C15" s="13"/>
      <c r="D15" s="13"/>
      <c r="E15" s="13"/>
      <c r="F15" s="4"/>
      <c r="G15" s="14"/>
      <c r="H15" s="14"/>
      <c r="I15" s="15"/>
    </row>
    <row r="16" spans="1:9" ht="13" customHeight="1">
      <c r="A16" s="16" t="s">
        <v>1668</v>
      </c>
      <c r="B16" s="17" t="s">
        <v>1669</v>
      </c>
      <c r="C16" s="13" t="s">
        <v>1670</v>
      </c>
      <c r="D16" s="13" t="s">
        <v>827</v>
      </c>
      <c r="E16" s="18">
        <v>3500</v>
      </c>
      <c r="F16" s="19">
        <v>16544.395</v>
      </c>
      <c r="G16" s="20">
        <v>4.02E-2</v>
      </c>
      <c r="H16" s="29">
        <v>7.22E-2</v>
      </c>
      <c r="I16" s="22"/>
    </row>
    <row r="17" spans="1:9" ht="13" customHeight="1">
      <c r="A17" s="16" t="s">
        <v>1671</v>
      </c>
      <c r="B17" s="17" t="s">
        <v>2032</v>
      </c>
      <c r="C17" s="13" t="s">
        <v>1672</v>
      </c>
      <c r="D17" s="13" t="s">
        <v>827</v>
      </c>
      <c r="E17" s="18">
        <v>3000</v>
      </c>
      <c r="F17" s="19">
        <v>14210.7</v>
      </c>
      <c r="G17" s="20">
        <v>3.4500000000000003E-2</v>
      </c>
      <c r="H17" s="29">
        <v>7.2404999999999997E-2</v>
      </c>
      <c r="I17" s="22"/>
    </row>
    <row r="18" spans="1:9" ht="13" customHeight="1">
      <c r="A18" s="16" t="s">
        <v>1673</v>
      </c>
      <c r="B18" s="17" t="s">
        <v>2033</v>
      </c>
      <c r="C18" s="13" t="s">
        <v>1674</v>
      </c>
      <c r="D18" s="13" t="s">
        <v>827</v>
      </c>
      <c r="E18" s="18">
        <v>2000</v>
      </c>
      <c r="F18" s="19">
        <v>9482.24</v>
      </c>
      <c r="G18" s="20">
        <v>2.3E-2</v>
      </c>
      <c r="H18" s="29">
        <v>7.195E-2</v>
      </c>
      <c r="I18" s="22"/>
    </row>
    <row r="19" spans="1:9" ht="13" customHeight="1">
      <c r="A19" s="16" t="s">
        <v>1585</v>
      </c>
      <c r="B19" s="17" t="s">
        <v>1586</v>
      </c>
      <c r="C19" s="13" t="s">
        <v>1587</v>
      </c>
      <c r="D19" s="13" t="s">
        <v>827</v>
      </c>
      <c r="E19" s="18">
        <v>2000</v>
      </c>
      <c r="F19" s="19">
        <v>9433.48</v>
      </c>
      <c r="G19" s="20">
        <v>2.29E-2</v>
      </c>
      <c r="H19" s="29">
        <v>7.1400000000000005E-2</v>
      </c>
      <c r="I19" s="22"/>
    </row>
    <row r="20" spans="1:9" ht="13" customHeight="1">
      <c r="A20" s="16" t="s">
        <v>1675</v>
      </c>
      <c r="B20" s="17" t="s">
        <v>2034</v>
      </c>
      <c r="C20" s="13" t="s">
        <v>1676</v>
      </c>
      <c r="D20" s="13" t="s">
        <v>827</v>
      </c>
      <c r="E20" s="18">
        <v>2000</v>
      </c>
      <c r="F20" s="19">
        <v>9433.1</v>
      </c>
      <c r="G20" s="20">
        <v>2.29E-2</v>
      </c>
      <c r="H20" s="29">
        <v>7.1919999999999998E-2</v>
      </c>
      <c r="I20" s="22"/>
    </row>
    <row r="21" spans="1:9" ht="13" customHeight="1">
      <c r="A21" s="16" t="s">
        <v>1677</v>
      </c>
      <c r="B21" s="17" t="s">
        <v>2035</v>
      </c>
      <c r="C21" s="13" t="s">
        <v>1678</v>
      </c>
      <c r="D21" s="13" t="s">
        <v>1347</v>
      </c>
      <c r="E21" s="18">
        <v>2000</v>
      </c>
      <c r="F21" s="19">
        <v>9397.86</v>
      </c>
      <c r="G21" s="20">
        <v>2.2800000000000001E-2</v>
      </c>
      <c r="H21" s="29">
        <v>7.1300000000000002E-2</v>
      </c>
      <c r="I21" s="22"/>
    </row>
    <row r="22" spans="1:9" ht="13" customHeight="1">
      <c r="A22" s="16" t="s">
        <v>1679</v>
      </c>
      <c r="B22" s="17" t="s">
        <v>2036</v>
      </c>
      <c r="C22" s="13" t="s">
        <v>1680</v>
      </c>
      <c r="D22" s="13" t="s">
        <v>827</v>
      </c>
      <c r="E22" s="18">
        <v>2000</v>
      </c>
      <c r="F22" s="19">
        <v>9384.3799999999992</v>
      </c>
      <c r="G22" s="20">
        <v>2.2800000000000001E-2</v>
      </c>
      <c r="H22" s="29">
        <v>7.2999999999999995E-2</v>
      </c>
      <c r="I22" s="22"/>
    </row>
    <row r="23" spans="1:9" ht="13" customHeight="1">
      <c r="A23" s="16" t="s">
        <v>1681</v>
      </c>
      <c r="B23" s="17" t="s">
        <v>1682</v>
      </c>
      <c r="C23" s="13" t="s">
        <v>1683</v>
      </c>
      <c r="D23" s="13" t="s">
        <v>827</v>
      </c>
      <c r="E23" s="18">
        <v>1500</v>
      </c>
      <c r="F23" s="19">
        <v>7370.1225000000004</v>
      </c>
      <c r="G23" s="20">
        <v>1.7899999999999999E-2</v>
      </c>
      <c r="H23" s="29">
        <v>6.7000000000000004E-2</v>
      </c>
      <c r="I23" s="22"/>
    </row>
    <row r="24" spans="1:9" ht="13" customHeight="1">
      <c r="A24" s="16" t="s">
        <v>1684</v>
      </c>
      <c r="B24" s="17" t="s">
        <v>1685</v>
      </c>
      <c r="C24" s="13" t="s">
        <v>1686</v>
      </c>
      <c r="D24" s="13" t="s">
        <v>827</v>
      </c>
      <c r="E24" s="18">
        <v>1500</v>
      </c>
      <c r="F24" s="19">
        <v>7315.4624999999996</v>
      </c>
      <c r="G24" s="20">
        <v>1.78E-2</v>
      </c>
      <c r="H24" s="29">
        <v>6.7699999999999996E-2</v>
      </c>
      <c r="I24" s="22"/>
    </row>
    <row r="25" spans="1:9" ht="13" customHeight="1">
      <c r="A25" s="16" t="s">
        <v>1687</v>
      </c>
      <c r="B25" s="17" t="s">
        <v>2037</v>
      </c>
      <c r="C25" s="13" t="s">
        <v>1688</v>
      </c>
      <c r="D25" s="13" t="s">
        <v>1347</v>
      </c>
      <c r="E25" s="18">
        <v>1500</v>
      </c>
      <c r="F25" s="19">
        <v>7122.93</v>
      </c>
      <c r="G25" s="20">
        <v>1.7299999999999999E-2</v>
      </c>
      <c r="H25" s="29">
        <v>7.1300000000000002E-2</v>
      </c>
      <c r="I25" s="22"/>
    </row>
    <row r="26" spans="1:9" ht="13" customHeight="1">
      <c r="A26" s="16" t="s">
        <v>1689</v>
      </c>
      <c r="B26" s="17" t="s">
        <v>1690</v>
      </c>
      <c r="C26" s="13" t="s">
        <v>1691</v>
      </c>
      <c r="D26" s="13" t="s">
        <v>827</v>
      </c>
      <c r="E26" s="18">
        <v>1500</v>
      </c>
      <c r="F26" s="19">
        <v>7108.2075000000004</v>
      </c>
      <c r="G26" s="20">
        <v>1.7299999999999999E-2</v>
      </c>
      <c r="H26" s="29">
        <v>7.1849999999999997E-2</v>
      </c>
      <c r="I26" s="22"/>
    </row>
    <row r="27" spans="1:9" ht="13" customHeight="1">
      <c r="A27" s="16" t="s">
        <v>1692</v>
      </c>
      <c r="B27" s="17" t="s">
        <v>2038</v>
      </c>
      <c r="C27" s="13" t="s">
        <v>1693</v>
      </c>
      <c r="D27" s="13" t="s">
        <v>827</v>
      </c>
      <c r="E27" s="18">
        <v>1500</v>
      </c>
      <c r="F27" s="19">
        <v>7106.1450000000004</v>
      </c>
      <c r="G27" s="20">
        <v>1.7299999999999999E-2</v>
      </c>
      <c r="H27" s="29">
        <v>7.2249999999999995E-2</v>
      </c>
      <c r="I27" s="22"/>
    </row>
    <row r="28" spans="1:9" ht="13" customHeight="1">
      <c r="A28" s="16" t="s">
        <v>1694</v>
      </c>
      <c r="B28" s="17" t="s">
        <v>2039</v>
      </c>
      <c r="C28" s="13" t="s">
        <v>1695</v>
      </c>
      <c r="D28" s="13" t="s">
        <v>1347</v>
      </c>
      <c r="E28" s="18">
        <v>1500</v>
      </c>
      <c r="F28" s="19">
        <v>7101.8474999999999</v>
      </c>
      <c r="G28" s="20">
        <v>1.7299999999999999E-2</v>
      </c>
      <c r="H28" s="29">
        <v>7.1300000000000002E-2</v>
      </c>
      <c r="I28" s="22"/>
    </row>
    <row r="29" spans="1:9" ht="13" customHeight="1">
      <c r="A29" s="16" t="s">
        <v>1593</v>
      </c>
      <c r="B29" s="17" t="s">
        <v>2030</v>
      </c>
      <c r="C29" s="13" t="s">
        <v>1594</v>
      </c>
      <c r="D29" s="13" t="s">
        <v>827</v>
      </c>
      <c r="E29" s="18">
        <v>1500</v>
      </c>
      <c r="F29" s="19">
        <v>7067.4525000000003</v>
      </c>
      <c r="G29" s="20">
        <v>1.72E-2</v>
      </c>
      <c r="H29" s="29">
        <v>7.1599999999999997E-2</v>
      </c>
      <c r="I29" s="22"/>
    </row>
    <row r="30" spans="1:9" ht="13" customHeight="1">
      <c r="A30" s="16" t="s">
        <v>1595</v>
      </c>
      <c r="B30" s="17" t="s">
        <v>1596</v>
      </c>
      <c r="C30" s="13" t="s">
        <v>1597</v>
      </c>
      <c r="D30" s="13" t="s">
        <v>1051</v>
      </c>
      <c r="E30" s="18">
        <v>1500</v>
      </c>
      <c r="F30" s="19">
        <v>7066.4849999999997</v>
      </c>
      <c r="G30" s="20">
        <v>1.72E-2</v>
      </c>
      <c r="H30" s="29">
        <v>7.1999999999999995E-2</v>
      </c>
      <c r="I30" s="22"/>
    </row>
    <row r="31" spans="1:9" ht="13" customHeight="1">
      <c r="A31" s="16" t="s">
        <v>1696</v>
      </c>
      <c r="B31" s="17" t="s">
        <v>1697</v>
      </c>
      <c r="C31" s="13" t="s">
        <v>1698</v>
      </c>
      <c r="D31" s="13" t="s">
        <v>1347</v>
      </c>
      <c r="E31" s="18">
        <v>1500</v>
      </c>
      <c r="F31" s="19">
        <v>7065.2550000000001</v>
      </c>
      <c r="G31" s="20">
        <v>1.72E-2</v>
      </c>
      <c r="H31" s="29">
        <v>7.1300000000000002E-2</v>
      </c>
      <c r="I31" s="22"/>
    </row>
    <row r="32" spans="1:9" ht="13" customHeight="1">
      <c r="A32" s="16" t="s">
        <v>1052</v>
      </c>
      <c r="B32" s="17" t="s">
        <v>2001</v>
      </c>
      <c r="C32" s="13" t="s">
        <v>1053</v>
      </c>
      <c r="D32" s="13" t="s">
        <v>827</v>
      </c>
      <c r="E32" s="18">
        <v>1500</v>
      </c>
      <c r="F32" s="19">
        <v>7062.96</v>
      </c>
      <c r="G32" s="20">
        <v>1.72E-2</v>
      </c>
      <c r="H32" s="29">
        <v>7.17E-2</v>
      </c>
      <c r="I32" s="22"/>
    </row>
    <row r="33" spans="1:9" ht="13" customHeight="1">
      <c r="A33" s="16" t="s">
        <v>1393</v>
      </c>
      <c r="B33" s="17" t="s">
        <v>1394</v>
      </c>
      <c r="C33" s="13" t="s">
        <v>1395</v>
      </c>
      <c r="D33" s="13" t="s">
        <v>827</v>
      </c>
      <c r="E33" s="18">
        <v>1000</v>
      </c>
      <c r="F33" s="19">
        <v>4988.5200000000004</v>
      </c>
      <c r="G33" s="20">
        <v>1.21E-2</v>
      </c>
      <c r="H33" s="29">
        <v>6.0007999999999999E-2</v>
      </c>
      <c r="I33" s="22"/>
    </row>
    <row r="34" spans="1:9" ht="13" customHeight="1">
      <c r="A34" s="16" t="s">
        <v>1699</v>
      </c>
      <c r="B34" s="17" t="s">
        <v>1700</v>
      </c>
      <c r="C34" s="13" t="s">
        <v>1701</v>
      </c>
      <c r="D34" s="13" t="s">
        <v>1382</v>
      </c>
      <c r="E34" s="18">
        <v>1000</v>
      </c>
      <c r="F34" s="19">
        <v>4875.2150000000001</v>
      </c>
      <c r="G34" s="20">
        <v>1.18E-2</v>
      </c>
      <c r="H34" s="29">
        <v>6.7699999999999996E-2</v>
      </c>
      <c r="I34" s="22"/>
    </row>
    <row r="35" spans="1:9" ht="13" customHeight="1">
      <c r="A35" s="16" t="s">
        <v>1702</v>
      </c>
      <c r="B35" s="17" t="s">
        <v>2040</v>
      </c>
      <c r="C35" s="13" t="s">
        <v>1703</v>
      </c>
      <c r="D35" s="13" t="s">
        <v>1051</v>
      </c>
      <c r="E35" s="18">
        <v>1000</v>
      </c>
      <c r="F35" s="19">
        <v>4796.8100000000004</v>
      </c>
      <c r="G35" s="20">
        <v>1.17E-2</v>
      </c>
      <c r="H35" s="29">
        <v>7.1249999999999994E-2</v>
      </c>
      <c r="I35" s="22"/>
    </row>
    <row r="36" spans="1:9" ht="13" customHeight="1">
      <c r="A36" s="16" t="s">
        <v>1704</v>
      </c>
      <c r="B36" s="17" t="s">
        <v>2041</v>
      </c>
      <c r="C36" s="13" t="s">
        <v>1705</v>
      </c>
      <c r="D36" s="13" t="s">
        <v>827</v>
      </c>
      <c r="E36" s="18">
        <v>1000</v>
      </c>
      <c r="F36" s="19">
        <v>4758.8549999999996</v>
      </c>
      <c r="G36" s="20">
        <v>1.1599999999999999E-2</v>
      </c>
      <c r="H36" s="29">
        <v>7.2248999999999994E-2</v>
      </c>
      <c r="I36" s="22"/>
    </row>
    <row r="37" spans="1:9" ht="13" customHeight="1">
      <c r="A37" s="16" t="s">
        <v>1706</v>
      </c>
      <c r="B37" s="17" t="s">
        <v>2042</v>
      </c>
      <c r="C37" s="13" t="s">
        <v>1707</v>
      </c>
      <c r="D37" s="13" t="s">
        <v>1347</v>
      </c>
      <c r="E37" s="18">
        <v>1000</v>
      </c>
      <c r="F37" s="19">
        <v>4753.4949999999999</v>
      </c>
      <c r="G37" s="20">
        <v>1.15E-2</v>
      </c>
      <c r="H37" s="29">
        <v>7.1970000000000006E-2</v>
      </c>
      <c r="I37" s="22"/>
    </row>
    <row r="38" spans="1:9" ht="13" customHeight="1">
      <c r="A38" s="16" t="s">
        <v>1708</v>
      </c>
      <c r="B38" s="17" t="s">
        <v>2043</v>
      </c>
      <c r="C38" s="13" t="s">
        <v>1709</v>
      </c>
      <c r="D38" s="13" t="s">
        <v>1051</v>
      </c>
      <c r="E38" s="18">
        <v>1000</v>
      </c>
      <c r="F38" s="19">
        <v>4748.0550000000003</v>
      </c>
      <c r="G38" s="20">
        <v>1.15E-2</v>
      </c>
      <c r="H38" s="29">
        <v>7.1999999999999995E-2</v>
      </c>
      <c r="I38" s="22"/>
    </row>
    <row r="39" spans="1:9" ht="13" customHeight="1">
      <c r="A39" s="16" t="s">
        <v>1710</v>
      </c>
      <c r="B39" s="17" t="s">
        <v>2044</v>
      </c>
      <c r="C39" s="13" t="s">
        <v>1711</v>
      </c>
      <c r="D39" s="13" t="s">
        <v>827</v>
      </c>
      <c r="E39" s="18">
        <v>1000</v>
      </c>
      <c r="F39" s="19">
        <v>4746.1850000000004</v>
      </c>
      <c r="G39" s="20">
        <v>1.15E-2</v>
      </c>
      <c r="H39" s="29">
        <v>7.1498999999999993E-2</v>
      </c>
      <c r="I39" s="22"/>
    </row>
    <row r="40" spans="1:9" ht="13" customHeight="1">
      <c r="A40" s="16" t="s">
        <v>1712</v>
      </c>
      <c r="B40" s="17" t="s">
        <v>1713</v>
      </c>
      <c r="C40" s="13" t="s">
        <v>1714</v>
      </c>
      <c r="D40" s="13" t="s">
        <v>827</v>
      </c>
      <c r="E40" s="18">
        <v>1000</v>
      </c>
      <c r="F40" s="19">
        <v>4745.8450000000003</v>
      </c>
      <c r="G40" s="20">
        <v>1.15E-2</v>
      </c>
      <c r="H40" s="29">
        <v>7.1599999999999997E-2</v>
      </c>
      <c r="I40" s="22"/>
    </row>
    <row r="41" spans="1:9" ht="13" customHeight="1">
      <c r="A41" s="16" t="s">
        <v>1715</v>
      </c>
      <c r="B41" s="17" t="s">
        <v>2045</v>
      </c>
      <c r="C41" s="13" t="s">
        <v>1716</v>
      </c>
      <c r="D41" s="13" t="s">
        <v>827</v>
      </c>
      <c r="E41" s="18">
        <v>1000</v>
      </c>
      <c r="F41" s="19">
        <v>4740.55</v>
      </c>
      <c r="G41" s="20">
        <v>1.15E-2</v>
      </c>
      <c r="H41" s="29">
        <v>7.1600999999999998E-2</v>
      </c>
      <c r="I41" s="22"/>
    </row>
    <row r="42" spans="1:9" ht="13" customHeight="1">
      <c r="A42" s="16" t="s">
        <v>1717</v>
      </c>
      <c r="B42" s="17" t="s">
        <v>2046</v>
      </c>
      <c r="C42" s="13" t="s">
        <v>1718</v>
      </c>
      <c r="D42" s="13" t="s">
        <v>1051</v>
      </c>
      <c r="E42" s="18">
        <v>1000</v>
      </c>
      <c r="F42" s="19">
        <v>4739.1750000000002</v>
      </c>
      <c r="G42" s="20">
        <v>1.15E-2</v>
      </c>
      <c r="H42" s="29">
        <v>7.1999999999999995E-2</v>
      </c>
      <c r="I42" s="22"/>
    </row>
    <row r="43" spans="1:9" ht="13" customHeight="1">
      <c r="A43" s="16" t="s">
        <v>1719</v>
      </c>
      <c r="B43" s="17" t="s">
        <v>2047</v>
      </c>
      <c r="C43" s="13" t="s">
        <v>1720</v>
      </c>
      <c r="D43" s="13" t="s">
        <v>827</v>
      </c>
      <c r="E43" s="18">
        <v>1000</v>
      </c>
      <c r="F43" s="19">
        <v>4733.88</v>
      </c>
      <c r="G43" s="20">
        <v>1.15E-2</v>
      </c>
      <c r="H43" s="29">
        <v>7.2248999999999994E-2</v>
      </c>
      <c r="I43" s="22"/>
    </row>
    <row r="44" spans="1:9" ht="13" customHeight="1">
      <c r="A44" s="16" t="s">
        <v>1721</v>
      </c>
      <c r="B44" s="17" t="s">
        <v>2048</v>
      </c>
      <c r="C44" s="13" t="s">
        <v>1722</v>
      </c>
      <c r="D44" s="13" t="s">
        <v>827</v>
      </c>
      <c r="E44" s="18">
        <v>1000</v>
      </c>
      <c r="F44" s="19">
        <v>4733.5050000000001</v>
      </c>
      <c r="G44" s="20">
        <v>1.15E-2</v>
      </c>
      <c r="H44" s="29">
        <v>7.1600999999999998E-2</v>
      </c>
      <c r="I44" s="22"/>
    </row>
    <row r="45" spans="1:9" ht="13" customHeight="1">
      <c r="A45" s="16" t="s">
        <v>1723</v>
      </c>
      <c r="B45" s="17" t="s">
        <v>1724</v>
      </c>
      <c r="C45" s="13" t="s">
        <v>1725</v>
      </c>
      <c r="D45" s="13" t="s">
        <v>827</v>
      </c>
      <c r="E45" s="18">
        <v>1000</v>
      </c>
      <c r="F45" s="19">
        <v>4728.21</v>
      </c>
      <c r="G45" s="20">
        <v>1.15E-2</v>
      </c>
      <c r="H45" s="29">
        <v>7.2348999999999997E-2</v>
      </c>
      <c r="I45" s="22"/>
    </row>
    <row r="46" spans="1:9" ht="13" customHeight="1">
      <c r="A46" s="16" t="s">
        <v>1588</v>
      </c>
      <c r="B46" s="17" t="s">
        <v>2029</v>
      </c>
      <c r="C46" s="13" t="s">
        <v>1589</v>
      </c>
      <c r="D46" s="13" t="s">
        <v>827</v>
      </c>
      <c r="E46" s="18">
        <v>1000</v>
      </c>
      <c r="F46" s="19">
        <v>4716.09</v>
      </c>
      <c r="G46" s="20">
        <v>1.15E-2</v>
      </c>
      <c r="H46" s="29">
        <v>7.2999999999999995E-2</v>
      </c>
      <c r="I46" s="22"/>
    </row>
    <row r="47" spans="1:9" ht="13" customHeight="1">
      <c r="A47" s="16" t="s">
        <v>1726</v>
      </c>
      <c r="B47" s="17" t="s">
        <v>2049</v>
      </c>
      <c r="C47" s="13" t="s">
        <v>1727</v>
      </c>
      <c r="D47" s="13" t="s">
        <v>1051</v>
      </c>
      <c r="E47" s="18">
        <v>1000</v>
      </c>
      <c r="F47" s="19">
        <v>4705.9449999999997</v>
      </c>
      <c r="G47" s="20">
        <v>1.14E-2</v>
      </c>
      <c r="H47" s="29">
        <v>7.2404999999999997E-2</v>
      </c>
      <c r="I47" s="22"/>
    </row>
    <row r="48" spans="1:9" ht="13" customHeight="1">
      <c r="A48" s="16" t="s">
        <v>1728</v>
      </c>
      <c r="B48" s="17" t="s">
        <v>2050</v>
      </c>
      <c r="C48" s="13" t="s">
        <v>1729</v>
      </c>
      <c r="D48" s="13" t="s">
        <v>1347</v>
      </c>
      <c r="E48" s="18">
        <v>500</v>
      </c>
      <c r="F48" s="19">
        <v>2498.3425000000002</v>
      </c>
      <c r="G48" s="20">
        <v>6.1000000000000004E-3</v>
      </c>
      <c r="H48" s="29">
        <v>6.0498499999999997E-2</v>
      </c>
      <c r="I48" s="22"/>
    </row>
    <row r="49" spans="1:9" ht="13" customHeight="1">
      <c r="A49" s="16" t="s">
        <v>1730</v>
      </c>
      <c r="B49" s="17" t="s">
        <v>2051</v>
      </c>
      <c r="C49" s="13" t="s">
        <v>1731</v>
      </c>
      <c r="D49" s="13" t="s">
        <v>1347</v>
      </c>
      <c r="E49" s="18">
        <v>500</v>
      </c>
      <c r="F49" s="19">
        <v>2438.0475000000001</v>
      </c>
      <c r="G49" s="20">
        <v>5.8999999999999999E-3</v>
      </c>
      <c r="H49" s="29">
        <v>6.7699999999999996E-2</v>
      </c>
      <c r="I49" s="22"/>
    </row>
    <row r="50" spans="1:9" ht="13" customHeight="1">
      <c r="A50" s="16" t="s">
        <v>1732</v>
      </c>
      <c r="B50" s="17" t="s">
        <v>2052</v>
      </c>
      <c r="C50" s="13" t="s">
        <v>1733</v>
      </c>
      <c r="D50" s="13" t="s">
        <v>827</v>
      </c>
      <c r="E50" s="18">
        <v>500</v>
      </c>
      <c r="F50" s="19">
        <v>2374.6975000000002</v>
      </c>
      <c r="G50" s="20">
        <v>5.7999999999999996E-3</v>
      </c>
      <c r="H50" s="29">
        <v>7.2403999999999996E-2</v>
      </c>
      <c r="I50" s="22"/>
    </row>
    <row r="51" spans="1:9" ht="13" customHeight="1">
      <c r="A51" s="16" t="s">
        <v>1734</v>
      </c>
      <c r="B51" s="17" t="s">
        <v>2053</v>
      </c>
      <c r="C51" s="13" t="s">
        <v>1735</v>
      </c>
      <c r="D51" s="13" t="s">
        <v>827</v>
      </c>
      <c r="E51" s="18">
        <v>500</v>
      </c>
      <c r="F51" s="19">
        <v>2372.7775000000001</v>
      </c>
      <c r="G51" s="20">
        <v>5.7999999999999996E-3</v>
      </c>
      <c r="H51" s="29">
        <v>7.195E-2</v>
      </c>
      <c r="I51" s="22"/>
    </row>
    <row r="52" spans="1:9" ht="13" customHeight="1">
      <c r="A52" s="16" t="s">
        <v>1736</v>
      </c>
      <c r="B52" s="17" t="s">
        <v>2054</v>
      </c>
      <c r="C52" s="13" t="s">
        <v>1737</v>
      </c>
      <c r="D52" s="13" t="s">
        <v>827</v>
      </c>
      <c r="E52" s="18">
        <v>500</v>
      </c>
      <c r="F52" s="19">
        <v>2371.0174999999999</v>
      </c>
      <c r="G52" s="20">
        <v>5.7999999999999996E-3</v>
      </c>
      <c r="H52" s="29">
        <v>7.2999999999999995E-2</v>
      </c>
      <c r="I52" s="22"/>
    </row>
    <row r="53" spans="1:9" ht="13" customHeight="1">
      <c r="A53" s="16" t="s">
        <v>1738</v>
      </c>
      <c r="B53" s="17" t="s">
        <v>2055</v>
      </c>
      <c r="C53" s="13" t="s">
        <v>1739</v>
      </c>
      <c r="D53" s="13" t="s">
        <v>827</v>
      </c>
      <c r="E53" s="18">
        <v>500</v>
      </c>
      <c r="F53" s="19">
        <v>2370.5675000000001</v>
      </c>
      <c r="G53" s="20">
        <v>5.7999999999999996E-3</v>
      </c>
      <c r="H53" s="29">
        <v>7.2999999999999995E-2</v>
      </c>
      <c r="I53" s="22"/>
    </row>
    <row r="54" spans="1:9" ht="13" customHeight="1">
      <c r="A54" s="16" t="s">
        <v>1580</v>
      </c>
      <c r="B54" s="17" t="s">
        <v>1581</v>
      </c>
      <c r="C54" s="13" t="s">
        <v>1582</v>
      </c>
      <c r="D54" s="13" t="s">
        <v>1051</v>
      </c>
      <c r="E54" s="18">
        <v>500</v>
      </c>
      <c r="F54" s="19">
        <v>2359.665</v>
      </c>
      <c r="G54" s="20">
        <v>5.7000000000000002E-3</v>
      </c>
      <c r="H54" s="29">
        <v>7.2599999999999998E-2</v>
      </c>
      <c r="I54" s="22"/>
    </row>
    <row r="55" spans="1:9" ht="13" customHeight="1">
      <c r="A55" s="16" t="s">
        <v>1740</v>
      </c>
      <c r="B55" s="17" t="s">
        <v>2056</v>
      </c>
      <c r="C55" s="13" t="s">
        <v>1741</v>
      </c>
      <c r="D55" s="13" t="s">
        <v>1347</v>
      </c>
      <c r="E55" s="18">
        <v>200</v>
      </c>
      <c r="F55" s="19">
        <v>941.22500000000002</v>
      </c>
      <c r="G55" s="20">
        <v>2.3E-3</v>
      </c>
      <c r="H55" s="29">
        <v>7.1675000000000003E-2</v>
      </c>
      <c r="I55" s="22"/>
    </row>
    <row r="56" spans="1:9" ht="13" customHeight="1">
      <c r="A56" s="4"/>
      <c r="B56" s="12" t="s">
        <v>445</v>
      </c>
      <c r="C56" s="13"/>
      <c r="D56" s="13"/>
      <c r="E56" s="13"/>
      <c r="F56" s="23">
        <v>238509.69750000001</v>
      </c>
      <c r="G56" s="24">
        <f>ROUND(SUM(G14:G55),4)</f>
        <v>0.5796</v>
      </c>
      <c r="H56" s="25"/>
      <c r="I56" s="26"/>
    </row>
    <row r="57" spans="1:9" ht="13" customHeight="1">
      <c r="A57" s="4"/>
      <c r="B57" s="12" t="s">
        <v>824</v>
      </c>
      <c r="C57" s="13"/>
      <c r="D57" s="13"/>
      <c r="E57" s="13"/>
      <c r="F57" s="4"/>
      <c r="G57" s="14"/>
      <c r="H57" s="14"/>
      <c r="I57" s="15"/>
    </row>
    <row r="58" spans="1:9" ht="13" customHeight="1">
      <c r="A58" s="16" t="s">
        <v>1742</v>
      </c>
      <c r="B58" s="17" t="s">
        <v>1743</v>
      </c>
      <c r="C58" s="13" t="s">
        <v>1744</v>
      </c>
      <c r="D58" s="13" t="s">
        <v>827</v>
      </c>
      <c r="E58" s="18">
        <v>2000</v>
      </c>
      <c r="F58" s="19">
        <v>9741.24</v>
      </c>
      <c r="G58" s="20">
        <v>2.3699999999999999E-2</v>
      </c>
      <c r="H58" s="29">
        <v>7.2900000000000006E-2</v>
      </c>
      <c r="I58" s="22"/>
    </row>
    <row r="59" spans="1:9" ht="13" customHeight="1">
      <c r="A59" s="16" t="s">
        <v>1745</v>
      </c>
      <c r="B59" s="17" t="s">
        <v>1746</v>
      </c>
      <c r="C59" s="13" t="s">
        <v>1747</v>
      </c>
      <c r="D59" s="13" t="s">
        <v>827</v>
      </c>
      <c r="E59" s="18">
        <v>1500</v>
      </c>
      <c r="F59" s="19">
        <v>7059.9750000000004</v>
      </c>
      <c r="G59" s="20">
        <v>1.72E-2</v>
      </c>
      <c r="H59" s="29">
        <v>7.2450000000000001E-2</v>
      </c>
      <c r="I59" s="22"/>
    </row>
    <row r="60" spans="1:9" ht="13" customHeight="1">
      <c r="A60" s="16" t="s">
        <v>1748</v>
      </c>
      <c r="B60" s="17" t="s">
        <v>1749</v>
      </c>
      <c r="C60" s="13" t="s">
        <v>1750</v>
      </c>
      <c r="D60" s="13" t="s">
        <v>827</v>
      </c>
      <c r="E60" s="18">
        <v>1500</v>
      </c>
      <c r="F60" s="19">
        <v>7045.7849999999999</v>
      </c>
      <c r="G60" s="20">
        <v>1.7100000000000001E-2</v>
      </c>
      <c r="H60" s="29">
        <v>7.4700000000000003E-2</v>
      </c>
      <c r="I60" s="22"/>
    </row>
    <row r="61" spans="1:9" ht="13" customHeight="1">
      <c r="A61" s="16" t="s">
        <v>1751</v>
      </c>
      <c r="B61" s="17" t="s">
        <v>1752</v>
      </c>
      <c r="C61" s="13" t="s">
        <v>1753</v>
      </c>
      <c r="D61" s="13" t="s">
        <v>827</v>
      </c>
      <c r="E61" s="18">
        <v>1500</v>
      </c>
      <c r="F61" s="19">
        <v>7045.4925000000003</v>
      </c>
      <c r="G61" s="20">
        <v>1.7100000000000001E-2</v>
      </c>
      <c r="H61" s="29">
        <v>7.6450000000000004E-2</v>
      </c>
      <c r="I61" s="22"/>
    </row>
    <row r="62" spans="1:9" ht="13" customHeight="1">
      <c r="A62" s="16" t="s">
        <v>1754</v>
      </c>
      <c r="B62" s="17" t="s">
        <v>1755</v>
      </c>
      <c r="C62" s="13" t="s">
        <v>1756</v>
      </c>
      <c r="D62" s="13" t="s">
        <v>827</v>
      </c>
      <c r="E62" s="18">
        <v>1000</v>
      </c>
      <c r="F62" s="19">
        <v>4993.99</v>
      </c>
      <c r="G62" s="20">
        <v>1.21E-2</v>
      </c>
      <c r="H62" s="29">
        <v>6.2751000000000001E-2</v>
      </c>
      <c r="I62" s="22"/>
    </row>
    <row r="63" spans="1:9" ht="13" customHeight="1">
      <c r="A63" s="16" t="s">
        <v>1757</v>
      </c>
      <c r="B63" s="17" t="s">
        <v>1758</v>
      </c>
      <c r="C63" s="13" t="s">
        <v>1759</v>
      </c>
      <c r="D63" s="13" t="s">
        <v>827</v>
      </c>
      <c r="E63" s="18">
        <v>1000</v>
      </c>
      <c r="F63" s="19">
        <v>4961.0649999999996</v>
      </c>
      <c r="G63" s="20">
        <v>1.21E-2</v>
      </c>
      <c r="H63" s="29">
        <v>6.8200999999999998E-2</v>
      </c>
      <c r="I63" s="22"/>
    </row>
    <row r="64" spans="1:9" ht="13" customHeight="1">
      <c r="A64" s="16" t="s">
        <v>1760</v>
      </c>
      <c r="B64" s="17" t="s">
        <v>1761</v>
      </c>
      <c r="C64" s="13" t="s">
        <v>1762</v>
      </c>
      <c r="D64" s="13" t="s">
        <v>1347</v>
      </c>
      <c r="E64" s="18">
        <v>1000</v>
      </c>
      <c r="F64" s="19">
        <v>4787.8900000000003</v>
      </c>
      <c r="G64" s="20">
        <v>1.1599999999999999E-2</v>
      </c>
      <c r="H64" s="29">
        <v>7.6999999999999999E-2</v>
      </c>
      <c r="I64" s="22"/>
    </row>
    <row r="65" spans="1:9" ht="13" customHeight="1">
      <c r="A65" s="16" t="s">
        <v>1763</v>
      </c>
      <c r="B65" s="17" t="s">
        <v>1764</v>
      </c>
      <c r="C65" s="13" t="s">
        <v>1765</v>
      </c>
      <c r="D65" s="13" t="s">
        <v>827</v>
      </c>
      <c r="E65" s="18">
        <v>1000</v>
      </c>
      <c r="F65" s="19">
        <v>4739.0200000000004</v>
      </c>
      <c r="G65" s="20">
        <v>1.15E-2</v>
      </c>
      <c r="H65" s="29">
        <v>7.3899999999999993E-2</v>
      </c>
      <c r="I65" s="22"/>
    </row>
    <row r="66" spans="1:9" ht="13" customHeight="1">
      <c r="A66" s="16" t="s">
        <v>1766</v>
      </c>
      <c r="B66" s="17" t="s">
        <v>1767</v>
      </c>
      <c r="C66" s="13" t="s">
        <v>1768</v>
      </c>
      <c r="D66" s="13" t="s">
        <v>827</v>
      </c>
      <c r="E66" s="18">
        <v>1000</v>
      </c>
      <c r="F66" s="19">
        <v>4728.7299999999996</v>
      </c>
      <c r="G66" s="20">
        <v>1.15E-2</v>
      </c>
      <c r="H66" s="29">
        <v>7.5050000000000006E-2</v>
      </c>
      <c r="I66" s="22"/>
    </row>
    <row r="67" spans="1:9" ht="13" customHeight="1">
      <c r="A67" s="16" t="s">
        <v>1769</v>
      </c>
      <c r="B67" s="17" t="s">
        <v>1770</v>
      </c>
      <c r="C67" s="13" t="s">
        <v>1771</v>
      </c>
      <c r="D67" s="13" t="s">
        <v>827</v>
      </c>
      <c r="E67" s="18">
        <v>1000</v>
      </c>
      <c r="F67" s="19">
        <v>4718.665</v>
      </c>
      <c r="G67" s="20">
        <v>1.15E-2</v>
      </c>
      <c r="H67" s="29">
        <v>7.8E-2</v>
      </c>
      <c r="I67" s="22"/>
    </row>
    <row r="68" spans="1:9" ht="13" customHeight="1">
      <c r="A68" s="16" t="s">
        <v>1772</v>
      </c>
      <c r="B68" s="17" t="s">
        <v>1773</v>
      </c>
      <c r="C68" s="13" t="s">
        <v>1774</v>
      </c>
      <c r="D68" s="13" t="s">
        <v>827</v>
      </c>
      <c r="E68" s="18">
        <v>1000</v>
      </c>
      <c r="F68" s="19">
        <v>4689.9049999999997</v>
      </c>
      <c r="G68" s="20">
        <v>1.14E-2</v>
      </c>
      <c r="H68" s="29">
        <v>7.4950000000000003E-2</v>
      </c>
      <c r="I68" s="22"/>
    </row>
    <row r="69" spans="1:9" ht="13" customHeight="1">
      <c r="A69" s="16" t="s">
        <v>1775</v>
      </c>
      <c r="B69" s="17" t="s">
        <v>1776</v>
      </c>
      <c r="C69" s="13" t="s">
        <v>1777</v>
      </c>
      <c r="D69" s="13" t="s">
        <v>827</v>
      </c>
      <c r="E69" s="18">
        <v>1000</v>
      </c>
      <c r="F69" s="19">
        <v>4687.7550000000001</v>
      </c>
      <c r="G69" s="20">
        <v>1.14E-2</v>
      </c>
      <c r="H69" s="29">
        <v>7.4349999999999999E-2</v>
      </c>
      <c r="I69" s="22"/>
    </row>
    <row r="70" spans="1:9" ht="13" customHeight="1">
      <c r="A70" s="16" t="s">
        <v>1778</v>
      </c>
      <c r="B70" s="17" t="s">
        <v>2057</v>
      </c>
      <c r="C70" s="13" t="s">
        <v>1779</v>
      </c>
      <c r="D70" s="13" t="s">
        <v>1382</v>
      </c>
      <c r="E70" s="18">
        <v>500</v>
      </c>
      <c r="F70" s="19">
        <v>2497.4974999999999</v>
      </c>
      <c r="G70" s="20">
        <v>6.1000000000000004E-3</v>
      </c>
      <c r="H70" s="29">
        <v>6.0974E-2</v>
      </c>
      <c r="I70" s="22"/>
    </row>
    <row r="71" spans="1:9" ht="13" customHeight="1">
      <c r="A71" s="16" t="s">
        <v>1780</v>
      </c>
      <c r="B71" s="17" t="s">
        <v>1781</v>
      </c>
      <c r="C71" s="13" t="s">
        <v>1782</v>
      </c>
      <c r="D71" s="13" t="s">
        <v>827</v>
      </c>
      <c r="E71" s="18">
        <v>500</v>
      </c>
      <c r="F71" s="19">
        <v>2487.7249999999999</v>
      </c>
      <c r="G71" s="20">
        <v>6.0000000000000001E-3</v>
      </c>
      <c r="H71" s="29">
        <v>6.6699499999999995E-2</v>
      </c>
      <c r="I71" s="22"/>
    </row>
    <row r="72" spans="1:9" ht="13" customHeight="1">
      <c r="A72" s="16" t="s">
        <v>1487</v>
      </c>
      <c r="B72" s="17" t="s">
        <v>1488</v>
      </c>
      <c r="C72" s="13" t="s">
        <v>1489</v>
      </c>
      <c r="D72" s="13" t="s">
        <v>827</v>
      </c>
      <c r="E72" s="18">
        <v>500</v>
      </c>
      <c r="F72" s="19">
        <v>2480.4349999999999</v>
      </c>
      <c r="G72" s="20">
        <v>6.0000000000000001E-3</v>
      </c>
      <c r="H72" s="29">
        <v>6.8553000000000003E-2</v>
      </c>
      <c r="I72" s="22"/>
    </row>
    <row r="73" spans="1:9" ht="13" customHeight="1">
      <c r="A73" s="16" t="s">
        <v>1783</v>
      </c>
      <c r="B73" s="17" t="s">
        <v>1784</v>
      </c>
      <c r="C73" s="13" t="s">
        <v>1785</v>
      </c>
      <c r="D73" s="13" t="s">
        <v>827</v>
      </c>
      <c r="E73" s="18">
        <v>500</v>
      </c>
      <c r="F73" s="19">
        <v>2400.2199999999998</v>
      </c>
      <c r="G73" s="20">
        <v>5.7999999999999996E-3</v>
      </c>
      <c r="H73" s="29">
        <v>7.6249999999999998E-2</v>
      </c>
      <c r="I73" s="22"/>
    </row>
    <row r="74" spans="1:9" ht="13" customHeight="1">
      <c r="A74" s="16" t="s">
        <v>1786</v>
      </c>
      <c r="B74" s="17" t="s">
        <v>1787</v>
      </c>
      <c r="C74" s="13" t="s">
        <v>1788</v>
      </c>
      <c r="D74" s="13" t="s">
        <v>827</v>
      </c>
      <c r="E74" s="18">
        <v>500</v>
      </c>
      <c r="F74" s="19">
        <v>2366.8150000000001</v>
      </c>
      <c r="G74" s="20">
        <v>5.7000000000000002E-3</v>
      </c>
      <c r="H74" s="29">
        <v>7.7799999999999994E-2</v>
      </c>
      <c r="I74" s="22"/>
    </row>
    <row r="75" spans="1:9" ht="13" customHeight="1">
      <c r="A75" s="16" t="s">
        <v>1789</v>
      </c>
      <c r="B75" s="17" t="s">
        <v>1790</v>
      </c>
      <c r="C75" s="13" t="s">
        <v>1791</v>
      </c>
      <c r="D75" s="13" t="s">
        <v>827</v>
      </c>
      <c r="E75" s="18">
        <v>500</v>
      </c>
      <c r="F75" s="19">
        <v>2364.7125000000001</v>
      </c>
      <c r="G75" s="20">
        <v>5.7000000000000002E-3</v>
      </c>
      <c r="H75" s="29">
        <v>7.8799999999999995E-2</v>
      </c>
      <c r="I75" s="22"/>
    </row>
    <row r="76" spans="1:9" ht="13" customHeight="1">
      <c r="A76" s="16" t="s">
        <v>1600</v>
      </c>
      <c r="B76" s="17" t="s">
        <v>1601</v>
      </c>
      <c r="C76" s="13" t="s">
        <v>1602</v>
      </c>
      <c r="D76" s="13" t="s">
        <v>827</v>
      </c>
      <c r="E76" s="18">
        <v>500</v>
      </c>
      <c r="F76" s="19">
        <v>2354.4025000000001</v>
      </c>
      <c r="G76" s="20">
        <v>5.7000000000000002E-3</v>
      </c>
      <c r="H76" s="29">
        <v>7.5999999999999998E-2</v>
      </c>
      <c r="I76" s="22"/>
    </row>
    <row r="77" spans="1:9" ht="13" customHeight="1">
      <c r="A77" s="16" t="s">
        <v>1792</v>
      </c>
      <c r="B77" s="17" t="s">
        <v>1793</v>
      </c>
      <c r="C77" s="13" t="s">
        <v>1794</v>
      </c>
      <c r="D77" s="13" t="s">
        <v>827</v>
      </c>
      <c r="E77" s="18">
        <v>500</v>
      </c>
      <c r="F77" s="19">
        <v>2351.665</v>
      </c>
      <c r="G77" s="20">
        <v>5.7000000000000002E-3</v>
      </c>
      <c r="H77" s="29">
        <v>7.4749999999999997E-2</v>
      </c>
      <c r="I77" s="22"/>
    </row>
    <row r="78" spans="1:9" ht="13" customHeight="1">
      <c r="A78" s="16" t="s">
        <v>1795</v>
      </c>
      <c r="B78" s="17" t="s">
        <v>1796</v>
      </c>
      <c r="C78" s="13" t="s">
        <v>1797</v>
      </c>
      <c r="D78" s="13" t="s">
        <v>827</v>
      </c>
      <c r="E78" s="18">
        <v>500</v>
      </c>
      <c r="F78" s="19">
        <v>2342.7925</v>
      </c>
      <c r="G78" s="20">
        <v>5.7000000000000002E-3</v>
      </c>
      <c r="H78" s="29">
        <v>7.825E-2</v>
      </c>
      <c r="I78" s="22"/>
    </row>
    <row r="79" spans="1:9" ht="13" customHeight="1">
      <c r="A79" s="16" t="s">
        <v>1798</v>
      </c>
      <c r="B79" s="17" t="s">
        <v>1799</v>
      </c>
      <c r="C79" s="13" t="s">
        <v>1800</v>
      </c>
      <c r="D79" s="13" t="s">
        <v>827</v>
      </c>
      <c r="E79" s="18">
        <v>500</v>
      </c>
      <c r="F79" s="19">
        <v>2342.7049999999999</v>
      </c>
      <c r="G79" s="20">
        <v>5.7000000000000002E-3</v>
      </c>
      <c r="H79" s="29">
        <v>7.7799999999999994E-2</v>
      </c>
      <c r="I79" s="22"/>
    </row>
    <row r="80" spans="1:9" ht="13" customHeight="1">
      <c r="A80" s="16" t="s">
        <v>1801</v>
      </c>
      <c r="B80" s="17" t="s">
        <v>1802</v>
      </c>
      <c r="C80" s="13" t="s">
        <v>1803</v>
      </c>
      <c r="D80" s="13" t="s">
        <v>827</v>
      </c>
      <c r="E80" s="18">
        <v>500</v>
      </c>
      <c r="F80" s="19">
        <v>2341.2874999999999</v>
      </c>
      <c r="G80" s="20">
        <v>5.7000000000000002E-3</v>
      </c>
      <c r="H80" s="29">
        <v>7.8798999999999994E-2</v>
      </c>
      <c r="I80" s="22"/>
    </row>
    <row r="81" spans="1:9" ht="13" customHeight="1">
      <c r="A81" s="4"/>
      <c r="B81" s="12" t="s">
        <v>445</v>
      </c>
      <c r="C81" s="13"/>
      <c r="D81" s="13"/>
      <c r="E81" s="13"/>
      <c r="F81" s="23">
        <v>95529.77</v>
      </c>
      <c r="G81" s="24">
        <f>ROUND(SUM(G57:G80),4)</f>
        <v>0.23200000000000001</v>
      </c>
      <c r="H81" s="25"/>
      <c r="I81" s="26"/>
    </row>
    <row r="82" spans="1:9" ht="13" customHeight="1">
      <c r="A82" s="4"/>
      <c r="B82" s="12" t="s">
        <v>1294</v>
      </c>
      <c r="C82" s="13"/>
      <c r="D82" s="13"/>
      <c r="E82" s="13"/>
      <c r="F82" s="4"/>
      <c r="G82" s="14"/>
      <c r="H82" s="14"/>
      <c r="I82" s="15"/>
    </row>
    <row r="83" spans="1:9" ht="13" customHeight="1">
      <c r="A83" s="16" t="s">
        <v>1804</v>
      </c>
      <c r="B83" s="17" t="s">
        <v>1805</v>
      </c>
      <c r="C83" s="13" t="s">
        <v>1806</v>
      </c>
      <c r="D83" s="13" t="s">
        <v>932</v>
      </c>
      <c r="E83" s="18">
        <v>22000000</v>
      </c>
      <c r="F83" s="19">
        <v>20968.596000000001</v>
      </c>
      <c r="G83" s="20">
        <v>5.0900000000000001E-2</v>
      </c>
      <c r="H83" s="29">
        <v>5.5757000000000001E-2</v>
      </c>
      <c r="I83" s="22"/>
    </row>
    <row r="84" spans="1:9" ht="13" customHeight="1">
      <c r="A84" s="16" t="s">
        <v>1807</v>
      </c>
      <c r="B84" s="17" t="s">
        <v>1808</v>
      </c>
      <c r="C84" s="13" t="s">
        <v>1809</v>
      </c>
      <c r="D84" s="13" t="s">
        <v>932</v>
      </c>
      <c r="E84" s="18">
        <v>10000000</v>
      </c>
      <c r="F84" s="19">
        <v>9664.2800000000007</v>
      </c>
      <c r="G84" s="20">
        <v>2.35E-2</v>
      </c>
      <c r="H84" s="29">
        <v>5.5128000000000003E-2</v>
      </c>
      <c r="I84" s="22"/>
    </row>
    <row r="85" spans="1:9" ht="13" customHeight="1">
      <c r="A85" s="16" t="s">
        <v>1810</v>
      </c>
      <c r="B85" s="17" t="s">
        <v>1811</v>
      </c>
      <c r="C85" s="13" t="s">
        <v>1812</v>
      </c>
      <c r="D85" s="13" t="s">
        <v>932</v>
      </c>
      <c r="E85" s="18">
        <v>7697800</v>
      </c>
      <c r="F85" s="19">
        <v>7345.4717000000001</v>
      </c>
      <c r="G85" s="20">
        <v>1.78E-2</v>
      </c>
      <c r="H85" s="29">
        <v>5.5757000000000001E-2</v>
      </c>
      <c r="I85" s="22"/>
    </row>
    <row r="86" spans="1:9" ht="13" customHeight="1">
      <c r="A86" s="16" t="s">
        <v>1519</v>
      </c>
      <c r="B86" s="17" t="s">
        <v>1520</v>
      </c>
      <c r="C86" s="13" t="s">
        <v>1521</v>
      </c>
      <c r="D86" s="13" t="s">
        <v>932</v>
      </c>
      <c r="E86" s="18">
        <v>5000000</v>
      </c>
      <c r="F86" s="19">
        <v>4935.74</v>
      </c>
      <c r="G86" s="20">
        <v>1.2E-2</v>
      </c>
      <c r="H86" s="29">
        <v>5.28E-2</v>
      </c>
      <c r="I86" s="22"/>
    </row>
    <row r="87" spans="1:9" ht="13" customHeight="1">
      <c r="A87" s="16" t="s">
        <v>1813</v>
      </c>
      <c r="B87" s="17" t="s">
        <v>1814</v>
      </c>
      <c r="C87" s="13" t="s">
        <v>1815</v>
      </c>
      <c r="D87" s="13" t="s">
        <v>932</v>
      </c>
      <c r="E87" s="18">
        <v>5000000</v>
      </c>
      <c r="F87" s="19">
        <v>4795.7150000000001</v>
      </c>
      <c r="G87" s="20">
        <v>1.1599999999999999E-2</v>
      </c>
      <c r="H87" s="29">
        <v>5.5728E-2</v>
      </c>
      <c r="I87" s="22"/>
    </row>
    <row r="88" spans="1:9" ht="13" customHeight="1">
      <c r="A88" s="16" t="s">
        <v>1816</v>
      </c>
      <c r="B88" s="17" t="s">
        <v>1817</v>
      </c>
      <c r="C88" s="13" t="s">
        <v>1818</v>
      </c>
      <c r="D88" s="13" t="s">
        <v>932</v>
      </c>
      <c r="E88" s="18">
        <v>2500000</v>
      </c>
      <c r="F88" s="19">
        <v>2405.31</v>
      </c>
      <c r="G88" s="20">
        <v>5.7999999999999996E-3</v>
      </c>
      <c r="H88" s="29">
        <v>5.5479000000000001E-2</v>
      </c>
      <c r="I88" s="22"/>
    </row>
    <row r="89" spans="1:9" ht="13" customHeight="1">
      <c r="A89" s="16" t="s">
        <v>1819</v>
      </c>
      <c r="B89" s="17" t="s">
        <v>1820</v>
      </c>
      <c r="C89" s="13" t="s">
        <v>1821</v>
      </c>
      <c r="D89" s="13" t="s">
        <v>932</v>
      </c>
      <c r="E89" s="18">
        <v>2500000</v>
      </c>
      <c r="F89" s="19">
        <v>2400.7474999999999</v>
      </c>
      <c r="G89" s="20">
        <v>5.7999999999999996E-3</v>
      </c>
      <c r="H89" s="29">
        <v>5.5478E-2</v>
      </c>
      <c r="I89" s="22"/>
    </row>
    <row r="90" spans="1:9" ht="13" customHeight="1">
      <c r="A90" s="4"/>
      <c r="B90" s="12" t="s">
        <v>445</v>
      </c>
      <c r="C90" s="13"/>
      <c r="D90" s="13"/>
      <c r="E90" s="13"/>
      <c r="F90" s="23">
        <v>52515.860200000003</v>
      </c>
      <c r="G90" s="24">
        <f>ROUND(SUM(G82:G89),4)</f>
        <v>0.12740000000000001</v>
      </c>
      <c r="H90" s="25"/>
      <c r="I90" s="26"/>
    </row>
    <row r="91" spans="1:9" ht="13" customHeight="1">
      <c r="A91" s="4"/>
      <c r="B91" s="27" t="s">
        <v>448</v>
      </c>
      <c r="C91" s="28"/>
      <c r="D91" s="1"/>
      <c r="E91" s="28"/>
      <c r="F91" s="23">
        <v>386555.32770000002</v>
      </c>
      <c r="G91" s="24">
        <f>ROUND(SUM(G56,G81,G90),4)</f>
        <v>0.93899999999999995</v>
      </c>
      <c r="H91" s="25"/>
      <c r="I91" s="26"/>
    </row>
    <row r="92" spans="1:9" ht="13" customHeight="1">
      <c r="A92" s="4"/>
      <c r="B92" s="12" t="s">
        <v>828</v>
      </c>
      <c r="C92" s="13"/>
      <c r="D92" s="13"/>
      <c r="E92" s="13"/>
      <c r="F92" s="13"/>
      <c r="G92" s="13"/>
      <c r="H92" s="14"/>
      <c r="I92" s="15"/>
    </row>
    <row r="93" spans="1:9" ht="13" customHeight="1">
      <c r="A93" s="4"/>
      <c r="B93" s="12" t="s">
        <v>1054</v>
      </c>
      <c r="C93" s="13"/>
      <c r="D93" s="13"/>
      <c r="E93" s="13"/>
      <c r="F93" s="4"/>
      <c r="G93" s="14"/>
      <c r="H93" s="14"/>
      <c r="I93" s="15"/>
    </row>
    <row r="94" spans="1:9" ht="13" customHeight="1">
      <c r="A94" s="16" t="s">
        <v>1055</v>
      </c>
      <c r="B94" s="17" t="s">
        <v>1056</v>
      </c>
      <c r="C94" s="13" t="s">
        <v>1057</v>
      </c>
      <c r="D94" s="13"/>
      <c r="E94" s="18">
        <v>13008.965</v>
      </c>
      <c r="F94" s="19">
        <v>1528.7275999999999</v>
      </c>
      <c r="G94" s="20">
        <v>3.7000000000000002E-3</v>
      </c>
      <c r="H94" s="29"/>
      <c r="I94" s="22"/>
    </row>
    <row r="95" spans="1:9" ht="13" customHeight="1">
      <c r="A95" s="4"/>
      <c r="B95" s="12" t="s">
        <v>445</v>
      </c>
      <c r="C95" s="13"/>
      <c r="D95" s="13"/>
      <c r="E95" s="13"/>
      <c r="F95" s="23">
        <v>1528.7275999999999</v>
      </c>
      <c r="G95" s="24">
        <f>ROUND(SUM(G92:G94),4)</f>
        <v>3.7000000000000002E-3</v>
      </c>
      <c r="H95" s="25"/>
      <c r="I95" s="26"/>
    </row>
    <row r="96" spans="1:9" ht="13" customHeight="1">
      <c r="A96" s="4"/>
      <c r="B96" s="27" t="s">
        <v>448</v>
      </c>
      <c r="C96" s="28"/>
      <c r="D96" s="1"/>
      <c r="E96" s="28"/>
      <c r="F96" s="23">
        <v>1528.7275999999999</v>
      </c>
      <c r="G96" s="24">
        <f>ROUND(SUM(G95),4)</f>
        <v>3.7000000000000002E-3</v>
      </c>
      <c r="H96" s="25"/>
      <c r="I96" s="26"/>
    </row>
    <row r="97" spans="1:9" ht="13" customHeight="1">
      <c r="A97" s="4"/>
      <c r="B97" s="12" t="s">
        <v>836</v>
      </c>
      <c r="C97" s="13"/>
      <c r="D97" s="13"/>
      <c r="E97" s="13"/>
      <c r="F97" s="13"/>
      <c r="G97" s="13"/>
      <c r="H97" s="14"/>
      <c r="I97" s="15"/>
    </row>
    <row r="98" spans="1:9" ht="13" customHeight="1">
      <c r="A98" s="16" t="s">
        <v>837</v>
      </c>
      <c r="B98" s="17" t="s">
        <v>838</v>
      </c>
      <c r="C98" s="13"/>
      <c r="D98" s="13"/>
      <c r="E98" s="18"/>
      <c r="F98" s="19">
        <v>3835.4632000000001</v>
      </c>
      <c r="G98" s="20">
        <v>9.2999999999999992E-3</v>
      </c>
      <c r="H98" s="29">
        <v>5.2460944000197421E-2</v>
      </c>
      <c r="I98" s="22"/>
    </row>
    <row r="99" spans="1:9" ht="13" customHeight="1">
      <c r="A99" s="4"/>
      <c r="B99" s="12" t="s">
        <v>445</v>
      </c>
      <c r="C99" s="13"/>
      <c r="D99" s="13"/>
      <c r="E99" s="13"/>
      <c r="F99" s="23">
        <v>3835.4632000000001</v>
      </c>
      <c r="G99" s="24">
        <f>ROUND(SUM(G97:G98),4)</f>
        <v>9.2999999999999992E-3</v>
      </c>
      <c r="H99" s="25"/>
      <c r="I99" s="26"/>
    </row>
    <row r="100" spans="1:9" ht="13" customHeight="1">
      <c r="A100" s="4"/>
      <c r="B100" s="27" t="s">
        <v>448</v>
      </c>
      <c r="C100" s="28"/>
      <c r="D100" s="1"/>
      <c r="E100" s="28"/>
      <c r="F100" s="23">
        <v>3835.4632000000001</v>
      </c>
      <c r="G100" s="24">
        <f>ROUND(SUM(G99),4)</f>
        <v>9.2999999999999992E-3</v>
      </c>
      <c r="H100" s="25"/>
      <c r="I100" s="26"/>
    </row>
    <row r="101" spans="1:9" ht="13" customHeight="1">
      <c r="A101" s="4"/>
      <c r="B101" s="27" t="s">
        <v>839</v>
      </c>
      <c r="C101" s="13"/>
      <c r="D101" s="1"/>
      <c r="E101" s="13"/>
      <c r="F101" s="30">
        <v>13500.5123</v>
      </c>
      <c r="G101" s="24">
        <v>3.2899999999999999E-2</v>
      </c>
      <c r="H101" s="25"/>
      <c r="I101" s="26"/>
    </row>
    <row r="102" spans="1:9" ht="13" customHeight="1">
      <c r="A102" s="4"/>
      <c r="B102" s="31" t="s">
        <v>840</v>
      </c>
      <c r="C102" s="32"/>
      <c r="D102" s="32"/>
      <c r="E102" s="32"/>
      <c r="F102" s="33">
        <v>411658.21</v>
      </c>
      <c r="G102" s="34">
        <f>ROUND(SUM(G13,G91,G96,G100,G101),4)</f>
        <v>1</v>
      </c>
      <c r="H102" s="35"/>
      <c r="I102" s="36"/>
    </row>
    <row r="103" spans="1:9" ht="13" customHeight="1">
      <c r="A103" s="4"/>
      <c r="B103" s="6"/>
      <c r="C103" s="4"/>
      <c r="D103" s="4"/>
      <c r="E103" s="4"/>
      <c r="F103" s="4"/>
      <c r="G103" s="4"/>
      <c r="H103" s="4"/>
      <c r="I103" s="4"/>
    </row>
    <row r="104" spans="1:9" ht="13" customHeight="1">
      <c r="A104" s="4"/>
      <c r="B104" s="3" t="s">
        <v>841</v>
      </c>
      <c r="C104" s="4"/>
      <c r="D104" s="4"/>
      <c r="E104" s="4"/>
      <c r="F104" s="4"/>
      <c r="G104" s="4"/>
      <c r="H104" s="4"/>
      <c r="I104" s="4"/>
    </row>
    <row r="105" spans="1:9" ht="13" customHeight="1">
      <c r="A105" s="4"/>
      <c r="B105" s="3" t="s">
        <v>842</v>
      </c>
      <c r="C105" s="4"/>
      <c r="D105" s="4"/>
      <c r="E105" s="4"/>
      <c r="F105" s="4"/>
      <c r="G105" s="4"/>
      <c r="H105" s="4"/>
      <c r="I105" s="4"/>
    </row>
    <row r="106" spans="1:9" ht="26" customHeight="1">
      <c r="A106" s="4"/>
      <c r="B106" s="206" t="s">
        <v>2518</v>
      </c>
      <c r="C106" s="206"/>
      <c r="D106" s="206"/>
      <c r="E106" s="206"/>
      <c r="F106" s="206"/>
      <c r="G106" s="206"/>
      <c r="H106" s="206"/>
      <c r="I106" s="206"/>
    </row>
    <row r="107" spans="1:9" ht="13" customHeight="1">
      <c r="A107" s="4"/>
      <c r="B107" s="207"/>
      <c r="C107" s="207"/>
      <c r="D107" s="207"/>
      <c r="E107" s="207"/>
      <c r="F107" s="207"/>
      <c r="G107" s="207"/>
      <c r="H107" s="207"/>
      <c r="I107" s="207"/>
    </row>
    <row r="108" spans="1:9" ht="13" customHeight="1">
      <c r="A108" s="4"/>
      <c r="B108" s="41" t="s">
        <v>2058</v>
      </c>
      <c r="C108" s="42"/>
      <c r="D108" s="42"/>
      <c r="E108" s="63"/>
      <c r="F108" s="63"/>
      <c r="G108" s="63"/>
      <c r="H108" s="63"/>
      <c r="I108" s="64"/>
    </row>
    <row r="109" spans="1:9" ht="13" customHeight="1">
      <c r="A109" s="4"/>
      <c r="B109" s="45" t="s">
        <v>2059</v>
      </c>
      <c r="C109" s="46"/>
      <c r="D109" s="46"/>
      <c r="E109" s="65"/>
      <c r="F109" s="65"/>
      <c r="G109" s="65"/>
      <c r="H109" s="65"/>
      <c r="I109" s="66"/>
    </row>
    <row r="110" spans="1:9" ht="13" customHeight="1">
      <c r="A110" s="4"/>
      <c r="B110" s="45" t="s">
        <v>2060</v>
      </c>
      <c r="C110" s="46"/>
      <c r="D110" s="46"/>
      <c r="E110" s="65"/>
      <c r="F110" s="65"/>
      <c r="G110" s="65"/>
      <c r="H110" s="65"/>
      <c r="I110" s="66"/>
    </row>
    <row r="111" spans="1:9" ht="13" customHeight="1">
      <c r="A111" s="4"/>
      <c r="B111" s="50" t="s">
        <v>2061</v>
      </c>
      <c r="C111" s="51" t="s">
        <v>2062</v>
      </c>
      <c r="D111" s="51" t="s">
        <v>2074</v>
      </c>
      <c r="E111" s="65"/>
      <c r="G111" s="65"/>
      <c r="H111" s="65"/>
      <c r="I111" s="66"/>
    </row>
    <row r="112" spans="1:9" ht="13" customHeight="1">
      <c r="A112" s="4"/>
      <c r="B112" s="52" t="s">
        <v>2065</v>
      </c>
      <c r="C112" s="67">
        <v>1044.961</v>
      </c>
      <c r="D112" s="67">
        <v>1045.2424000000001</v>
      </c>
      <c r="E112" s="65"/>
      <c r="G112" s="65"/>
      <c r="H112" s="65"/>
      <c r="I112" s="66"/>
    </row>
    <row r="113" spans="1:9" ht="13" customHeight="1">
      <c r="A113" s="4"/>
      <c r="B113" s="52" t="s">
        <v>2064</v>
      </c>
      <c r="C113" s="67">
        <v>1202.508</v>
      </c>
      <c r="D113" s="67">
        <v>1195.5272</v>
      </c>
      <c r="E113" s="65"/>
      <c r="G113" s="65"/>
      <c r="H113" s="65"/>
      <c r="I113" s="66"/>
    </row>
    <row r="114" spans="1:9" ht="13" customHeight="1">
      <c r="A114" s="4"/>
      <c r="B114" s="52" t="s">
        <v>2063</v>
      </c>
      <c r="C114" s="67">
        <v>1202.508</v>
      </c>
      <c r="D114" s="67">
        <v>1195.5272</v>
      </c>
      <c r="E114" s="65"/>
      <c r="G114" s="65"/>
      <c r="H114" s="65"/>
      <c r="I114" s="66"/>
    </row>
    <row r="115" spans="1:9" ht="13" customHeight="1">
      <c r="A115" s="4"/>
      <c r="B115" s="52" t="s">
        <v>2068</v>
      </c>
      <c r="C115" s="67">
        <v>1035.7757999999999</v>
      </c>
      <c r="D115" s="67">
        <v>1037.5383999999999</v>
      </c>
      <c r="E115" s="65"/>
      <c r="G115" s="65"/>
      <c r="H115" s="65"/>
      <c r="I115" s="66"/>
    </row>
    <row r="116" spans="1:9" ht="13" customHeight="1">
      <c r="A116" s="4"/>
      <c r="B116" s="52" t="s">
        <v>2067</v>
      </c>
      <c r="C116" s="67">
        <v>1222.5423000000001</v>
      </c>
      <c r="D116" s="82">
        <v>1214.797</v>
      </c>
      <c r="E116" s="65"/>
      <c r="G116" s="65"/>
      <c r="H116" s="65"/>
      <c r="I116" s="66"/>
    </row>
    <row r="117" spans="1:9" ht="13" customHeight="1">
      <c r="A117" s="4"/>
      <c r="B117" s="52" t="s">
        <v>2066</v>
      </c>
      <c r="C117" s="67">
        <v>1222.5423000000001</v>
      </c>
      <c r="D117" s="82">
        <v>1214.797</v>
      </c>
      <c r="E117" s="65"/>
      <c r="G117" s="65"/>
      <c r="H117" s="65"/>
      <c r="I117" s="66"/>
    </row>
    <row r="118" spans="1:9" ht="13" customHeight="1">
      <c r="A118" s="4"/>
      <c r="B118" s="45"/>
      <c r="C118" s="54"/>
      <c r="D118" s="54"/>
      <c r="E118" s="65"/>
      <c r="F118" s="65"/>
      <c r="G118" s="65"/>
      <c r="H118" s="65"/>
      <c r="I118" s="66"/>
    </row>
    <row r="119" spans="1:9" ht="13" customHeight="1">
      <c r="A119" s="4"/>
      <c r="B119" s="45" t="s">
        <v>2069</v>
      </c>
      <c r="C119" s="46"/>
      <c r="D119" s="46"/>
      <c r="E119" s="65"/>
      <c r="F119" s="65"/>
      <c r="G119" s="65"/>
      <c r="H119" s="65"/>
      <c r="I119" s="66"/>
    </row>
    <row r="120" spans="1:9" ht="13" customHeight="1">
      <c r="A120" s="4"/>
      <c r="B120" s="55" t="s">
        <v>2061</v>
      </c>
      <c r="C120" s="56" t="s">
        <v>2070</v>
      </c>
      <c r="D120" s="46"/>
      <c r="E120" s="65"/>
      <c r="F120" s="65"/>
      <c r="G120" s="65"/>
      <c r="H120" s="65"/>
      <c r="I120" s="66"/>
    </row>
    <row r="121" spans="1:9" ht="13" customHeight="1">
      <c r="A121" s="4"/>
      <c r="B121" s="57" t="s">
        <v>2065</v>
      </c>
      <c r="C121" s="58">
        <v>6.4217000000000004</v>
      </c>
      <c r="D121" s="46"/>
      <c r="E121" s="65"/>
      <c r="F121" s="65"/>
      <c r="G121" s="65"/>
      <c r="H121" s="65"/>
      <c r="I121" s="66"/>
    </row>
    <row r="122" spans="1:9" ht="13" customHeight="1">
      <c r="A122" s="4"/>
      <c r="B122" s="57" t="s">
        <v>2068</v>
      </c>
      <c r="C122" s="58">
        <v>8.3918999999999997</v>
      </c>
      <c r="D122" s="46"/>
      <c r="E122" s="65"/>
      <c r="F122" s="65"/>
      <c r="G122" s="65"/>
      <c r="H122" s="65"/>
      <c r="I122" s="66"/>
    </row>
    <row r="123" spans="1:9" ht="13" customHeight="1">
      <c r="A123" s="4"/>
      <c r="B123" s="45"/>
      <c r="C123" s="46"/>
      <c r="D123" s="46"/>
      <c r="E123" s="65"/>
      <c r="F123" s="65"/>
      <c r="G123" s="65"/>
      <c r="H123" s="65"/>
      <c r="I123" s="66"/>
    </row>
    <row r="124" spans="1:9" ht="13" customHeight="1">
      <c r="A124" s="4"/>
      <c r="B124" s="45" t="s">
        <v>2071</v>
      </c>
      <c r="C124" s="46"/>
      <c r="D124" s="46"/>
      <c r="E124" s="65"/>
      <c r="F124" s="65"/>
      <c r="G124" s="65"/>
      <c r="H124" s="65"/>
      <c r="I124" s="66"/>
    </row>
    <row r="125" spans="1:9" ht="13" customHeight="1">
      <c r="A125" s="4"/>
      <c r="B125" s="45" t="s">
        <v>2471</v>
      </c>
      <c r="C125" s="46"/>
      <c r="D125" s="46"/>
      <c r="E125" s="46"/>
      <c r="F125" s="65"/>
      <c r="G125" s="65"/>
      <c r="H125" s="65"/>
      <c r="I125" s="66"/>
    </row>
    <row r="126" spans="1:9" ht="13" customHeight="1">
      <c r="A126" s="4"/>
      <c r="B126" s="73" t="s">
        <v>2091</v>
      </c>
      <c r="C126" s="46"/>
      <c r="D126" s="46"/>
      <c r="E126" s="110"/>
      <c r="F126" s="65"/>
      <c r="G126" s="65"/>
      <c r="H126" s="65"/>
      <c r="I126" s="66"/>
    </row>
    <row r="127" spans="1:9" ht="13" customHeight="1">
      <c r="A127" s="4"/>
      <c r="B127" s="45" t="s">
        <v>2073</v>
      </c>
      <c r="C127" s="46"/>
      <c r="D127" s="46"/>
      <c r="E127" s="46"/>
      <c r="F127" s="65"/>
      <c r="G127" s="65"/>
      <c r="H127" s="65"/>
      <c r="I127" s="66"/>
    </row>
    <row r="128" spans="1:9" ht="13" customHeight="1">
      <c r="A128" s="4"/>
      <c r="B128" s="45" t="s">
        <v>2079</v>
      </c>
      <c r="C128" s="46"/>
      <c r="D128" s="46"/>
      <c r="E128" s="46"/>
      <c r="F128" s="65"/>
      <c r="G128" s="65"/>
      <c r="H128" s="65"/>
      <c r="I128" s="66"/>
    </row>
    <row r="129" spans="1:9" ht="13" customHeight="1">
      <c r="A129" s="4"/>
      <c r="B129" s="59" t="s">
        <v>2464</v>
      </c>
      <c r="C129" s="60"/>
      <c r="D129" s="60"/>
      <c r="E129" s="80"/>
      <c r="F129" s="80"/>
      <c r="G129" s="80"/>
      <c r="H129" s="80"/>
      <c r="I129" s="81"/>
    </row>
    <row r="130" spans="1:9" ht="13" customHeight="1">
      <c r="A130" s="4"/>
      <c r="B130" s="3"/>
      <c r="C130" s="3"/>
      <c r="D130" s="3"/>
      <c r="E130" s="3"/>
      <c r="F130" s="3"/>
      <c r="G130" s="3"/>
      <c r="H130" s="3"/>
      <c r="I130" s="3"/>
    </row>
    <row r="131" spans="1:9" ht="13" customHeight="1">
      <c r="A131" s="4"/>
      <c r="B131" s="3"/>
      <c r="C131" s="3"/>
      <c r="D131" s="3"/>
      <c r="E131" s="3"/>
      <c r="F131" s="3"/>
      <c r="G131" s="3"/>
      <c r="H131" s="3"/>
      <c r="I131" s="3"/>
    </row>
    <row r="132" spans="1:9" ht="13" customHeight="1">
      <c r="A132" s="4"/>
      <c r="B132" s="207"/>
      <c r="C132" s="207"/>
      <c r="D132" s="207"/>
      <c r="E132" s="207"/>
      <c r="F132" s="207"/>
      <c r="G132" s="207"/>
      <c r="H132" s="207"/>
      <c r="I132" s="207"/>
    </row>
    <row r="133" spans="1:9" ht="13" customHeight="1">
      <c r="A133" s="4"/>
      <c r="B133" s="4"/>
      <c r="C133" s="210" t="s">
        <v>1822</v>
      </c>
      <c r="D133" s="210"/>
      <c r="E133" s="210"/>
      <c r="F133" s="210"/>
      <c r="G133" s="4"/>
      <c r="H133" s="4"/>
      <c r="I133" s="4"/>
    </row>
    <row r="134" spans="1:9" ht="13" customHeight="1">
      <c r="A134" s="4"/>
      <c r="B134" s="37" t="s">
        <v>844</v>
      </c>
      <c r="C134" s="210" t="s">
        <v>845</v>
      </c>
      <c r="D134" s="210"/>
      <c r="E134" s="210"/>
      <c r="F134" s="210"/>
      <c r="G134" s="4"/>
      <c r="H134" s="4"/>
      <c r="I134" s="4"/>
    </row>
    <row r="135" spans="1:9" ht="135" customHeight="1">
      <c r="A135" s="4"/>
      <c r="B135" s="38"/>
      <c r="C135" s="205"/>
      <c r="D135" s="205"/>
      <c r="E135" s="4"/>
      <c r="F135" s="4"/>
      <c r="G135" s="4"/>
      <c r="H135" s="4"/>
      <c r="I135" s="4"/>
    </row>
  </sheetData>
  <mergeCells count="6">
    <mergeCell ref="C135:D135"/>
    <mergeCell ref="B106:I106"/>
    <mergeCell ref="B107:I107"/>
    <mergeCell ref="B132:I132"/>
    <mergeCell ref="C133:F133"/>
    <mergeCell ref="C134:F134"/>
  </mergeCells>
  <hyperlinks>
    <hyperlink ref="A1" location="BajajFinservMoneyMarketFund" display="BFMM" xr:uid="{00000000-0004-0000-1100-000000000000}"/>
    <hyperlink ref="B1" location="BajajFinservMoneyMarketFund" display="Bajaj Finserv Money Market Fund" xr:uid="{00000000-0004-0000-1100-000001000000}"/>
  </hyperlinks>
  <pageMargins left="0" right="0" top="0" bottom="0" header="0" footer="0"/>
  <pageSetup orientation="landscape"/>
  <headerFooter>
    <oddFooter xml:space="preserve">&amp;C_x000D_&amp;1#&amp;"Aptos"&amp;10&amp;K000000  For internal use only </oddFoot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outlinePr summaryBelow="0"/>
  </sheetPr>
  <dimension ref="A1:J175"/>
  <sheetViews>
    <sheetView workbookViewId="0"/>
  </sheetViews>
  <sheetFormatPr defaultRowHeight="14.5"/>
  <cols>
    <col min="1" max="1" width="3.36328125" customWidth="1"/>
    <col min="2" max="2" width="69.17968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9" width="16.6328125" customWidth="1"/>
  </cols>
  <sheetData>
    <row r="1" spans="1:9" ht="16" customHeight="1">
      <c r="A1" s="2" t="s">
        <v>34</v>
      </c>
      <c r="B1" s="3" t="s">
        <v>35</v>
      </c>
      <c r="C1" s="4"/>
      <c r="D1" s="4"/>
      <c r="E1" s="4"/>
      <c r="F1" s="4"/>
      <c r="G1" s="4"/>
      <c r="H1" s="4"/>
      <c r="I1" s="4"/>
    </row>
    <row r="2" spans="1:9" ht="13" customHeight="1">
      <c r="A2" s="4"/>
      <c r="B2" s="5"/>
      <c r="C2" s="4"/>
      <c r="D2" s="4"/>
      <c r="E2" s="4"/>
      <c r="F2" s="4"/>
      <c r="G2" s="4"/>
      <c r="H2" s="4"/>
      <c r="I2" s="4"/>
    </row>
    <row r="3" spans="1:9" ht="13" customHeight="1">
      <c r="A3" s="6" t="s">
        <v>48</v>
      </c>
      <c r="B3" s="7" t="s">
        <v>49</v>
      </c>
      <c r="C3" s="4"/>
      <c r="D3" s="4"/>
      <c r="E3" s="4"/>
      <c r="F3" s="4"/>
      <c r="G3" s="4"/>
      <c r="H3" s="4"/>
      <c r="I3" s="4"/>
    </row>
    <row r="4" spans="1:9" ht="28" customHeight="1">
      <c r="A4" s="4"/>
      <c r="B4" s="8" t="s">
        <v>50</v>
      </c>
      <c r="C4" s="9" t="s">
        <v>51</v>
      </c>
      <c r="D4" s="10" t="s">
        <v>846</v>
      </c>
      <c r="E4" s="10" t="s">
        <v>53</v>
      </c>
      <c r="F4" s="10" t="s">
        <v>54</v>
      </c>
      <c r="G4" s="10" t="s">
        <v>55</v>
      </c>
      <c r="H4" s="10" t="s">
        <v>56</v>
      </c>
      <c r="I4" s="11" t="s">
        <v>57</v>
      </c>
    </row>
    <row r="5" spans="1:9" ht="13" customHeight="1">
      <c r="A5" s="4"/>
      <c r="B5" s="12" t="s">
        <v>58</v>
      </c>
      <c r="C5" s="13"/>
      <c r="D5" s="13"/>
      <c r="E5" s="13"/>
      <c r="F5" s="13"/>
      <c r="G5" s="13"/>
      <c r="H5" s="14"/>
      <c r="I5" s="15"/>
    </row>
    <row r="6" spans="1:9" ht="13" customHeight="1">
      <c r="A6" s="4"/>
      <c r="B6" s="12" t="s">
        <v>59</v>
      </c>
      <c r="C6" s="13"/>
      <c r="D6" s="13"/>
      <c r="E6" s="13"/>
      <c r="F6" s="4"/>
      <c r="G6" s="14"/>
      <c r="H6" s="14"/>
      <c r="I6" s="15"/>
    </row>
    <row r="7" spans="1:9" ht="13" customHeight="1">
      <c r="A7" s="16" t="s">
        <v>60</v>
      </c>
      <c r="B7" s="17" t="s">
        <v>61</v>
      </c>
      <c r="C7" s="13" t="s">
        <v>62</v>
      </c>
      <c r="D7" s="13" t="s">
        <v>63</v>
      </c>
      <c r="E7" s="18">
        <v>798277</v>
      </c>
      <c r="F7" s="19">
        <v>6160.3036000000002</v>
      </c>
      <c r="G7" s="20">
        <v>4.9200000000000001E-2</v>
      </c>
      <c r="H7" s="21"/>
      <c r="I7" s="22"/>
    </row>
    <row r="8" spans="1:9" ht="13" customHeight="1">
      <c r="A8" s="16" t="s">
        <v>227</v>
      </c>
      <c r="B8" s="17" t="s">
        <v>228</v>
      </c>
      <c r="C8" s="13" t="s">
        <v>229</v>
      </c>
      <c r="D8" s="13" t="s">
        <v>230</v>
      </c>
      <c r="E8" s="18">
        <v>130619</v>
      </c>
      <c r="F8" s="19">
        <v>5243.0466999999999</v>
      </c>
      <c r="G8" s="20">
        <v>4.19E-2</v>
      </c>
      <c r="H8" s="21"/>
      <c r="I8" s="22"/>
    </row>
    <row r="9" spans="1:9" ht="13" customHeight="1">
      <c r="A9" s="16" t="s">
        <v>859</v>
      </c>
      <c r="B9" s="17" t="s">
        <v>860</v>
      </c>
      <c r="C9" s="13" t="s">
        <v>861</v>
      </c>
      <c r="D9" s="13" t="s">
        <v>271</v>
      </c>
      <c r="E9" s="18">
        <v>114388</v>
      </c>
      <c r="F9" s="19">
        <v>4718.2762000000002</v>
      </c>
      <c r="G9" s="20">
        <v>3.7699999999999997E-2</v>
      </c>
      <c r="H9" s="21"/>
      <c r="I9" s="22"/>
    </row>
    <row r="10" spans="1:9" ht="13" customHeight="1">
      <c r="A10" s="16" t="s">
        <v>412</v>
      </c>
      <c r="B10" s="17" t="s">
        <v>413</v>
      </c>
      <c r="C10" s="13" t="s">
        <v>414</v>
      </c>
      <c r="D10" s="13" t="s">
        <v>63</v>
      </c>
      <c r="E10" s="18">
        <v>1424655</v>
      </c>
      <c r="F10" s="19">
        <v>4088.0475000000001</v>
      </c>
      <c r="G10" s="20">
        <v>3.27E-2</v>
      </c>
      <c r="H10" s="21"/>
      <c r="I10" s="22"/>
    </row>
    <row r="11" spans="1:9" ht="13" customHeight="1">
      <c r="A11" s="16" t="s">
        <v>164</v>
      </c>
      <c r="B11" s="17" t="s">
        <v>165</v>
      </c>
      <c r="C11" s="13" t="s">
        <v>166</v>
      </c>
      <c r="D11" s="13" t="s">
        <v>63</v>
      </c>
      <c r="E11" s="18">
        <v>265592</v>
      </c>
      <c r="F11" s="19">
        <v>3368.5032999999999</v>
      </c>
      <c r="G11" s="20">
        <v>2.69E-2</v>
      </c>
      <c r="H11" s="21"/>
      <c r="I11" s="22"/>
    </row>
    <row r="12" spans="1:9" ht="13" customHeight="1">
      <c r="A12" s="16" t="s">
        <v>71</v>
      </c>
      <c r="B12" s="17" t="s">
        <v>72</v>
      </c>
      <c r="C12" s="13" t="s">
        <v>73</v>
      </c>
      <c r="D12" s="13" t="s">
        <v>74</v>
      </c>
      <c r="E12" s="18">
        <v>1807410</v>
      </c>
      <c r="F12" s="19">
        <v>3336.8402999999998</v>
      </c>
      <c r="G12" s="20">
        <v>2.6700000000000002E-2</v>
      </c>
      <c r="H12" s="21"/>
      <c r="I12" s="22"/>
    </row>
    <row r="13" spans="1:9" ht="13" customHeight="1">
      <c r="A13" s="16" t="s">
        <v>184</v>
      </c>
      <c r="B13" s="17" t="s">
        <v>185</v>
      </c>
      <c r="C13" s="13" t="s">
        <v>186</v>
      </c>
      <c r="D13" s="13" t="s">
        <v>74</v>
      </c>
      <c r="E13" s="18">
        <v>1478223</v>
      </c>
      <c r="F13" s="19">
        <v>3124.3721</v>
      </c>
      <c r="G13" s="20">
        <v>2.5000000000000001E-2</v>
      </c>
      <c r="H13" s="21"/>
      <c r="I13" s="22"/>
    </row>
    <row r="14" spans="1:9" ht="13" customHeight="1">
      <c r="A14" s="16" t="s">
        <v>847</v>
      </c>
      <c r="B14" s="17" t="s">
        <v>848</v>
      </c>
      <c r="C14" s="13" t="s">
        <v>849</v>
      </c>
      <c r="D14" s="13" t="s">
        <v>92</v>
      </c>
      <c r="E14" s="18">
        <v>30177</v>
      </c>
      <c r="F14" s="19">
        <v>3015.8894</v>
      </c>
      <c r="G14" s="20">
        <v>2.41E-2</v>
      </c>
      <c r="H14" s="21"/>
      <c r="I14" s="22"/>
    </row>
    <row r="15" spans="1:9" ht="13" customHeight="1">
      <c r="A15" s="16" t="s">
        <v>1184</v>
      </c>
      <c r="B15" s="17" t="s">
        <v>1185</v>
      </c>
      <c r="C15" s="13" t="s">
        <v>1186</v>
      </c>
      <c r="D15" s="13" t="s">
        <v>1129</v>
      </c>
      <c r="E15" s="18">
        <v>309871</v>
      </c>
      <c r="F15" s="19">
        <v>2902.2518</v>
      </c>
      <c r="G15" s="20">
        <v>2.3199999999999998E-2</v>
      </c>
      <c r="H15" s="21"/>
      <c r="I15" s="22"/>
    </row>
    <row r="16" spans="1:9" ht="13" customHeight="1">
      <c r="A16" s="16" t="s">
        <v>1202</v>
      </c>
      <c r="B16" s="17" t="s">
        <v>1203</v>
      </c>
      <c r="C16" s="13" t="s">
        <v>1204</v>
      </c>
      <c r="D16" s="13" t="s">
        <v>116</v>
      </c>
      <c r="E16" s="18">
        <v>44707</v>
      </c>
      <c r="F16" s="19">
        <v>2886.7757000000001</v>
      </c>
      <c r="G16" s="20">
        <v>2.3099999999999999E-2</v>
      </c>
      <c r="H16" s="21"/>
      <c r="I16" s="22"/>
    </row>
    <row r="17" spans="1:9" ht="13" customHeight="1">
      <c r="A17" s="16" t="s">
        <v>436</v>
      </c>
      <c r="B17" s="17" t="s">
        <v>437</v>
      </c>
      <c r="C17" s="13" t="s">
        <v>438</v>
      </c>
      <c r="D17" s="13" t="s">
        <v>170</v>
      </c>
      <c r="E17" s="18">
        <v>204966</v>
      </c>
      <c r="F17" s="19">
        <v>2848.0025999999998</v>
      </c>
      <c r="G17" s="20">
        <v>2.2800000000000001E-2</v>
      </c>
      <c r="H17" s="21"/>
      <c r="I17" s="22"/>
    </row>
    <row r="18" spans="1:9" ht="13" customHeight="1">
      <c r="A18" s="16" t="s">
        <v>1240</v>
      </c>
      <c r="B18" s="17" t="s">
        <v>1241</v>
      </c>
      <c r="C18" s="13" t="s">
        <v>1242</v>
      </c>
      <c r="D18" s="13" t="s">
        <v>170</v>
      </c>
      <c r="E18" s="18">
        <v>18275</v>
      </c>
      <c r="F18" s="19">
        <v>2741.7982999999999</v>
      </c>
      <c r="G18" s="20">
        <v>2.1899999999999999E-2</v>
      </c>
      <c r="H18" s="21"/>
      <c r="I18" s="22"/>
    </row>
    <row r="19" spans="1:9" ht="13" customHeight="1">
      <c r="A19" s="16" t="s">
        <v>279</v>
      </c>
      <c r="B19" s="17" t="s">
        <v>280</v>
      </c>
      <c r="C19" s="13" t="s">
        <v>281</v>
      </c>
      <c r="D19" s="13" t="s">
        <v>159</v>
      </c>
      <c r="E19" s="18">
        <v>111870</v>
      </c>
      <c r="F19" s="19">
        <v>2734.6622000000002</v>
      </c>
      <c r="G19" s="20">
        <v>2.1899999999999999E-2</v>
      </c>
      <c r="H19" s="21"/>
      <c r="I19" s="22"/>
    </row>
    <row r="20" spans="1:9" ht="13" customHeight="1">
      <c r="A20" s="16" t="s">
        <v>1237</v>
      </c>
      <c r="B20" s="17" t="s">
        <v>1238</v>
      </c>
      <c r="C20" s="13" t="s">
        <v>1239</v>
      </c>
      <c r="D20" s="13" t="s">
        <v>294</v>
      </c>
      <c r="E20" s="18">
        <v>445573</v>
      </c>
      <c r="F20" s="19">
        <v>2655.8379</v>
      </c>
      <c r="G20" s="20">
        <v>2.12E-2</v>
      </c>
      <c r="H20" s="21"/>
      <c r="I20" s="22"/>
    </row>
    <row r="21" spans="1:9" ht="13" customHeight="1">
      <c r="A21" s="16" t="s">
        <v>381</v>
      </c>
      <c r="B21" s="17" t="s">
        <v>382</v>
      </c>
      <c r="C21" s="13" t="s">
        <v>383</v>
      </c>
      <c r="D21" s="13" t="s">
        <v>252</v>
      </c>
      <c r="E21" s="18">
        <v>22503</v>
      </c>
      <c r="F21" s="19">
        <v>2607.1976</v>
      </c>
      <c r="G21" s="20">
        <v>2.0799999999999999E-2</v>
      </c>
      <c r="H21" s="21"/>
      <c r="I21" s="22"/>
    </row>
    <row r="22" spans="1:9" ht="13" customHeight="1">
      <c r="A22" s="16" t="s">
        <v>256</v>
      </c>
      <c r="B22" s="17" t="s">
        <v>257</v>
      </c>
      <c r="C22" s="13" t="s">
        <v>258</v>
      </c>
      <c r="D22" s="13" t="s">
        <v>252</v>
      </c>
      <c r="E22" s="18">
        <v>129705</v>
      </c>
      <c r="F22" s="19">
        <v>2472.5664000000002</v>
      </c>
      <c r="G22" s="20">
        <v>1.9800000000000002E-2</v>
      </c>
      <c r="H22" s="21"/>
      <c r="I22" s="22"/>
    </row>
    <row r="23" spans="1:9" ht="13" customHeight="1">
      <c r="A23" s="16" t="s">
        <v>141</v>
      </c>
      <c r="B23" s="17" t="s">
        <v>142</v>
      </c>
      <c r="C23" s="13" t="s">
        <v>143</v>
      </c>
      <c r="D23" s="13" t="s">
        <v>144</v>
      </c>
      <c r="E23" s="18">
        <v>977429</v>
      </c>
      <c r="F23" s="19">
        <v>2414.5428999999999</v>
      </c>
      <c r="G23" s="20">
        <v>1.9300000000000001E-2</v>
      </c>
      <c r="H23" s="21"/>
      <c r="I23" s="22"/>
    </row>
    <row r="24" spans="1:9" ht="13" customHeight="1">
      <c r="A24" s="16" t="s">
        <v>913</v>
      </c>
      <c r="B24" s="17" t="s">
        <v>914</v>
      </c>
      <c r="C24" s="13" t="s">
        <v>915</v>
      </c>
      <c r="D24" s="13" t="s">
        <v>208</v>
      </c>
      <c r="E24" s="18">
        <v>151124</v>
      </c>
      <c r="F24" s="19">
        <v>2396.3733000000002</v>
      </c>
      <c r="G24" s="20">
        <v>1.9199999999999998E-2</v>
      </c>
      <c r="H24" s="21"/>
      <c r="I24" s="22"/>
    </row>
    <row r="25" spans="1:9" ht="13" customHeight="1">
      <c r="A25" s="16" t="s">
        <v>68</v>
      </c>
      <c r="B25" s="17" t="s">
        <v>69</v>
      </c>
      <c r="C25" s="13" t="s">
        <v>70</v>
      </c>
      <c r="D25" s="13" t="s">
        <v>63</v>
      </c>
      <c r="E25" s="18">
        <v>178202</v>
      </c>
      <c r="F25" s="19">
        <v>2251.4041000000002</v>
      </c>
      <c r="G25" s="20">
        <v>1.7999999999999999E-2</v>
      </c>
      <c r="H25" s="21"/>
      <c r="I25" s="22"/>
    </row>
    <row r="26" spans="1:9" ht="13" customHeight="1">
      <c r="A26" s="16" t="s">
        <v>1311</v>
      </c>
      <c r="B26" s="17" t="s">
        <v>1312</v>
      </c>
      <c r="C26" s="13" t="s">
        <v>1313</v>
      </c>
      <c r="D26" s="13" t="s">
        <v>120</v>
      </c>
      <c r="E26" s="18">
        <v>32808</v>
      </c>
      <c r="F26" s="19">
        <v>2237.8337000000001</v>
      </c>
      <c r="G26" s="20">
        <v>1.7899999999999999E-2</v>
      </c>
      <c r="H26" s="21"/>
      <c r="I26" s="22"/>
    </row>
    <row r="27" spans="1:9" ht="13" customHeight="1">
      <c r="A27" s="16" t="s">
        <v>390</v>
      </c>
      <c r="B27" s="17" t="s">
        <v>391</v>
      </c>
      <c r="C27" s="13" t="s">
        <v>392</v>
      </c>
      <c r="D27" s="13" t="s">
        <v>103</v>
      </c>
      <c r="E27" s="18">
        <v>678264</v>
      </c>
      <c r="F27" s="19">
        <v>1996.4701</v>
      </c>
      <c r="G27" s="20">
        <v>1.6E-2</v>
      </c>
      <c r="H27" s="21"/>
      <c r="I27" s="22"/>
    </row>
    <row r="28" spans="1:9" ht="13" customHeight="1">
      <c r="A28" s="16" t="s">
        <v>881</v>
      </c>
      <c r="B28" s="17" t="s">
        <v>882</v>
      </c>
      <c r="C28" s="13" t="s">
        <v>883</v>
      </c>
      <c r="D28" s="13" t="s">
        <v>884</v>
      </c>
      <c r="E28" s="18">
        <v>704147</v>
      </c>
      <c r="F28" s="19">
        <v>1912.1112000000001</v>
      </c>
      <c r="G28" s="20">
        <v>1.5299999999999999E-2</v>
      </c>
      <c r="H28" s="21"/>
      <c r="I28" s="22"/>
    </row>
    <row r="29" spans="1:9" ht="13" customHeight="1">
      <c r="A29" s="16" t="s">
        <v>430</v>
      </c>
      <c r="B29" s="17" t="s">
        <v>431</v>
      </c>
      <c r="C29" s="13" t="s">
        <v>432</v>
      </c>
      <c r="D29" s="13" t="s">
        <v>159</v>
      </c>
      <c r="E29" s="18">
        <v>16730</v>
      </c>
      <c r="F29" s="19">
        <v>1868.1555000000001</v>
      </c>
      <c r="G29" s="20">
        <v>1.49E-2</v>
      </c>
      <c r="H29" s="21"/>
      <c r="I29" s="22"/>
    </row>
    <row r="30" spans="1:9" ht="13" customHeight="1">
      <c r="A30" s="16" t="s">
        <v>249</v>
      </c>
      <c r="B30" s="17" t="s">
        <v>250</v>
      </c>
      <c r="C30" s="13" t="s">
        <v>251</v>
      </c>
      <c r="D30" s="13" t="s">
        <v>252</v>
      </c>
      <c r="E30" s="18">
        <v>405248</v>
      </c>
      <c r="F30" s="19">
        <v>1800.1116</v>
      </c>
      <c r="G30" s="20">
        <v>1.44E-2</v>
      </c>
      <c r="H30" s="21"/>
      <c r="I30" s="22"/>
    </row>
    <row r="31" spans="1:9" ht="13" customHeight="1">
      <c r="A31" s="16" t="s">
        <v>137</v>
      </c>
      <c r="B31" s="17" t="s">
        <v>138</v>
      </c>
      <c r="C31" s="13" t="s">
        <v>139</v>
      </c>
      <c r="D31" s="13" t="s">
        <v>140</v>
      </c>
      <c r="E31" s="18">
        <v>150880</v>
      </c>
      <c r="F31" s="19">
        <v>1783.0998</v>
      </c>
      <c r="G31" s="20">
        <v>1.43E-2</v>
      </c>
      <c r="H31" s="21"/>
      <c r="I31" s="22"/>
    </row>
    <row r="32" spans="1:9" ht="13" customHeight="1">
      <c r="A32" s="16" t="s">
        <v>1187</v>
      </c>
      <c r="B32" s="17" t="s">
        <v>1188</v>
      </c>
      <c r="C32" s="13" t="s">
        <v>1189</v>
      </c>
      <c r="D32" s="13" t="s">
        <v>230</v>
      </c>
      <c r="E32" s="18">
        <v>1398460</v>
      </c>
      <c r="F32" s="19">
        <v>1749.893</v>
      </c>
      <c r="G32" s="20">
        <v>1.4E-2</v>
      </c>
      <c r="H32" s="21"/>
      <c r="I32" s="22"/>
    </row>
    <row r="33" spans="1:9" ht="13" customHeight="1">
      <c r="A33" s="16" t="s">
        <v>850</v>
      </c>
      <c r="B33" s="17" t="s">
        <v>851</v>
      </c>
      <c r="C33" s="13" t="s">
        <v>852</v>
      </c>
      <c r="D33" s="13" t="s">
        <v>88</v>
      </c>
      <c r="E33" s="18">
        <v>74395</v>
      </c>
      <c r="F33" s="19">
        <v>1674.5571</v>
      </c>
      <c r="G33" s="20">
        <v>1.34E-2</v>
      </c>
      <c r="H33" s="21"/>
      <c r="I33" s="22"/>
    </row>
    <row r="34" spans="1:9" ht="13" customHeight="1">
      <c r="A34" s="16" t="s">
        <v>1169</v>
      </c>
      <c r="B34" s="17" t="s">
        <v>1170</v>
      </c>
      <c r="C34" s="13" t="s">
        <v>1171</v>
      </c>
      <c r="D34" s="13" t="s">
        <v>252</v>
      </c>
      <c r="E34" s="18">
        <v>31591</v>
      </c>
      <c r="F34" s="19">
        <v>1670.2162000000001</v>
      </c>
      <c r="G34" s="20">
        <v>1.34E-2</v>
      </c>
      <c r="H34" s="21"/>
      <c r="I34" s="22"/>
    </row>
    <row r="35" spans="1:9" ht="13" customHeight="1">
      <c r="A35" s="16" t="s">
        <v>865</v>
      </c>
      <c r="B35" s="17" t="s">
        <v>866</v>
      </c>
      <c r="C35" s="13" t="s">
        <v>867</v>
      </c>
      <c r="D35" s="13" t="s">
        <v>170</v>
      </c>
      <c r="E35" s="18">
        <v>71340</v>
      </c>
      <c r="F35" s="19">
        <v>1666.7878000000001</v>
      </c>
      <c r="G35" s="20">
        <v>1.3299999999999999E-2</v>
      </c>
      <c r="H35" s="21"/>
      <c r="I35" s="22"/>
    </row>
    <row r="36" spans="1:9" ht="13" customHeight="1">
      <c r="A36" s="16" t="s">
        <v>1823</v>
      </c>
      <c r="B36" s="17" t="s">
        <v>1824</v>
      </c>
      <c r="C36" s="13" t="s">
        <v>1825</v>
      </c>
      <c r="D36" s="13" t="s">
        <v>120</v>
      </c>
      <c r="E36" s="18">
        <v>65846</v>
      </c>
      <c r="F36" s="19">
        <v>1658.3974000000001</v>
      </c>
      <c r="G36" s="20">
        <v>1.3299999999999999E-2</v>
      </c>
      <c r="H36" s="21"/>
      <c r="I36" s="22"/>
    </row>
    <row r="37" spans="1:9" ht="13" customHeight="1">
      <c r="A37" s="16" t="s">
        <v>970</v>
      </c>
      <c r="B37" s="17" t="s">
        <v>971</v>
      </c>
      <c r="C37" s="13" t="s">
        <v>972</v>
      </c>
      <c r="D37" s="13" t="s">
        <v>63</v>
      </c>
      <c r="E37" s="18">
        <v>2763352</v>
      </c>
      <c r="F37" s="19">
        <v>1571.7945999999999</v>
      </c>
      <c r="G37" s="20">
        <v>1.26E-2</v>
      </c>
      <c r="H37" s="21"/>
      <c r="I37" s="22"/>
    </row>
    <row r="38" spans="1:9" ht="13" customHeight="1">
      <c r="A38" s="16" t="s">
        <v>1196</v>
      </c>
      <c r="B38" s="17" t="s">
        <v>1197</v>
      </c>
      <c r="C38" s="13" t="s">
        <v>1198</v>
      </c>
      <c r="D38" s="13" t="s">
        <v>130</v>
      </c>
      <c r="E38" s="18">
        <v>115056</v>
      </c>
      <c r="F38" s="19">
        <v>1569.4789000000001</v>
      </c>
      <c r="G38" s="20">
        <v>1.2500000000000001E-2</v>
      </c>
      <c r="H38" s="21"/>
      <c r="I38" s="22"/>
    </row>
    <row r="39" spans="1:9" ht="13" customHeight="1">
      <c r="A39" s="16" t="s">
        <v>1059</v>
      </c>
      <c r="B39" s="17" t="s">
        <v>1060</v>
      </c>
      <c r="C39" s="13" t="s">
        <v>1061</v>
      </c>
      <c r="D39" s="13" t="s">
        <v>363</v>
      </c>
      <c r="E39" s="18">
        <v>305136</v>
      </c>
      <c r="F39" s="19">
        <v>1551.7691</v>
      </c>
      <c r="G39" s="20">
        <v>1.24E-2</v>
      </c>
      <c r="H39" s="21"/>
      <c r="I39" s="22"/>
    </row>
    <row r="40" spans="1:9" ht="13" customHeight="1">
      <c r="A40" s="16" t="s">
        <v>1102</v>
      </c>
      <c r="B40" s="17" t="s">
        <v>1103</v>
      </c>
      <c r="C40" s="13" t="s">
        <v>1104</v>
      </c>
      <c r="D40" s="13" t="s">
        <v>190</v>
      </c>
      <c r="E40" s="18">
        <v>1164920</v>
      </c>
      <c r="F40" s="19">
        <v>1453.0047</v>
      </c>
      <c r="G40" s="20">
        <v>1.1599999999999999E-2</v>
      </c>
      <c r="H40" s="21"/>
      <c r="I40" s="22"/>
    </row>
    <row r="41" spans="1:9" ht="13" customHeight="1">
      <c r="A41" s="16" t="s">
        <v>1199</v>
      </c>
      <c r="B41" s="17" t="s">
        <v>1200</v>
      </c>
      <c r="C41" s="13" t="s">
        <v>1201</v>
      </c>
      <c r="D41" s="13" t="s">
        <v>294</v>
      </c>
      <c r="E41" s="18">
        <v>338418</v>
      </c>
      <c r="F41" s="19">
        <v>1366.8703</v>
      </c>
      <c r="G41" s="20">
        <v>1.09E-2</v>
      </c>
      <c r="H41" s="21"/>
      <c r="I41" s="22"/>
    </row>
    <row r="42" spans="1:9" ht="13" customHeight="1">
      <c r="A42" s="16" t="s">
        <v>955</v>
      </c>
      <c r="B42" s="17" t="s">
        <v>956</v>
      </c>
      <c r="C42" s="13" t="s">
        <v>957</v>
      </c>
      <c r="D42" s="13" t="s">
        <v>275</v>
      </c>
      <c r="E42" s="18">
        <v>440407</v>
      </c>
      <c r="F42" s="19">
        <v>1359.5804000000001</v>
      </c>
      <c r="G42" s="20">
        <v>1.09E-2</v>
      </c>
      <c r="H42" s="21"/>
      <c r="I42" s="22"/>
    </row>
    <row r="43" spans="1:9" ht="13" customHeight="1">
      <c r="A43" s="16" t="s">
        <v>75</v>
      </c>
      <c r="B43" s="17" t="s">
        <v>76</v>
      </c>
      <c r="C43" s="13" t="s">
        <v>77</v>
      </c>
      <c r="D43" s="13" t="s">
        <v>63</v>
      </c>
      <c r="E43" s="18">
        <v>403798</v>
      </c>
      <c r="F43" s="19">
        <v>1358.9821999999999</v>
      </c>
      <c r="G43" s="20">
        <v>1.09E-2</v>
      </c>
      <c r="H43" s="21"/>
      <c r="I43" s="22"/>
    </row>
    <row r="44" spans="1:9" ht="13" customHeight="1">
      <c r="A44" s="16" t="s">
        <v>958</v>
      </c>
      <c r="B44" s="17" t="s">
        <v>959</v>
      </c>
      <c r="C44" s="13" t="s">
        <v>960</v>
      </c>
      <c r="D44" s="13" t="s">
        <v>275</v>
      </c>
      <c r="E44" s="18">
        <v>37000</v>
      </c>
      <c r="F44" s="19">
        <v>1346.9849999999999</v>
      </c>
      <c r="G44" s="20">
        <v>1.0800000000000001E-2</v>
      </c>
      <c r="H44" s="21"/>
      <c r="I44" s="22"/>
    </row>
    <row r="45" spans="1:9" ht="13" customHeight="1">
      <c r="A45" s="16" t="s">
        <v>1826</v>
      </c>
      <c r="B45" s="17" t="s">
        <v>1827</v>
      </c>
      <c r="C45" s="13" t="s">
        <v>1828</v>
      </c>
      <c r="D45" s="13" t="s">
        <v>1829</v>
      </c>
      <c r="E45" s="18">
        <v>455729</v>
      </c>
      <c r="F45" s="19">
        <v>1343.4891</v>
      </c>
      <c r="G45" s="20">
        <v>1.0699999999999999E-2</v>
      </c>
      <c r="H45" s="21"/>
      <c r="I45" s="22"/>
    </row>
    <row r="46" spans="1:9" ht="13" customHeight="1">
      <c r="A46" s="16" t="s">
        <v>1830</v>
      </c>
      <c r="B46" s="17" t="s">
        <v>1831</v>
      </c>
      <c r="C46" s="13" t="s">
        <v>1832</v>
      </c>
      <c r="D46" s="13" t="s">
        <v>1129</v>
      </c>
      <c r="E46" s="18">
        <v>197535</v>
      </c>
      <c r="F46" s="19">
        <v>1208.9141999999999</v>
      </c>
      <c r="G46" s="20">
        <v>9.7000000000000003E-3</v>
      </c>
      <c r="H46" s="21"/>
      <c r="I46" s="22"/>
    </row>
    <row r="47" spans="1:9" ht="13" customHeight="1">
      <c r="A47" s="16" t="s">
        <v>1096</v>
      </c>
      <c r="B47" s="17" t="s">
        <v>1097</v>
      </c>
      <c r="C47" s="13" t="s">
        <v>1098</v>
      </c>
      <c r="D47" s="13" t="s">
        <v>294</v>
      </c>
      <c r="E47" s="18">
        <v>77955</v>
      </c>
      <c r="F47" s="19">
        <v>1192.4775999999999</v>
      </c>
      <c r="G47" s="20">
        <v>9.4999999999999998E-3</v>
      </c>
      <c r="H47" s="21"/>
      <c r="I47" s="22"/>
    </row>
    <row r="48" spans="1:9" ht="13" customHeight="1">
      <c r="A48" s="16" t="s">
        <v>1126</v>
      </c>
      <c r="B48" s="17" t="s">
        <v>1127</v>
      </c>
      <c r="C48" s="13" t="s">
        <v>1128</v>
      </c>
      <c r="D48" s="13" t="s">
        <v>1129</v>
      </c>
      <c r="E48" s="18">
        <v>3210</v>
      </c>
      <c r="F48" s="19">
        <v>1180.7985000000001</v>
      </c>
      <c r="G48" s="20">
        <v>9.4000000000000004E-3</v>
      </c>
      <c r="H48" s="21"/>
      <c r="I48" s="22"/>
    </row>
    <row r="49" spans="1:9" ht="13" customHeight="1">
      <c r="A49" s="16" t="s">
        <v>1833</v>
      </c>
      <c r="B49" s="17" t="s">
        <v>1834</v>
      </c>
      <c r="C49" s="13" t="s">
        <v>1835</v>
      </c>
      <c r="D49" s="13" t="s">
        <v>197</v>
      </c>
      <c r="E49" s="18">
        <v>81510</v>
      </c>
      <c r="F49" s="19">
        <v>1152.8774000000001</v>
      </c>
      <c r="G49" s="20">
        <v>9.1999999999999998E-3</v>
      </c>
      <c r="H49" s="21"/>
      <c r="I49" s="22"/>
    </row>
    <row r="50" spans="1:9" ht="13" customHeight="1">
      <c r="A50" s="16" t="s">
        <v>64</v>
      </c>
      <c r="B50" s="17" t="s">
        <v>65</v>
      </c>
      <c r="C50" s="13" t="s">
        <v>66</v>
      </c>
      <c r="D50" s="13" t="s">
        <v>67</v>
      </c>
      <c r="E50" s="18">
        <v>80109</v>
      </c>
      <c r="F50" s="19">
        <v>1146.1995999999999</v>
      </c>
      <c r="G50" s="20">
        <v>9.1999999999999998E-3</v>
      </c>
      <c r="H50" s="21"/>
      <c r="I50" s="22"/>
    </row>
    <row r="51" spans="1:9" ht="13" customHeight="1">
      <c r="A51" s="16" t="s">
        <v>1836</v>
      </c>
      <c r="B51" s="17" t="s">
        <v>1837</v>
      </c>
      <c r="C51" s="13" t="s">
        <v>1838</v>
      </c>
      <c r="D51" s="13" t="s">
        <v>355</v>
      </c>
      <c r="E51" s="18">
        <v>206552</v>
      </c>
      <c r="F51" s="19">
        <v>1076.2392</v>
      </c>
      <c r="G51" s="20">
        <v>8.6E-3</v>
      </c>
      <c r="H51" s="21"/>
      <c r="I51" s="22"/>
    </row>
    <row r="52" spans="1:9" ht="13" customHeight="1">
      <c r="A52" s="16" t="s">
        <v>916</v>
      </c>
      <c r="B52" s="17" t="s">
        <v>917</v>
      </c>
      <c r="C52" s="13" t="s">
        <v>918</v>
      </c>
      <c r="D52" s="13" t="s">
        <v>190</v>
      </c>
      <c r="E52" s="18">
        <v>646319</v>
      </c>
      <c r="F52" s="19">
        <v>1037.7944</v>
      </c>
      <c r="G52" s="20">
        <v>8.3000000000000001E-3</v>
      </c>
      <c r="H52" s="21"/>
      <c r="I52" s="22"/>
    </row>
    <row r="53" spans="1:9" ht="13" customHeight="1">
      <c r="A53" s="16" t="s">
        <v>1078</v>
      </c>
      <c r="B53" s="17" t="s">
        <v>1079</v>
      </c>
      <c r="C53" s="13" t="s">
        <v>1080</v>
      </c>
      <c r="D53" s="13" t="s">
        <v>159</v>
      </c>
      <c r="E53" s="18">
        <v>87306</v>
      </c>
      <c r="F53" s="19">
        <v>1036.8896999999999</v>
      </c>
      <c r="G53" s="20">
        <v>8.3000000000000001E-3</v>
      </c>
      <c r="H53" s="21"/>
      <c r="I53" s="22"/>
    </row>
    <row r="54" spans="1:9" ht="13" customHeight="1">
      <c r="A54" s="16" t="s">
        <v>301</v>
      </c>
      <c r="B54" s="17" t="s">
        <v>302</v>
      </c>
      <c r="C54" s="13" t="s">
        <v>303</v>
      </c>
      <c r="D54" s="13" t="s">
        <v>63</v>
      </c>
      <c r="E54" s="18">
        <v>104766</v>
      </c>
      <c r="F54" s="19">
        <v>959.70889999999997</v>
      </c>
      <c r="G54" s="20">
        <v>7.7000000000000002E-3</v>
      </c>
      <c r="H54" s="21"/>
      <c r="I54" s="22"/>
    </row>
    <row r="55" spans="1:9" ht="13" customHeight="1">
      <c r="A55" s="16" t="s">
        <v>1839</v>
      </c>
      <c r="B55" s="17" t="s">
        <v>1840</v>
      </c>
      <c r="C55" s="13" t="s">
        <v>1841</v>
      </c>
      <c r="D55" s="13" t="s">
        <v>230</v>
      </c>
      <c r="E55" s="18">
        <v>74645</v>
      </c>
      <c r="F55" s="19">
        <v>933.28639999999996</v>
      </c>
      <c r="G55" s="20">
        <v>7.4999999999999997E-3</v>
      </c>
      <c r="H55" s="21"/>
      <c r="I55" s="22"/>
    </row>
    <row r="56" spans="1:9" ht="13" customHeight="1">
      <c r="A56" s="16" t="s">
        <v>1842</v>
      </c>
      <c r="B56" s="17" t="s">
        <v>1843</v>
      </c>
      <c r="C56" s="13" t="s">
        <v>1844</v>
      </c>
      <c r="D56" s="13" t="s">
        <v>252</v>
      </c>
      <c r="E56" s="18">
        <v>140769</v>
      </c>
      <c r="F56" s="19">
        <v>908.10080000000005</v>
      </c>
      <c r="G56" s="20">
        <v>7.3000000000000001E-3</v>
      </c>
      <c r="H56" s="21"/>
      <c r="I56" s="22"/>
    </row>
    <row r="57" spans="1:9" ht="13" customHeight="1">
      <c r="A57" s="16" t="s">
        <v>1258</v>
      </c>
      <c r="B57" s="17" t="s">
        <v>1259</v>
      </c>
      <c r="C57" s="13" t="s">
        <v>1260</v>
      </c>
      <c r="D57" s="13" t="s">
        <v>252</v>
      </c>
      <c r="E57" s="18">
        <v>94754</v>
      </c>
      <c r="F57" s="19">
        <v>886.04470000000003</v>
      </c>
      <c r="G57" s="20">
        <v>7.1000000000000004E-3</v>
      </c>
      <c r="H57" s="21"/>
      <c r="I57" s="22"/>
    </row>
    <row r="58" spans="1:9" ht="13" customHeight="1">
      <c r="A58" s="16" t="s">
        <v>875</v>
      </c>
      <c r="B58" s="17" t="s">
        <v>876</v>
      </c>
      <c r="C58" s="13" t="s">
        <v>877</v>
      </c>
      <c r="D58" s="13" t="s">
        <v>252</v>
      </c>
      <c r="E58" s="18">
        <v>62183</v>
      </c>
      <c r="F58" s="19">
        <v>884.30439999999999</v>
      </c>
      <c r="G58" s="20">
        <v>7.1000000000000004E-3</v>
      </c>
      <c r="H58" s="21"/>
      <c r="I58" s="22"/>
    </row>
    <row r="59" spans="1:9" ht="13" customHeight="1">
      <c r="A59" s="16" t="s">
        <v>1249</v>
      </c>
      <c r="B59" s="17" t="s">
        <v>1250</v>
      </c>
      <c r="C59" s="13" t="s">
        <v>1251</v>
      </c>
      <c r="D59" s="13" t="s">
        <v>116</v>
      </c>
      <c r="E59" s="18">
        <v>70000</v>
      </c>
      <c r="F59" s="19">
        <v>870.59</v>
      </c>
      <c r="G59" s="20">
        <v>7.0000000000000001E-3</v>
      </c>
      <c r="H59" s="21"/>
      <c r="I59" s="22"/>
    </row>
    <row r="60" spans="1:9" ht="13" customHeight="1">
      <c r="A60" s="16" t="s">
        <v>894</v>
      </c>
      <c r="B60" s="17" t="s">
        <v>895</v>
      </c>
      <c r="C60" s="13" t="s">
        <v>896</v>
      </c>
      <c r="D60" s="13" t="s">
        <v>897</v>
      </c>
      <c r="E60" s="18">
        <v>704147</v>
      </c>
      <c r="F60" s="19">
        <v>852.22910000000002</v>
      </c>
      <c r="G60" s="20">
        <v>6.7999999999999996E-3</v>
      </c>
      <c r="H60" s="21"/>
      <c r="I60" s="22"/>
    </row>
    <row r="61" spans="1:9" ht="13" customHeight="1">
      <c r="A61" s="16" t="s">
        <v>904</v>
      </c>
      <c r="B61" s="17" t="s">
        <v>905</v>
      </c>
      <c r="C61" s="13" t="s">
        <v>906</v>
      </c>
      <c r="D61" s="13" t="s">
        <v>897</v>
      </c>
      <c r="E61" s="18">
        <v>704147</v>
      </c>
      <c r="F61" s="19">
        <v>852.22910000000002</v>
      </c>
      <c r="G61" s="20">
        <v>6.7999999999999996E-3</v>
      </c>
      <c r="H61" s="21"/>
      <c r="I61" s="22"/>
    </row>
    <row r="62" spans="1:9" ht="13" customHeight="1">
      <c r="A62" s="16" t="s">
        <v>901</v>
      </c>
      <c r="B62" s="17" t="s">
        <v>902</v>
      </c>
      <c r="C62" s="13" t="s">
        <v>903</v>
      </c>
      <c r="D62" s="13" t="s">
        <v>897</v>
      </c>
      <c r="E62" s="18">
        <v>704147</v>
      </c>
      <c r="F62" s="19">
        <v>852.22910000000002</v>
      </c>
      <c r="G62" s="20">
        <v>6.7999999999999996E-3</v>
      </c>
      <c r="H62" s="21"/>
      <c r="I62" s="22"/>
    </row>
    <row r="63" spans="1:9" ht="13" customHeight="1">
      <c r="A63" s="16" t="s">
        <v>898</v>
      </c>
      <c r="B63" s="17" t="s">
        <v>899</v>
      </c>
      <c r="C63" s="13" t="s">
        <v>900</v>
      </c>
      <c r="D63" s="13" t="s">
        <v>897</v>
      </c>
      <c r="E63" s="18">
        <v>704147</v>
      </c>
      <c r="F63" s="19">
        <v>852.22910000000002</v>
      </c>
      <c r="G63" s="20">
        <v>6.7999999999999996E-3</v>
      </c>
      <c r="H63" s="21"/>
      <c r="I63" s="22"/>
    </row>
    <row r="64" spans="1:9" ht="13" customHeight="1">
      <c r="A64" s="16" t="s">
        <v>243</v>
      </c>
      <c r="B64" s="17" t="s">
        <v>244</v>
      </c>
      <c r="C64" s="13" t="s">
        <v>245</v>
      </c>
      <c r="D64" s="13" t="s">
        <v>84</v>
      </c>
      <c r="E64" s="18">
        <v>206642</v>
      </c>
      <c r="F64" s="19">
        <v>847.12890000000004</v>
      </c>
      <c r="G64" s="20">
        <v>6.7999999999999996E-3</v>
      </c>
      <c r="H64" s="21"/>
      <c r="I64" s="22"/>
    </row>
    <row r="65" spans="1:9" ht="13" customHeight="1">
      <c r="A65" s="16" t="s">
        <v>1845</v>
      </c>
      <c r="B65" s="17" t="s">
        <v>1846</v>
      </c>
      <c r="C65" s="13" t="s">
        <v>1847</v>
      </c>
      <c r="D65" s="13" t="s">
        <v>1129</v>
      </c>
      <c r="E65" s="18">
        <v>118972</v>
      </c>
      <c r="F65" s="19">
        <v>837.20600000000002</v>
      </c>
      <c r="G65" s="20">
        <v>6.7000000000000002E-3</v>
      </c>
      <c r="H65" s="21"/>
      <c r="I65" s="22"/>
    </row>
    <row r="66" spans="1:9" ht="13" customHeight="1">
      <c r="A66" s="16" t="s">
        <v>1848</v>
      </c>
      <c r="B66" s="17" t="s">
        <v>1849</v>
      </c>
      <c r="C66" s="13" t="s">
        <v>1850</v>
      </c>
      <c r="D66" s="13" t="s">
        <v>271</v>
      </c>
      <c r="E66" s="18">
        <v>2015765</v>
      </c>
      <c r="F66" s="19">
        <v>817.19110000000001</v>
      </c>
      <c r="G66" s="20">
        <v>6.4999999999999997E-3</v>
      </c>
      <c r="H66" s="21"/>
      <c r="I66" s="22"/>
    </row>
    <row r="67" spans="1:9" ht="13" customHeight="1">
      <c r="A67" s="16" t="s">
        <v>1087</v>
      </c>
      <c r="B67" s="17" t="s">
        <v>1088</v>
      </c>
      <c r="C67" s="13" t="s">
        <v>1089</v>
      </c>
      <c r="D67" s="13" t="s">
        <v>159</v>
      </c>
      <c r="E67" s="18">
        <v>97019</v>
      </c>
      <c r="F67" s="19">
        <v>773.87210000000005</v>
      </c>
      <c r="G67" s="20">
        <v>6.1999999999999998E-3</v>
      </c>
      <c r="H67" s="21"/>
      <c r="I67" s="22"/>
    </row>
    <row r="68" spans="1:9" ht="13" customHeight="1">
      <c r="A68" s="16" t="s">
        <v>1851</v>
      </c>
      <c r="B68" s="17" t="s">
        <v>1852</v>
      </c>
      <c r="C68" s="13" t="s">
        <v>1853</v>
      </c>
      <c r="D68" s="13" t="s">
        <v>294</v>
      </c>
      <c r="E68" s="18">
        <v>332135</v>
      </c>
      <c r="F68" s="19">
        <v>751.05690000000004</v>
      </c>
      <c r="G68" s="20">
        <v>6.0000000000000001E-3</v>
      </c>
      <c r="H68" s="21"/>
      <c r="I68" s="22"/>
    </row>
    <row r="69" spans="1:9" ht="13" customHeight="1">
      <c r="A69" s="16" t="s">
        <v>1163</v>
      </c>
      <c r="B69" s="17" t="s">
        <v>1164</v>
      </c>
      <c r="C69" s="13" t="s">
        <v>1165</v>
      </c>
      <c r="D69" s="13" t="s">
        <v>1129</v>
      </c>
      <c r="E69" s="18">
        <v>161899</v>
      </c>
      <c r="F69" s="19">
        <v>747.81150000000002</v>
      </c>
      <c r="G69" s="20">
        <v>6.0000000000000001E-3</v>
      </c>
      <c r="H69" s="21"/>
      <c r="I69" s="22"/>
    </row>
    <row r="70" spans="1:9" ht="13" customHeight="1">
      <c r="A70" s="16" t="s">
        <v>1854</v>
      </c>
      <c r="B70" s="17" t="s">
        <v>1855</v>
      </c>
      <c r="C70" s="13" t="s">
        <v>1856</v>
      </c>
      <c r="D70" s="13" t="s">
        <v>116</v>
      </c>
      <c r="E70" s="18">
        <v>20000</v>
      </c>
      <c r="F70" s="19">
        <v>655.76</v>
      </c>
      <c r="G70" s="20">
        <v>5.1999999999999998E-3</v>
      </c>
      <c r="H70" s="21"/>
      <c r="I70" s="22"/>
    </row>
    <row r="71" spans="1:9" ht="13" customHeight="1">
      <c r="A71" s="16" t="s">
        <v>174</v>
      </c>
      <c r="B71" s="17" t="s">
        <v>175</v>
      </c>
      <c r="C71" s="13" t="s">
        <v>176</v>
      </c>
      <c r="D71" s="13" t="s">
        <v>63</v>
      </c>
      <c r="E71" s="18">
        <v>3100000</v>
      </c>
      <c r="F71" s="19">
        <v>617.83000000000004</v>
      </c>
      <c r="G71" s="20">
        <v>4.8999999999999998E-3</v>
      </c>
      <c r="H71" s="21"/>
      <c r="I71" s="22"/>
    </row>
    <row r="72" spans="1:9" ht="13" customHeight="1">
      <c r="A72" s="16" t="s">
        <v>1857</v>
      </c>
      <c r="B72" s="17" t="s">
        <v>1858</v>
      </c>
      <c r="C72" s="13" t="s">
        <v>1859</v>
      </c>
      <c r="D72" s="13" t="s">
        <v>190</v>
      </c>
      <c r="E72" s="18">
        <v>831737</v>
      </c>
      <c r="F72" s="19">
        <v>543.62329999999997</v>
      </c>
      <c r="G72" s="20">
        <v>4.3E-3</v>
      </c>
      <c r="H72" s="21"/>
      <c r="I72" s="22"/>
    </row>
    <row r="73" spans="1:9" ht="13" customHeight="1">
      <c r="A73" s="16" t="s">
        <v>1860</v>
      </c>
      <c r="B73" s="17" t="s">
        <v>1861</v>
      </c>
      <c r="C73" s="13" t="s">
        <v>1862</v>
      </c>
      <c r="D73" s="13" t="s">
        <v>1129</v>
      </c>
      <c r="E73" s="18">
        <v>86154</v>
      </c>
      <c r="F73" s="19">
        <v>529.63170000000002</v>
      </c>
      <c r="G73" s="20">
        <v>4.1999999999999997E-3</v>
      </c>
      <c r="H73" s="21"/>
      <c r="I73" s="22"/>
    </row>
    <row r="74" spans="1:9" ht="13" customHeight="1">
      <c r="A74" s="16" t="s">
        <v>1090</v>
      </c>
      <c r="B74" s="17" t="s">
        <v>1091</v>
      </c>
      <c r="C74" s="13" t="s">
        <v>1092</v>
      </c>
      <c r="D74" s="13" t="s">
        <v>159</v>
      </c>
      <c r="E74" s="18">
        <v>273269</v>
      </c>
      <c r="F74" s="19">
        <v>503.25220000000002</v>
      </c>
      <c r="G74" s="20">
        <v>4.0000000000000001E-3</v>
      </c>
      <c r="H74" s="21"/>
      <c r="I74" s="22"/>
    </row>
    <row r="75" spans="1:9" ht="13" customHeight="1">
      <c r="A75" s="16" t="s">
        <v>1065</v>
      </c>
      <c r="B75" s="17" t="s">
        <v>1066</v>
      </c>
      <c r="C75" s="13" t="s">
        <v>1067</v>
      </c>
      <c r="D75" s="13" t="s">
        <v>159</v>
      </c>
      <c r="E75" s="18">
        <v>45021</v>
      </c>
      <c r="F75" s="19">
        <v>443.72699999999998</v>
      </c>
      <c r="G75" s="20">
        <v>3.5000000000000001E-3</v>
      </c>
      <c r="H75" s="21"/>
      <c r="I75" s="22"/>
    </row>
    <row r="76" spans="1:9" ht="13" customHeight="1">
      <c r="A76" s="16" t="s">
        <v>1151</v>
      </c>
      <c r="B76" s="17" t="s">
        <v>1152</v>
      </c>
      <c r="C76" s="13" t="s">
        <v>1153</v>
      </c>
      <c r="D76" s="13" t="s">
        <v>190</v>
      </c>
      <c r="E76" s="18">
        <v>92100</v>
      </c>
      <c r="F76" s="19">
        <v>438.25790000000001</v>
      </c>
      <c r="G76" s="20">
        <v>3.5000000000000001E-3</v>
      </c>
      <c r="H76" s="21"/>
      <c r="I76" s="22"/>
    </row>
    <row r="77" spans="1:9" ht="13" customHeight="1">
      <c r="A77" s="16" t="s">
        <v>856</v>
      </c>
      <c r="B77" s="17" t="s">
        <v>857</v>
      </c>
      <c r="C77" s="13" t="s">
        <v>858</v>
      </c>
      <c r="D77" s="13" t="s">
        <v>170</v>
      </c>
      <c r="E77" s="18">
        <v>9097</v>
      </c>
      <c r="F77" s="19">
        <v>433.37200000000001</v>
      </c>
      <c r="G77" s="20">
        <v>3.5000000000000001E-3</v>
      </c>
      <c r="H77" s="21"/>
      <c r="I77" s="22"/>
    </row>
    <row r="78" spans="1:9" ht="13" customHeight="1">
      <c r="A78" s="16" t="s">
        <v>1148</v>
      </c>
      <c r="B78" s="17" t="s">
        <v>1149</v>
      </c>
      <c r="C78" s="13" t="s">
        <v>1150</v>
      </c>
      <c r="D78" s="13" t="s">
        <v>159</v>
      </c>
      <c r="E78" s="18">
        <v>223073</v>
      </c>
      <c r="F78" s="19">
        <v>398.69839999999999</v>
      </c>
      <c r="G78" s="20">
        <v>3.2000000000000002E-3</v>
      </c>
      <c r="H78" s="21"/>
      <c r="I78" s="22"/>
    </row>
    <row r="79" spans="1:9" ht="13" customHeight="1">
      <c r="A79" s="16" t="s">
        <v>1863</v>
      </c>
      <c r="B79" s="17" t="s">
        <v>1864</v>
      </c>
      <c r="C79" s="13" t="s">
        <v>1865</v>
      </c>
      <c r="D79" s="13" t="s">
        <v>294</v>
      </c>
      <c r="E79" s="18">
        <v>63796</v>
      </c>
      <c r="F79" s="19">
        <v>362.83980000000003</v>
      </c>
      <c r="G79" s="20">
        <v>2.8999999999999998E-3</v>
      </c>
      <c r="H79" s="21"/>
      <c r="I79" s="22"/>
    </row>
    <row r="80" spans="1:9" ht="13" customHeight="1">
      <c r="A80" s="16" t="s">
        <v>967</v>
      </c>
      <c r="B80" s="17" t="s">
        <v>968</v>
      </c>
      <c r="C80" s="13" t="s">
        <v>969</v>
      </c>
      <c r="D80" s="13" t="s">
        <v>103</v>
      </c>
      <c r="E80" s="18">
        <v>14680</v>
      </c>
      <c r="F80" s="19">
        <v>190.85470000000001</v>
      </c>
      <c r="G80" s="20">
        <v>1.5E-3</v>
      </c>
      <c r="H80" s="21"/>
      <c r="I80" s="22"/>
    </row>
    <row r="81" spans="1:9" ht="13" customHeight="1">
      <c r="A81" s="4"/>
      <c r="B81" s="12" t="s">
        <v>445</v>
      </c>
      <c r="C81" s="13"/>
      <c r="D81" s="13"/>
      <c r="E81" s="13"/>
      <c r="F81" s="23">
        <v>122681.5349</v>
      </c>
      <c r="G81" s="24">
        <f>ROUND(SUM(G1:G80),4)</f>
        <v>0.98089999999999999</v>
      </c>
      <c r="H81" s="25"/>
      <c r="I81" s="26"/>
    </row>
    <row r="82" spans="1:9" ht="13" customHeight="1">
      <c r="A82" s="4"/>
      <c r="B82" s="27" t="s">
        <v>446</v>
      </c>
      <c r="C82" s="1"/>
      <c r="D82" s="1"/>
      <c r="E82" s="1"/>
      <c r="F82" s="25" t="s">
        <v>447</v>
      </c>
      <c r="G82" s="25" t="s">
        <v>447</v>
      </c>
      <c r="H82" s="25"/>
      <c r="I82" s="26"/>
    </row>
    <row r="83" spans="1:9" ht="13" customHeight="1">
      <c r="A83" s="4"/>
      <c r="B83" s="27" t="s">
        <v>445</v>
      </c>
      <c r="C83" s="1"/>
      <c r="D83" s="1"/>
      <c r="E83" s="1"/>
      <c r="F83" s="25" t="s">
        <v>447</v>
      </c>
      <c r="G83" s="25" t="s">
        <v>447</v>
      </c>
      <c r="H83" s="25"/>
      <c r="I83" s="26"/>
    </row>
    <row r="84" spans="1:9" ht="13" customHeight="1">
      <c r="A84" s="4"/>
      <c r="B84" s="27" t="s">
        <v>448</v>
      </c>
      <c r="C84" s="28"/>
      <c r="D84" s="1"/>
      <c r="E84" s="28"/>
      <c r="F84" s="23">
        <v>122681.5349</v>
      </c>
      <c r="G84" s="24">
        <f>ROUND(SUM(G81),4)</f>
        <v>0.98089999999999999</v>
      </c>
      <c r="H84" s="25"/>
      <c r="I84" s="26"/>
    </row>
    <row r="85" spans="1:9" ht="13" customHeight="1">
      <c r="A85" s="4"/>
      <c r="B85" s="12" t="s">
        <v>449</v>
      </c>
      <c r="C85" s="13"/>
      <c r="D85" s="13"/>
      <c r="E85" s="13"/>
      <c r="F85" s="13"/>
      <c r="G85" s="13"/>
      <c r="H85" s="14"/>
      <c r="I85" s="15"/>
    </row>
    <row r="86" spans="1:9" ht="13" customHeight="1">
      <c r="A86" s="4"/>
      <c r="B86" s="12" t="s">
        <v>923</v>
      </c>
      <c r="C86" s="13"/>
      <c r="D86" s="13"/>
      <c r="E86" s="13"/>
      <c r="F86" s="4"/>
      <c r="G86" s="14"/>
      <c r="H86" s="14"/>
      <c r="I86" s="15"/>
    </row>
    <row r="87" spans="1:9" ht="13" customHeight="1">
      <c r="A87" s="16" t="s">
        <v>924</v>
      </c>
      <c r="B87" s="17" t="s">
        <v>1993</v>
      </c>
      <c r="C87" s="13"/>
      <c r="D87" s="13"/>
      <c r="E87" s="18">
        <v>32500</v>
      </c>
      <c r="F87" s="19">
        <v>128.76499999999999</v>
      </c>
      <c r="G87" s="20">
        <v>1E-3</v>
      </c>
      <c r="H87" s="21"/>
      <c r="I87" s="22"/>
    </row>
    <row r="88" spans="1:9" ht="13" customHeight="1">
      <c r="A88" s="16" t="s">
        <v>926</v>
      </c>
      <c r="B88" s="17" t="s">
        <v>1995</v>
      </c>
      <c r="C88" s="13"/>
      <c r="D88" s="13"/>
      <c r="E88" s="18">
        <v>14625</v>
      </c>
      <c r="F88" s="19">
        <v>52.401400000000002</v>
      </c>
      <c r="G88" s="20">
        <v>4.0000000000000002E-4</v>
      </c>
      <c r="H88" s="21"/>
      <c r="I88" s="22"/>
    </row>
    <row r="89" spans="1:9" ht="13" customHeight="1">
      <c r="A89" s="4"/>
      <c r="B89" s="12" t="s">
        <v>445</v>
      </c>
      <c r="C89" s="13"/>
      <c r="D89" s="13"/>
      <c r="E89" s="13"/>
      <c r="F89" s="23">
        <v>181.16640000000001</v>
      </c>
      <c r="G89" s="24">
        <f>ROUND(SUM(G85:G88),4)</f>
        <v>1.4E-3</v>
      </c>
      <c r="H89" s="25"/>
      <c r="I89" s="26"/>
    </row>
    <row r="90" spans="1:9" ht="13" customHeight="1">
      <c r="A90" s="4"/>
      <c r="B90" s="27" t="s">
        <v>448</v>
      </c>
      <c r="C90" s="28"/>
      <c r="D90" s="1"/>
      <c r="E90" s="28"/>
      <c r="F90" s="23">
        <v>181.16640000000001</v>
      </c>
      <c r="G90" s="24">
        <f>ROUND(SUM(G89),4)</f>
        <v>1.4E-3</v>
      </c>
      <c r="H90" s="25"/>
      <c r="I90" s="26"/>
    </row>
    <row r="91" spans="1:9" ht="13" customHeight="1">
      <c r="A91" s="4"/>
      <c r="B91" s="12" t="s">
        <v>828</v>
      </c>
      <c r="C91" s="13"/>
      <c r="D91" s="13"/>
      <c r="E91" s="13"/>
      <c r="F91" s="13"/>
      <c r="G91" s="13"/>
      <c r="H91" s="14"/>
      <c r="I91" s="15"/>
    </row>
    <row r="92" spans="1:9" ht="13" customHeight="1">
      <c r="A92" s="4"/>
      <c r="B92" s="12" t="s">
        <v>829</v>
      </c>
      <c r="C92" s="13"/>
      <c r="D92" s="13"/>
      <c r="E92" s="13"/>
      <c r="F92" s="4"/>
      <c r="G92" s="14"/>
      <c r="H92" s="14"/>
      <c r="I92" s="15"/>
    </row>
    <row r="93" spans="1:9" ht="13" customHeight="1">
      <c r="A93" s="16" t="s">
        <v>830</v>
      </c>
      <c r="B93" s="17" t="s">
        <v>831</v>
      </c>
      <c r="C93" s="13" t="s">
        <v>832</v>
      </c>
      <c r="D93" s="13"/>
      <c r="E93" s="18">
        <v>59074.819000000003</v>
      </c>
      <c r="F93" s="19">
        <v>722.21469999999999</v>
      </c>
      <c r="G93" s="20">
        <v>5.7999999999999996E-3</v>
      </c>
      <c r="H93" s="21"/>
      <c r="I93" s="22"/>
    </row>
    <row r="94" spans="1:9" ht="13" customHeight="1">
      <c r="A94" s="4"/>
      <c r="B94" s="12" t="s">
        <v>445</v>
      </c>
      <c r="C94" s="13"/>
      <c r="D94" s="13"/>
      <c r="E94" s="13"/>
      <c r="F94" s="23">
        <v>722.21469999999999</v>
      </c>
      <c r="G94" s="24">
        <f>ROUND(SUM(G91:G93),4)</f>
        <v>5.7999999999999996E-3</v>
      </c>
      <c r="H94" s="25"/>
      <c r="I94" s="26"/>
    </row>
    <row r="95" spans="1:9" ht="13" customHeight="1">
      <c r="A95" s="4"/>
      <c r="B95" s="27" t="s">
        <v>448</v>
      </c>
      <c r="C95" s="28"/>
      <c r="D95" s="1"/>
      <c r="E95" s="28"/>
      <c r="F95" s="23">
        <v>722.21469999999999</v>
      </c>
      <c r="G95" s="24">
        <f>ROUND(SUM(G94),4)</f>
        <v>5.7999999999999996E-3</v>
      </c>
      <c r="H95" s="25"/>
      <c r="I95" s="26"/>
    </row>
    <row r="96" spans="1:9" ht="13" customHeight="1">
      <c r="A96" s="4"/>
      <c r="B96" s="12" t="s">
        <v>836</v>
      </c>
      <c r="C96" s="13"/>
      <c r="D96" s="13"/>
      <c r="E96" s="13"/>
      <c r="F96" s="13"/>
      <c r="G96" s="13"/>
      <c r="H96" s="14"/>
      <c r="I96" s="15"/>
    </row>
    <row r="97" spans="1:9" ht="13" customHeight="1">
      <c r="A97" s="16" t="s">
        <v>837</v>
      </c>
      <c r="B97" s="17" t="s">
        <v>838</v>
      </c>
      <c r="C97" s="13"/>
      <c r="D97" s="13"/>
      <c r="E97" s="18"/>
      <c r="F97" s="19">
        <v>1182.9649999999999</v>
      </c>
      <c r="G97" s="20">
        <v>9.4999999999999998E-3</v>
      </c>
      <c r="H97" s="29">
        <v>5.2460944000197421E-2</v>
      </c>
      <c r="I97" s="22"/>
    </row>
    <row r="98" spans="1:9" ht="13" customHeight="1">
      <c r="A98" s="4"/>
      <c r="B98" s="12" t="s">
        <v>445</v>
      </c>
      <c r="C98" s="13"/>
      <c r="D98" s="13"/>
      <c r="E98" s="13"/>
      <c r="F98" s="23">
        <v>1182.9649999999999</v>
      </c>
      <c r="G98" s="24">
        <f>ROUND(SUM(G96:G97),4)</f>
        <v>9.4999999999999998E-3</v>
      </c>
      <c r="H98" s="25"/>
      <c r="I98" s="26"/>
    </row>
    <row r="99" spans="1:9" ht="13" customHeight="1">
      <c r="A99" s="4"/>
      <c r="B99" s="27" t="s">
        <v>448</v>
      </c>
      <c r="C99" s="28"/>
      <c r="D99" s="1"/>
      <c r="E99" s="28"/>
      <c r="F99" s="23">
        <v>1182.9649999999999</v>
      </c>
      <c r="G99" s="24">
        <f>ROUND(SUM(G98),4)</f>
        <v>9.4999999999999998E-3</v>
      </c>
      <c r="H99" s="25"/>
      <c r="I99" s="26"/>
    </row>
    <row r="100" spans="1:9" ht="13" customHeight="1">
      <c r="A100" s="4"/>
      <c r="B100" s="27" t="s">
        <v>839</v>
      </c>
      <c r="C100" s="13"/>
      <c r="D100" s="1"/>
      <c r="E100" s="13"/>
      <c r="F100" s="30">
        <v>335.17899999999997</v>
      </c>
      <c r="G100" s="24">
        <v>2.3999999999999998E-3</v>
      </c>
      <c r="H100" s="25"/>
      <c r="I100" s="26"/>
    </row>
    <row r="101" spans="1:9" ht="13" customHeight="1">
      <c r="A101" s="4"/>
      <c r="B101" s="31" t="s">
        <v>840</v>
      </c>
      <c r="C101" s="32"/>
      <c r="D101" s="32"/>
      <c r="E101" s="32"/>
      <c r="F101" s="33">
        <v>125103.06</v>
      </c>
      <c r="G101" s="34">
        <f>ROUND(SUM(G84,G90,G95,G99,G100),4)</f>
        <v>1</v>
      </c>
      <c r="H101" s="35"/>
      <c r="I101" s="36"/>
    </row>
    <row r="102" spans="1:9" ht="13" customHeight="1">
      <c r="A102" s="4"/>
      <c r="B102" s="6"/>
      <c r="C102" s="4"/>
      <c r="D102" s="4"/>
      <c r="E102" s="4"/>
      <c r="F102" s="4"/>
      <c r="G102" s="4"/>
      <c r="H102" s="4"/>
      <c r="I102" s="4"/>
    </row>
    <row r="103" spans="1:9" ht="13" customHeight="1">
      <c r="A103" s="4"/>
      <c r="B103" s="47" t="s">
        <v>841</v>
      </c>
      <c r="C103" s="68"/>
      <c r="D103" s="68"/>
      <c r="E103" s="68"/>
      <c r="F103" s="68"/>
      <c r="G103" s="68"/>
      <c r="H103" s="68"/>
      <c r="I103" s="68"/>
    </row>
    <row r="104" spans="1:9" ht="13" customHeight="1">
      <c r="A104" s="4"/>
      <c r="B104" s="47" t="s">
        <v>842</v>
      </c>
      <c r="C104" s="68"/>
      <c r="D104" s="68"/>
      <c r="E104" s="68"/>
      <c r="F104" s="68"/>
      <c r="G104" s="68"/>
      <c r="H104" s="68"/>
      <c r="I104" s="68"/>
    </row>
    <row r="105" spans="1:9" ht="26" customHeight="1">
      <c r="A105" s="4"/>
      <c r="B105" s="206" t="s">
        <v>2518</v>
      </c>
      <c r="C105" s="206"/>
      <c r="D105" s="206"/>
      <c r="E105" s="206"/>
      <c r="F105" s="206"/>
      <c r="G105" s="206"/>
      <c r="H105" s="206"/>
      <c r="I105" s="206"/>
    </row>
    <row r="106" spans="1:9" ht="13" customHeight="1">
      <c r="A106" s="4"/>
      <c r="B106" s="207"/>
      <c r="C106" s="207"/>
      <c r="D106" s="207"/>
      <c r="E106" s="207"/>
      <c r="F106" s="207"/>
      <c r="G106" s="207"/>
      <c r="H106" s="207"/>
      <c r="I106" s="207"/>
    </row>
    <row r="107" spans="1:9" ht="13" customHeight="1">
      <c r="A107" s="4"/>
      <c r="B107" s="41" t="s">
        <v>2058</v>
      </c>
      <c r="C107" s="42"/>
      <c r="D107" s="42"/>
      <c r="E107" s="43"/>
      <c r="F107" s="43"/>
      <c r="G107" s="43"/>
      <c r="H107" s="43"/>
      <c r="I107" s="44"/>
    </row>
    <row r="108" spans="1:9" ht="13" customHeight="1">
      <c r="A108" s="4"/>
      <c r="B108" s="45" t="s">
        <v>2059</v>
      </c>
      <c r="C108" s="46"/>
      <c r="D108" s="46"/>
      <c r="E108" s="48"/>
      <c r="F108" s="48"/>
      <c r="G108" s="48"/>
      <c r="H108" s="48"/>
      <c r="I108" s="49"/>
    </row>
    <row r="109" spans="1:9" ht="13" customHeight="1">
      <c r="A109" s="4"/>
      <c r="B109" s="45" t="s">
        <v>2060</v>
      </c>
      <c r="C109" s="46"/>
      <c r="D109" s="46"/>
      <c r="E109" s="48"/>
      <c r="F109" s="48"/>
      <c r="G109" s="48"/>
      <c r="H109" s="48"/>
      <c r="I109" s="49"/>
    </row>
    <row r="110" spans="1:9" ht="13" customHeight="1">
      <c r="A110" s="4"/>
      <c r="B110" s="50" t="s">
        <v>2061</v>
      </c>
      <c r="C110" s="51" t="s">
        <v>2090</v>
      </c>
      <c r="D110" s="51" t="s">
        <v>2074</v>
      </c>
      <c r="E110" s="48"/>
      <c r="F110" s="48"/>
      <c r="G110" s="48"/>
      <c r="H110" s="48"/>
      <c r="I110" s="49"/>
    </row>
    <row r="111" spans="1:9" ht="13" customHeight="1">
      <c r="A111" s="4"/>
      <c r="B111" s="52" t="s">
        <v>2064</v>
      </c>
      <c r="C111" s="67">
        <v>11.269</v>
      </c>
      <c r="D111" s="67">
        <v>10.045999999999999</v>
      </c>
      <c r="E111" s="48"/>
      <c r="F111" s="48"/>
      <c r="G111" s="48"/>
      <c r="H111" s="48"/>
      <c r="I111" s="49"/>
    </row>
    <row r="112" spans="1:9" ht="13" customHeight="1">
      <c r="A112" s="4"/>
      <c r="B112" s="52" t="s">
        <v>2063</v>
      </c>
      <c r="C112" s="67">
        <v>11.269</v>
      </c>
      <c r="D112" s="67">
        <v>10.045999999999999</v>
      </c>
      <c r="E112" s="48"/>
      <c r="F112" s="48"/>
      <c r="G112" s="48"/>
      <c r="H112" s="48"/>
      <c r="I112" s="49"/>
    </row>
    <row r="113" spans="1:9" ht="13" customHeight="1">
      <c r="A113" s="4"/>
      <c r="B113" s="52" t="s">
        <v>2067</v>
      </c>
      <c r="C113" s="67">
        <v>11.474</v>
      </c>
      <c r="D113" s="67">
        <v>10.215999999999999</v>
      </c>
      <c r="E113" s="48"/>
      <c r="F113" s="48"/>
      <c r="G113" s="48"/>
      <c r="H113" s="48"/>
      <c r="I113" s="49"/>
    </row>
    <row r="114" spans="1:9" ht="13" customHeight="1">
      <c r="A114" s="4"/>
      <c r="B114" s="52" t="s">
        <v>2066</v>
      </c>
      <c r="C114" s="67">
        <v>11.474</v>
      </c>
      <c r="D114" s="67">
        <v>10.215999999999999</v>
      </c>
      <c r="E114" s="48"/>
      <c r="F114" s="48"/>
      <c r="G114" s="48"/>
      <c r="H114" s="48"/>
      <c r="I114" s="49"/>
    </row>
    <row r="115" spans="1:9" ht="13" customHeight="1">
      <c r="A115" s="4"/>
      <c r="B115" s="45" t="s">
        <v>2075</v>
      </c>
      <c r="C115" s="46"/>
      <c r="D115" s="46"/>
      <c r="E115" s="48"/>
      <c r="F115" s="48"/>
      <c r="G115" s="48"/>
      <c r="H115" s="48"/>
      <c r="I115" s="49"/>
    </row>
    <row r="116" spans="1:9" ht="13" customHeight="1">
      <c r="A116" s="4"/>
      <c r="B116" s="78" t="s">
        <v>2112</v>
      </c>
      <c r="C116" s="46"/>
      <c r="D116" s="46"/>
      <c r="E116" s="48"/>
      <c r="F116" s="48"/>
      <c r="G116" s="48"/>
      <c r="H116" s="48"/>
      <c r="I116" s="49"/>
    </row>
    <row r="117" spans="1:9" ht="13" customHeight="1">
      <c r="A117" s="4"/>
      <c r="B117" s="45" t="s">
        <v>2094</v>
      </c>
      <c r="C117" s="46"/>
      <c r="D117" s="46"/>
      <c r="E117" s="48"/>
      <c r="F117" s="48"/>
      <c r="G117" s="48"/>
      <c r="H117" s="48"/>
      <c r="I117" s="49"/>
    </row>
    <row r="118" spans="1:9" ht="13" customHeight="1">
      <c r="A118" s="4"/>
      <c r="B118" s="45" t="s">
        <v>2095</v>
      </c>
      <c r="C118" s="46"/>
      <c r="D118" s="46"/>
      <c r="E118" s="48"/>
      <c r="F118" s="48"/>
      <c r="G118" s="48"/>
      <c r="H118" s="48"/>
      <c r="I118" s="49"/>
    </row>
    <row r="119" spans="1:9" ht="13" customHeight="1">
      <c r="A119" s="4"/>
      <c r="B119" s="45" t="s">
        <v>2076</v>
      </c>
      <c r="C119" s="46"/>
      <c r="D119" s="46"/>
      <c r="E119" s="48"/>
      <c r="F119" s="48"/>
      <c r="G119" s="48"/>
      <c r="H119" s="48"/>
      <c r="I119" s="49"/>
    </row>
    <row r="120" spans="1:9" ht="13" customHeight="1">
      <c r="A120" s="4"/>
      <c r="B120" s="45" t="s">
        <v>2465</v>
      </c>
      <c r="C120" s="46"/>
      <c r="D120" s="46"/>
      <c r="E120" s="48"/>
      <c r="F120" s="48"/>
      <c r="G120" s="48"/>
      <c r="H120" s="48"/>
      <c r="I120" s="49"/>
    </row>
    <row r="121" spans="1:9" ht="13" customHeight="1">
      <c r="A121" s="4"/>
      <c r="B121" s="79" t="s">
        <v>2467</v>
      </c>
      <c r="C121" s="61"/>
      <c r="D121" s="61"/>
      <c r="E121" s="61"/>
      <c r="F121" s="61"/>
      <c r="G121" s="61"/>
      <c r="H121" s="61"/>
      <c r="I121" s="62"/>
    </row>
    <row r="122" spans="1:9" ht="13" customHeight="1">
      <c r="A122" s="4"/>
      <c r="B122" s="3"/>
      <c r="C122" s="3"/>
      <c r="D122" s="3"/>
      <c r="E122" s="3"/>
      <c r="F122" s="3"/>
      <c r="G122" s="3"/>
      <c r="H122" s="3"/>
      <c r="I122" s="3"/>
    </row>
    <row r="123" spans="1:9" ht="13" customHeight="1">
      <c r="A123" s="4"/>
      <c r="B123" s="207"/>
      <c r="C123" s="207"/>
      <c r="D123" s="207"/>
      <c r="E123" s="207"/>
      <c r="F123" s="207"/>
      <c r="G123" s="207"/>
      <c r="H123" s="207"/>
      <c r="I123" s="207"/>
    </row>
    <row r="124" spans="1:9" ht="13" customHeight="1">
      <c r="A124" s="4"/>
      <c r="B124" s="4"/>
      <c r="C124" s="210" t="s">
        <v>1866</v>
      </c>
      <c r="D124" s="210"/>
      <c r="E124" s="210"/>
      <c r="F124" s="210"/>
      <c r="G124" s="4"/>
      <c r="H124" s="4"/>
      <c r="I124" s="4"/>
    </row>
    <row r="125" spans="1:9" ht="13" customHeight="1">
      <c r="A125" s="4"/>
      <c r="B125" s="37" t="s">
        <v>844</v>
      </c>
      <c r="C125" s="210" t="s">
        <v>845</v>
      </c>
      <c r="D125" s="210"/>
      <c r="E125" s="210"/>
      <c r="F125" s="210"/>
      <c r="G125" s="4"/>
      <c r="H125" s="4"/>
      <c r="I125" s="4"/>
    </row>
    <row r="126" spans="1:9" ht="135" customHeight="1">
      <c r="A126" s="4"/>
      <c r="B126" s="38"/>
      <c r="C126" s="205"/>
      <c r="D126" s="205"/>
      <c r="E126" s="4"/>
      <c r="F126" s="4"/>
      <c r="G126" s="4"/>
      <c r="H126" s="4"/>
      <c r="I126" s="4"/>
    </row>
    <row r="129" spans="2:10">
      <c r="B129" s="41" t="s">
        <v>2216</v>
      </c>
      <c r="C129" s="42"/>
      <c r="D129" s="42"/>
      <c r="E129" s="42"/>
      <c r="F129" s="42"/>
      <c r="G129" s="142"/>
      <c r="H129" s="142"/>
      <c r="I129" s="143"/>
    </row>
    <row r="130" spans="2:10" ht="23">
      <c r="B130" s="52" t="s">
        <v>2115</v>
      </c>
      <c r="C130" s="52" t="s">
        <v>2116</v>
      </c>
      <c r="D130" s="102" t="s">
        <v>2117</v>
      </c>
      <c r="E130" s="103" t="s">
        <v>2118</v>
      </c>
      <c r="F130" s="103" t="s">
        <v>2119</v>
      </c>
      <c r="G130" s="117"/>
      <c r="H130" s="117"/>
      <c r="I130" s="126"/>
    </row>
    <row r="131" spans="2:10">
      <c r="B131" s="216" t="s">
        <v>447</v>
      </c>
      <c r="C131" s="217"/>
      <c r="D131" s="217"/>
      <c r="E131" s="217"/>
      <c r="F131" s="218"/>
      <c r="G131" s="117"/>
      <c r="H131" s="117"/>
      <c r="I131" s="126"/>
    </row>
    <row r="132" spans="2:10">
      <c r="B132" s="219"/>
      <c r="C132" s="220"/>
      <c r="D132" s="220"/>
      <c r="E132" s="220"/>
      <c r="F132" s="221"/>
      <c r="G132" s="117"/>
      <c r="H132" s="117"/>
      <c r="I132" s="126"/>
    </row>
    <row r="133" spans="2:10">
      <c r="B133" s="137" t="s">
        <v>2347</v>
      </c>
      <c r="C133" s="134"/>
      <c r="D133" s="110"/>
      <c r="E133" s="110"/>
      <c r="F133" s="110"/>
      <c r="G133" s="117"/>
      <c r="H133" s="117"/>
      <c r="I133" s="126"/>
      <c r="J133" s="108"/>
    </row>
    <row r="134" spans="2:10">
      <c r="B134" s="73" t="s">
        <v>2217</v>
      </c>
      <c r="C134" s="110"/>
      <c r="D134" s="110"/>
      <c r="E134" s="110"/>
      <c r="F134" s="110"/>
      <c r="G134" s="117"/>
      <c r="H134" s="117"/>
      <c r="I134" s="126"/>
    </row>
    <row r="135" spans="2:10">
      <c r="B135" s="45" t="s">
        <v>2514</v>
      </c>
      <c r="C135" s="196"/>
      <c r="D135" s="46"/>
      <c r="E135" s="46"/>
      <c r="F135" s="46"/>
      <c r="G135" s="117"/>
      <c r="H135" s="117"/>
      <c r="I135" s="126"/>
    </row>
    <row r="136" spans="2:10">
      <c r="B136" s="45" t="s">
        <v>2433</v>
      </c>
      <c r="C136" s="196"/>
      <c r="D136" s="46"/>
      <c r="E136" s="46"/>
      <c r="F136" s="46"/>
      <c r="G136" s="117"/>
      <c r="H136" s="117"/>
      <c r="I136" s="126"/>
    </row>
    <row r="137" spans="2:10">
      <c r="B137" s="45" t="s">
        <v>2515</v>
      </c>
      <c r="C137" s="197"/>
      <c r="D137" s="46"/>
      <c r="E137" s="46"/>
      <c r="F137" s="46"/>
      <c r="G137" s="117"/>
      <c r="H137" s="117"/>
      <c r="I137" s="126"/>
    </row>
    <row r="138" spans="2:10">
      <c r="B138" s="45" t="s">
        <v>2434</v>
      </c>
      <c r="C138" s="197"/>
      <c r="D138" s="46"/>
      <c r="E138" s="46"/>
      <c r="F138" s="46"/>
      <c r="G138" s="117"/>
      <c r="H138" s="117"/>
      <c r="I138" s="126"/>
    </row>
    <row r="139" spans="2:10">
      <c r="B139" s="45" t="s">
        <v>2516</v>
      </c>
      <c r="C139" s="197"/>
      <c r="D139" s="46"/>
      <c r="E139" s="46"/>
      <c r="F139" s="46"/>
      <c r="G139" s="117"/>
      <c r="H139" s="117"/>
      <c r="I139" s="126"/>
    </row>
    <row r="140" spans="2:10">
      <c r="B140" s="45"/>
      <c r="C140" s="46"/>
      <c r="D140" s="46"/>
      <c r="E140" s="46"/>
      <c r="F140" s="46"/>
      <c r="G140" s="117"/>
      <c r="H140" s="117"/>
      <c r="I140" s="126"/>
    </row>
    <row r="141" spans="2:10">
      <c r="B141" s="107" t="s">
        <v>2218</v>
      </c>
      <c r="C141" s="46"/>
      <c r="D141" s="46"/>
      <c r="E141" s="46"/>
      <c r="F141" s="46"/>
      <c r="G141" s="117"/>
      <c r="H141" s="117"/>
      <c r="I141" s="126"/>
    </row>
    <row r="142" spans="2:10" ht="23">
      <c r="B142" s="52" t="s">
        <v>2115</v>
      </c>
      <c r="C142" s="52" t="s">
        <v>2116</v>
      </c>
      <c r="D142" s="102" t="s">
        <v>2117</v>
      </c>
      <c r="E142" s="103" t="s">
        <v>2118</v>
      </c>
      <c r="F142" s="103" t="s">
        <v>2119</v>
      </c>
      <c r="G142" s="117"/>
      <c r="H142" s="117"/>
      <c r="I142" s="126"/>
    </row>
    <row r="143" spans="2:10">
      <c r="B143" s="202" t="s">
        <v>2197</v>
      </c>
      <c r="C143" s="203"/>
      <c r="D143" s="203"/>
      <c r="E143" s="203"/>
      <c r="F143" s="204"/>
      <c r="G143" s="117"/>
      <c r="H143" s="117"/>
      <c r="I143" s="126"/>
    </row>
    <row r="144" spans="2:10">
      <c r="B144" s="45" t="s">
        <v>2198</v>
      </c>
      <c r="C144" s="54"/>
      <c r="D144" s="54"/>
      <c r="E144" s="46"/>
      <c r="F144" s="46"/>
      <c r="G144" s="117"/>
      <c r="H144" s="117"/>
      <c r="I144" s="126"/>
      <c r="J144" s="108"/>
    </row>
    <row r="145" spans="2:9">
      <c r="B145" s="45"/>
      <c r="C145" s="54"/>
      <c r="D145" s="54"/>
      <c r="E145" s="46"/>
      <c r="F145" s="46"/>
      <c r="G145" s="117"/>
      <c r="H145" s="117"/>
      <c r="I145" s="126"/>
    </row>
    <row r="146" spans="2:9">
      <c r="B146" s="45" t="s">
        <v>2219</v>
      </c>
      <c r="C146" s="54"/>
      <c r="D146" s="54"/>
      <c r="E146" s="46"/>
      <c r="F146" s="46"/>
      <c r="G146" s="117"/>
      <c r="H146" s="117"/>
      <c r="I146" s="126"/>
    </row>
    <row r="147" spans="2:9">
      <c r="B147" s="45" t="s">
        <v>2435</v>
      </c>
      <c r="C147" s="128"/>
      <c r="D147" s="54"/>
      <c r="E147" s="46"/>
      <c r="F147" s="46"/>
      <c r="G147" s="117"/>
      <c r="H147" s="117"/>
      <c r="I147" s="126"/>
    </row>
    <row r="148" spans="2:9">
      <c r="B148" s="45" t="s">
        <v>2436</v>
      </c>
      <c r="C148" s="128"/>
      <c r="D148" s="54"/>
      <c r="E148" s="46"/>
      <c r="F148" s="46"/>
      <c r="G148" s="117"/>
      <c r="H148" s="117"/>
      <c r="I148" s="126"/>
    </row>
    <row r="149" spans="2:9">
      <c r="B149" s="45" t="s">
        <v>2437</v>
      </c>
      <c r="C149" s="128"/>
      <c r="D149" s="54"/>
      <c r="E149" s="46"/>
      <c r="F149" s="46"/>
      <c r="G149" s="117"/>
      <c r="H149" s="117"/>
      <c r="I149" s="126"/>
    </row>
    <row r="150" spans="2:9">
      <c r="B150" s="45" t="s">
        <v>2438</v>
      </c>
      <c r="C150" s="128"/>
      <c r="D150" s="54"/>
      <c r="E150" s="46"/>
      <c r="F150" s="46"/>
      <c r="G150" s="117"/>
      <c r="H150" s="117"/>
      <c r="I150" s="126"/>
    </row>
    <row r="151" spans="2:9">
      <c r="B151" s="45" t="s">
        <v>2439</v>
      </c>
      <c r="C151" s="128"/>
      <c r="D151" s="54"/>
      <c r="E151" s="46"/>
      <c r="F151" s="46"/>
      <c r="G151" s="117"/>
      <c r="H151" s="117"/>
      <c r="I151" s="126"/>
    </row>
    <row r="152" spans="2:9">
      <c r="B152" s="45"/>
      <c r="C152" s="54"/>
      <c r="D152" s="54"/>
      <c r="E152" s="46"/>
      <c r="F152" s="46"/>
      <c r="G152" s="117"/>
      <c r="H152" s="117"/>
      <c r="I152" s="126"/>
    </row>
    <row r="153" spans="2:9">
      <c r="B153" s="107" t="s">
        <v>2220</v>
      </c>
      <c r="C153" s="54"/>
      <c r="D153" s="54"/>
      <c r="E153" s="46"/>
      <c r="F153" s="46"/>
      <c r="G153" s="117"/>
      <c r="H153" s="117"/>
      <c r="I153" s="126"/>
    </row>
    <row r="154" spans="2:9" ht="23">
      <c r="B154" s="52" t="s">
        <v>2115</v>
      </c>
      <c r="C154" s="91" t="s">
        <v>2204</v>
      </c>
      <c r="D154" s="102" t="s">
        <v>2205</v>
      </c>
      <c r="E154" s="103" t="s">
        <v>2206</v>
      </c>
      <c r="F154" s="46"/>
      <c r="G154" s="117"/>
      <c r="H154" s="117"/>
      <c r="I154" s="126"/>
    </row>
    <row r="155" spans="2:9">
      <c r="B155" s="52" t="s">
        <v>2338</v>
      </c>
      <c r="C155" s="198">
        <v>225</v>
      </c>
      <c r="D155" s="186">
        <v>419.90729982905981</v>
      </c>
      <c r="E155" s="187">
        <v>358.3</v>
      </c>
      <c r="F155" s="46"/>
      <c r="G155" s="117"/>
      <c r="H155" s="117"/>
      <c r="I155" s="126"/>
    </row>
    <row r="156" spans="2:9">
      <c r="B156" s="52" t="s">
        <v>2339</v>
      </c>
      <c r="C156" s="199">
        <v>500</v>
      </c>
      <c r="D156" s="200">
        <v>379.98779999999999</v>
      </c>
      <c r="E156" s="200">
        <v>396.2</v>
      </c>
      <c r="F156" s="46"/>
      <c r="G156" s="117"/>
      <c r="H156" s="117"/>
      <c r="I156" s="126"/>
    </row>
    <row r="157" spans="2:9">
      <c r="B157" s="45" t="s">
        <v>2431</v>
      </c>
      <c r="C157" s="54"/>
      <c r="D157" s="54"/>
      <c r="E157" s="46"/>
      <c r="F157" s="46"/>
      <c r="G157" s="117"/>
      <c r="H157" s="117"/>
      <c r="I157" s="126"/>
    </row>
    <row r="158" spans="2:9">
      <c r="B158" s="45"/>
      <c r="C158" s="54"/>
      <c r="D158" s="54"/>
      <c r="E158" s="46"/>
      <c r="F158" s="46"/>
      <c r="G158" s="117"/>
      <c r="H158" s="117"/>
      <c r="I158" s="126"/>
    </row>
    <row r="159" spans="2:9">
      <c r="B159" s="45" t="s">
        <v>2221</v>
      </c>
      <c r="C159" s="54"/>
      <c r="D159" s="54"/>
      <c r="E159" s="46"/>
      <c r="F159" s="46"/>
      <c r="G159" s="117"/>
      <c r="H159" s="117"/>
      <c r="I159" s="126"/>
    </row>
    <row r="160" spans="2:9">
      <c r="B160" s="45" t="s">
        <v>2440</v>
      </c>
      <c r="C160" s="54"/>
      <c r="D160" s="54"/>
      <c r="E160" s="46"/>
      <c r="F160" s="46"/>
      <c r="G160" s="117"/>
      <c r="H160" s="117"/>
      <c r="I160" s="126"/>
    </row>
    <row r="161" spans="2:9">
      <c r="B161" s="45" t="s">
        <v>2441</v>
      </c>
      <c r="C161" s="54"/>
      <c r="D161" s="54"/>
      <c r="E161" s="46"/>
      <c r="F161" s="46"/>
      <c r="G161" s="117"/>
      <c r="H161" s="117"/>
      <c r="I161" s="126"/>
    </row>
    <row r="162" spans="2:9">
      <c r="B162" s="45" t="s">
        <v>2442</v>
      </c>
      <c r="C162" s="54"/>
      <c r="D162" s="54"/>
      <c r="E162" s="46"/>
      <c r="F162" s="46"/>
      <c r="G162" s="117"/>
      <c r="H162" s="117"/>
      <c r="I162" s="126"/>
    </row>
    <row r="163" spans="2:9">
      <c r="B163" s="45"/>
      <c r="C163" s="54"/>
      <c r="D163" s="54"/>
      <c r="E163" s="46"/>
      <c r="F163" s="46"/>
      <c r="G163" s="117"/>
      <c r="H163" s="117"/>
      <c r="I163" s="126"/>
    </row>
    <row r="164" spans="2:9">
      <c r="B164" s="107" t="s">
        <v>2222</v>
      </c>
      <c r="C164" s="54"/>
      <c r="D164" s="54"/>
      <c r="E164" s="46"/>
      <c r="F164" s="46"/>
      <c r="G164" s="117"/>
      <c r="H164" s="117"/>
      <c r="I164" s="126"/>
    </row>
    <row r="165" spans="2:9" ht="23">
      <c r="B165" s="52" t="s">
        <v>2115</v>
      </c>
      <c r="C165" s="52" t="s">
        <v>2211</v>
      </c>
      <c r="D165" s="102" t="s">
        <v>2212</v>
      </c>
      <c r="E165" s="103" t="s">
        <v>2213</v>
      </c>
      <c r="F165" s="103" t="s">
        <v>2214</v>
      </c>
      <c r="G165" s="117"/>
      <c r="H165" s="117"/>
      <c r="I165" s="126"/>
    </row>
    <row r="166" spans="2:9">
      <c r="B166" s="202" t="s">
        <v>447</v>
      </c>
      <c r="C166" s="203"/>
      <c r="D166" s="203"/>
      <c r="E166" s="203"/>
      <c r="F166" s="204"/>
      <c r="G166" s="117"/>
      <c r="H166" s="117"/>
      <c r="I166" s="126"/>
    </row>
    <row r="167" spans="2:9">
      <c r="B167" s="45" t="s">
        <v>2432</v>
      </c>
      <c r="C167" s="54"/>
      <c r="D167" s="54"/>
      <c r="E167" s="46"/>
      <c r="F167" s="46"/>
      <c r="G167" s="117"/>
      <c r="H167" s="117"/>
      <c r="I167" s="126"/>
    </row>
    <row r="168" spans="2:9">
      <c r="B168" s="45"/>
      <c r="C168" s="54"/>
      <c r="D168" s="54"/>
      <c r="E168" s="46"/>
      <c r="F168" s="46"/>
      <c r="G168" s="117"/>
      <c r="H168" s="117"/>
      <c r="I168" s="126"/>
    </row>
    <row r="169" spans="2:9">
      <c r="B169" s="45" t="s">
        <v>2223</v>
      </c>
      <c r="C169" s="54"/>
      <c r="D169" s="54"/>
      <c r="E169" s="46"/>
      <c r="F169" s="46"/>
      <c r="G169" s="117"/>
      <c r="H169" s="117"/>
      <c r="I169" s="126"/>
    </row>
    <row r="170" spans="2:9">
      <c r="B170" s="45" t="s">
        <v>2443</v>
      </c>
      <c r="C170" s="54"/>
      <c r="D170" s="54"/>
      <c r="E170" s="46"/>
      <c r="F170" s="46"/>
      <c r="G170" s="117"/>
      <c r="H170" s="117"/>
      <c r="I170" s="126"/>
    </row>
    <row r="171" spans="2:9">
      <c r="B171" s="45" t="s">
        <v>2444</v>
      </c>
      <c r="C171" s="54"/>
      <c r="D171" s="54"/>
      <c r="E171" s="46"/>
      <c r="F171" s="46"/>
      <c r="G171" s="117"/>
      <c r="H171" s="117"/>
      <c r="I171" s="126"/>
    </row>
    <row r="172" spans="2:9">
      <c r="B172" s="45" t="s">
        <v>2445</v>
      </c>
      <c r="C172" s="54"/>
      <c r="D172" s="54"/>
      <c r="E172" s="46"/>
      <c r="F172" s="46"/>
      <c r="G172" s="117"/>
      <c r="H172" s="117"/>
      <c r="I172" s="126"/>
    </row>
    <row r="173" spans="2:9">
      <c r="B173" s="45"/>
      <c r="C173" s="54"/>
      <c r="D173" s="54"/>
      <c r="E173" s="46"/>
      <c r="F173" s="46"/>
      <c r="G173" s="117"/>
      <c r="H173" s="117"/>
      <c r="I173" s="126"/>
    </row>
    <row r="174" spans="2:9">
      <c r="B174" s="107" t="s">
        <v>2224</v>
      </c>
      <c r="C174" s="54"/>
      <c r="D174" s="54"/>
      <c r="E174" s="46"/>
      <c r="F174" s="46"/>
      <c r="G174" s="117"/>
      <c r="H174" s="117"/>
      <c r="I174" s="126"/>
    </row>
    <row r="175" spans="2:9">
      <c r="B175" s="59"/>
      <c r="C175" s="60"/>
      <c r="D175" s="60"/>
      <c r="E175" s="60"/>
      <c r="F175" s="60"/>
      <c r="G175" s="129"/>
      <c r="H175" s="129"/>
      <c r="I175" s="130"/>
    </row>
  </sheetData>
  <mergeCells count="9">
    <mergeCell ref="B166:F166"/>
    <mergeCell ref="B143:F143"/>
    <mergeCell ref="B131:F132"/>
    <mergeCell ref="C126:D126"/>
    <mergeCell ref="B105:I105"/>
    <mergeCell ref="B106:I106"/>
    <mergeCell ref="B123:I123"/>
    <mergeCell ref="C124:F124"/>
    <mergeCell ref="C125:F125"/>
  </mergeCells>
  <hyperlinks>
    <hyperlink ref="A1" location="BajajFinservMultiCapFund" display="BFMUCF" xr:uid="{00000000-0004-0000-1200-000000000000}"/>
    <hyperlink ref="B1" location="BajajFinservMultiCapFund" display="Bajaj Finserv Multi Cap Fund" xr:uid="{00000000-0004-0000-1200-000001000000}"/>
  </hyperlinks>
  <pageMargins left="0" right="0" top="0" bottom="0" header="0" footer="0"/>
  <pageSetup orientation="landscape"/>
  <headerFooter>
    <oddFooter xml:space="preserve">&amp;C_x000D_&amp;1#&amp;"Aptos"&amp;10&amp;K000000  For internal use only </odd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outlinePr summaryBelow="0"/>
  </sheetPr>
  <dimension ref="A1:I85"/>
  <sheetViews>
    <sheetView workbookViewId="0"/>
  </sheetViews>
  <sheetFormatPr defaultRowHeight="14.5"/>
  <cols>
    <col min="1" max="1" width="3.36328125" customWidth="1"/>
    <col min="2" max="2" width="69.17968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9" width="16.6328125" customWidth="1"/>
  </cols>
  <sheetData>
    <row r="1" spans="1:9" ht="16" customHeight="1">
      <c r="A1" s="2" t="s">
        <v>36</v>
      </c>
      <c r="B1" s="3" t="s">
        <v>37</v>
      </c>
      <c r="C1" s="4"/>
      <c r="D1" s="4"/>
      <c r="E1" s="4"/>
      <c r="F1" s="4"/>
      <c r="G1" s="4"/>
      <c r="H1" s="4"/>
      <c r="I1" s="4"/>
    </row>
    <row r="2" spans="1:9" ht="13" customHeight="1">
      <c r="A2" s="4"/>
      <c r="B2" s="5"/>
      <c r="C2" s="4"/>
      <c r="D2" s="4"/>
      <c r="E2" s="4"/>
      <c r="F2" s="4"/>
      <c r="G2" s="4"/>
      <c r="H2" s="4"/>
      <c r="I2" s="4"/>
    </row>
    <row r="3" spans="1:9" ht="13" customHeight="1">
      <c r="A3" s="6" t="s">
        <v>48</v>
      </c>
      <c r="B3" s="7" t="s">
        <v>49</v>
      </c>
      <c r="C3" s="4"/>
      <c r="D3" s="4"/>
      <c r="E3" s="4"/>
      <c r="F3" s="4"/>
      <c r="G3" s="4"/>
      <c r="H3" s="4"/>
      <c r="I3" s="4"/>
    </row>
    <row r="4" spans="1:9" ht="28" customHeight="1">
      <c r="A4" s="4"/>
      <c r="B4" s="8" t="s">
        <v>50</v>
      </c>
      <c r="C4" s="9" t="s">
        <v>51</v>
      </c>
      <c r="D4" s="10" t="s">
        <v>846</v>
      </c>
      <c r="E4" s="10" t="s">
        <v>53</v>
      </c>
      <c r="F4" s="10" t="s">
        <v>54</v>
      </c>
      <c r="G4" s="10" t="s">
        <v>55</v>
      </c>
      <c r="H4" s="10" t="s">
        <v>56</v>
      </c>
      <c r="I4" s="11" t="s">
        <v>57</v>
      </c>
    </row>
    <row r="5" spans="1:9" ht="13" customHeight="1">
      <c r="A5" s="4"/>
      <c r="B5" s="12" t="s">
        <v>58</v>
      </c>
      <c r="C5" s="13"/>
      <c r="D5" s="13"/>
      <c r="E5" s="13"/>
      <c r="F5" s="13"/>
      <c r="G5" s="13"/>
      <c r="H5" s="14"/>
      <c r="I5" s="15"/>
    </row>
    <row r="6" spans="1:9" ht="13" customHeight="1">
      <c r="A6" s="4"/>
      <c r="B6" s="12" t="s">
        <v>59</v>
      </c>
      <c r="C6" s="13"/>
      <c r="D6" s="13"/>
      <c r="E6" s="13"/>
      <c r="F6" s="4"/>
      <c r="G6" s="14"/>
      <c r="H6" s="14"/>
      <c r="I6" s="15"/>
    </row>
    <row r="7" spans="1:9" ht="13" customHeight="1">
      <c r="A7" s="16" t="s">
        <v>60</v>
      </c>
      <c r="B7" s="17" t="s">
        <v>61</v>
      </c>
      <c r="C7" s="13" t="s">
        <v>62</v>
      </c>
      <c r="D7" s="13" t="s">
        <v>63</v>
      </c>
      <c r="E7" s="18">
        <v>53023</v>
      </c>
      <c r="F7" s="19">
        <v>409.17849999999999</v>
      </c>
      <c r="G7" s="20">
        <v>0.10730000000000001</v>
      </c>
      <c r="H7" s="21"/>
      <c r="I7" s="22"/>
    </row>
    <row r="8" spans="1:9" ht="13" customHeight="1">
      <c r="A8" s="16" t="s">
        <v>64</v>
      </c>
      <c r="B8" s="17" t="s">
        <v>65</v>
      </c>
      <c r="C8" s="13" t="s">
        <v>66</v>
      </c>
      <c r="D8" s="13" t="s">
        <v>67</v>
      </c>
      <c r="E8" s="18">
        <v>23401</v>
      </c>
      <c r="F8" s="19">
        <v>334.82150000000001</v>
      </c>
      <c r="G8" s="20">
        <v>8.7800000000000003E-2</v>
      </c>
      <c r="H8" s="21"/>
      <c r="I8" s="22"/>
    </row>
    <row r="9" spans="1:9" ht="13" customHeight="1">
      <c r="A9" s="16" t="s">
        <v>68</v>
      </c>
      <c r="B9" s="17" t="s">
        <v>69</v>
      </c>
      <c r="C9" s="13" t="s">
        <v>70</v>
      </c>
      <c r="D9" s="13" t="s">
        <v>63</v>
      </c>
      <c r="E9" s="18">
        <v>24769</v>
      </c>
      <c r="F9" s="19">
        <v>312.93150000000003</v>
      </c>
      <c r="G9" s="20">
        <v>8.2000000000000003E-2</v>
      </c>
      <c r="H9" s="21"/>
      <c r="I9" s="22"/>
    </row>
    <row r="10" spans="1:9" ht="13" customHeight="1">
      <c r="A10" s="16" t="s">
        <v>121</v>
      </c>
      <c r="B10" s="17" t="s">
        <v>122</v>
      </c>
      <c r="C10" s="13" t="s">
        <v>123</v>
      </c>
      <c r="D10" s="13" t="s">
        <v>84</v>
      </c>
      <c r="E10" s="18">
        <v>10634</v>
      </c>
      <c r="F10" s="19">
        <v>200.64230000000001</v>
      </c>
      <c r="G10" s="20">
        <v>5.2600000000000001E-2</v>
      </c>
      <c r="H10" s="21"/>
      <c r="I10" s="22"/>
    </row>
    <row r="11" spans="1:9" ht="13" customHeight="1">
      <c r="A11" s="16" t="s">
        <v>227</v>
      </c>
      <c r="B11" s="17" t="s">
        <v>228</v>
      </c>
      <c r="C11" s="13" t="s">
        <v>229</v>
      </c>
      <c r="D11" s="13" t="s">
        <v>230</v>
      </c>
      <c r="E11" s="18">
        <v>4068</v>
      </c>
      <c r="F11" s="19">
        <v>163.2895</v>
      </c>
      <c r="G11" s="20">
        <v>4.2799999999999998E-2</v>
      </c>
      <c r="H11" s="21"/>
      <c r="I11" s="22"/>
    </row>
    <row r="12" spans="1:9" ht="13" customHeight="1">
      <c r="A12" s="16" t="s">
        <v>853</v>
      </c>
      <c r="B12" s="17" t="s">
        <v>854</v>
      </c>
      <c r="C12" s="13" t="s">
        <v>855</v>
      </c>
      <c r="D12" s="13" t="s">
        <v>63</v>
      </c>
      <c r="E12" s="18">
        <v>14377</v>
      </c>
      <c r="F12" s="19">
        <v>153.61109999999999</v>
      </c>
      <c r="G12" s="20">
        <v>4.0300000000000002E-2</v>
      </c>
      <c r="H12" s="21"/>
      <c r="I12" s="22"/>
    </row>
    <row r="13" spans="1:9" ht="13" customHeight="1">
      <c r="A13" s="16" t="s">
        <v>137</v>
      </c>
      <c r="B13" s="17" t="s">
        <v>138</v>
      </c>
      <c r="C13" s="13" t="s">
        <v>139</v>
      </c>
      <c r="D13" s="13" t="s">
        <v>140</v>
      </c>
      <c r="E13" s="18">
        <v>12147</v>
      </c>
      <c r="F13" s="19">
        <v>143.5532</v>
      </c>
      <c r="G13" s="20">
        <v>3.7600000000000001E-2</v>
      </c>
      <c r="H13" s="21"/>
      <c r="I13" s="22"/>
    </row>
    <row r="14" spans="1:9" ht="13" customHeight="1">
      <c r="A14" s="16" t="s">
        <v>164</v>
      </c>
      <c r="B14" s="17" t="s">
        <v>165</v>
      </c>
      <c r="C14" s="13" t="s">
        <v>166</v>
      </c>
      <c r="D14" s="13" t="s">
        <v>63</v>
      </c>
      <c r="E14" s="18">
        <v>9940</v>
      </c>
      <c r="F14" s="19">
        <v>126.069</v>
      </c>
      <c r="G14" s="20">
        <v>3.3000000000000002E-2</v>
      </c>
      <c r="H14" s="21"/>
      <c r="I14" s="22"/>
    </row>
    <row r="15" spans="1:9" ht="13" customHeight="1">
      <c r="A15" s="16" t="s">
        <v>85</v>
      </c>
      <c r="B15" s="17" t="s">
        <v>86</v>
      </c>
      <c r="C15" s="13" t="s">
        <v>87</v>
      </c>
      <c r="D15" s="13" t="s">
        <v>88</v>
      </c>
      <c r="E15" s="18">
        <v>33392</v>
      </c>
      <c r="F15" s="19">
        <v>105.1514</v>
      </c>
      <c r="G15" s="20">
        <v>2.76E-2</v>
      </c>
      <c r="H15" s="21"/>
      <c r="I15" s="22"/>
    </row>
    <row r="16" spans="1:9" ht="13" customHeight="1">
      <c r="A16" s="16" t="s">
        <v>134</v>
      </c>
      <c r="B16" s="17" t="s">
        <v>135</v>
      </c>
      <c r="C16" s="13" t="s">
        <v>136</v>
      </c>
      <c r="D16" s="13" t="s">
        <v>63</v>
      </c>
      <c r="E16" s="18">
        <v>25506</v>
      </c>
      <c r="F16" s="19">
        <v>97.764499999999998</v>
      </c>
      <c r="G16" s="20">
        <v>2.5600000000000001E-2</v>
      </c>
      <c r="H16" s="21"/>
      <c r="I16" s="22"/>
    </row>
    <row r="17" spans="1:9" ht="13" customHeight="1">
      <c r="A17" s="16" t="s">
        <v>89</v>
      </c>
      <c r="B17" s="17" t="s">
        <v>90</v>
      </c>
      <c r="C17" s="13" t="s">
        <v>91</v>
      </c>
      <c r="D17" s="13" t="s">
        <v>92</v>
      </c>
      <c r="E17" s="18">
        <v>3096</v>
      </c>
      <c r="F17" s="19">
        <v>95.898600000000002</v>
      </c>
      <c r="G17" s="20">
        <v>2.5100000000000001E-2</v>
      </c>
      <c r="H17" s="21"/>
      <c r="I17" s="22"/>
    </row>
    <row r="18" spans="1:9" ht="13" customHeight="1">
      <c r="A18" s="16" t="s">
        <v>1225</v>
      </c>
      <c r="B18" s="17" t="s">
        <v>1226</v>
      </c>
      <c r="C18" s="13" t="s">
        <v>1227</v>
      </c>
      <c r="D18" s="13" t="s">
        <v>140</v>
      </c>
      <c r="E18" s="18">
        <v>3538</v>
      </c>
      <c r="F18" s="19">
        <v>87.526600000000002</v>
      </c>
      <c r="G18" s="20">
        <v>2.29E-2</v>
      </c>
      <c r="H18" s="21"/>
      <c r="I18" s="22"/>
    </row>
    <row r="19" spans="1:9" ht="13" customHeight="1">
      <c r="A19" s="16" t="s">
        <v>124</v>
      </c>
      <c r="B19" s="17" t="s">
        <v>125</v>
      </c>
      <c r="C19" s="13" t="s">
        <v>126</v>
      </c>
      <c r="D19" s="13" t="s">
        <v>103</v>
      </c>
      <c r="E19" s="18">
        <v>9269</v>
      </c>
      <c r="F19" s="19">
        <v>86.850499999999997</v>
      </c>
      <c r="G19" s="20">
        <v>2.2800000000000001E-2</v>
      </c>
      <c r="H19" s="21"/>
      <c r="I19" s="22"/>
    </row>
    <row r="20" spans="1:9" ht="13" customHeight="1">
      <c r="A20" s="16" t="s">
        <v>850</v>
      </c>
      <c r="B20" s="17" t="s">
        <v>851</v>
      </c>
      <c r="C20" s="13" t="s">
        <v>852</v>
      </c>
      <c r="D20" s="13" t="s">
        <v>88</v>
      </c>
      <c r="E20" s="18">
        <v>3075</v>
      </c>
      <c r="F20" s="19">
        <v>69.215199999999996</v>
      </c>
      <c r="G20" s="20">
        <v>1.8100000000000002E-2</v>
      </c>
      <c r="H20" s="21"/>
      <c r="I20" s="22"/>
    </row>
    <row r="21" spans="1:9" ht="13" customHeight="1">
      <c r="A21" s="16" t="s">
        <v>246</v>
      </c>
      <c r="B21" s="17" t="s">
        <v>247</v>
      </c>
      <c r="C21" s="13" t="s">
        <v>248</v>
      </c>
      <c r="D21" s="13" t="s">
        <v>170</v>
      </c>
      <c r="E21" s="18">
        <v>3669</v>
      </c>
      <c r="F21" s="19">
        <v>66.346500000000006</v>
      </c>
      <c r="G21" s="20">
        <v>1.7399999999999999E-2</v>
      </c>
      <c r="H21" s="21"/>
      <c r="I21" s="22"/>
    </row>
    <row r="22" spans="1:9" ht="13" customHeight="1">
      <c r="A22" s="16" t="s">
        <v>160</v>
      </c>
      <c r="B22" s="17" t="s">
        <v>161</v>
      </c>
      <c r="C22" s="13" t="s">
        <v>162</v>
      </c>
      <c r="D22" s="13" t="s">
        <v>163</v>
      </c>
      <c r="E22" s="18">
        <v>16424</v>
      </c>
      <c r="F22" s="19">
        <v>65.556399999999996</v>
      </c>
      <c r="G22" s="20">
        <v>1.72E-2</v>
      </c>
      <c r="H22" s="21"/>
      <c r="I22" s="22"/>
    </row>
    <row r="23" spans="1:9" ht="13" customHeight="1">
      <c r="A23" s="16" t="s">
        <v>156</v>
      </c>
      <c r="B23" s="17" t="s">
        <v>157</v>
      </c>
      <c r="C23" s="13" t="s">
        <v>158</v>
      </c>
      <c r="D23" s="13" t="s">
        <v>159</v>
      </c>
      <c r="E23" s="18">
        <v>1430</v>
      </c>
      <c r="F23" s="19">
        <v>62.708399999999997</v>
      </c>
      <c r="G23" s="20">
        <v>1.6400000000000001E-2</v>
      </c>
      <c r="H23" s="21"/>
      <c r="I23" s="22"/>
    </row>
    <row r="24" spans="1:9" ht="13" customHeight="1">
      <c r="A24" s="16" t="s">
        <v>141</v>
      </c>
      <c r="B24" s="17" t="s">
        <v>142</v>
      </c>
      <c r="C24" s="13" t="s">
        <v>143</v>
      </c>
      <c r="D24" s="13" t="s">
        <v>144</v>
      </c>
      <c r="E24" s="18">
        <v>24956</v>
      </c>
      <c r="F24" s="19">
        <v>61.648800000000001</v>
      </c>
      <c r="G24" s="20">
        <v>1.6199999999999999E-2</v>
      </c>
      <c r="H24" s="21"/>
      <c r="I24" s="22"/>
    </row>
    <row r="25" spans="1:9" ht="13" customHeight="1">
      <c r="A25" s="16" t="s">
        <v>215</v>
      </c>
      <c r="B25" s="17" t="s">
        <v>216</v>
      </c>
      <c r="C25" s="13" t="s">
        <v>217</v>
      </c>
      <c r="D25" s="13" t="s">
        <v>92</v>
      </c>
      <c r="E25" s="18">
        <v>455</v>
      </c>
      <c r="F25" s="19">
        <v>60.578699999999998</v>
      </c>
      <c r="G25" s="20">
        <v>1.5900000000000001E-2</v>
      </c>
      <c r="H25" s="21"/>
      <c r="I25" s="22"/>
    </row>
    <row r="26" spans="1:9" ht="13" customHeight="1">
      <c r="A26" s="16" t="s">
        <v>184</v>
      </c>
      <c r="B26" s="17" t="s">
        <v>185</v>
      </c>
      <c r="C26" s="13" t="s">
        <v>186</v>
      </c>
      <c r="D26" s="13" t="s">
        <v>74</v>
      </c>
      <c r="E26" s="18">
        <v>28636</v>
      </c>
      <c r="F26" s="19">
        <v>60.524999999999999</v>
      </c>
      <c r="G26" s="20">
        <v>1.5900000000000001E-2</v>
      </c>
      <c r="H26" s="21"/>
      <c r="I26" s="22"/>
    </row>
    <row r="27" spans="1:9" ht="13" customHeight="1">
      <c r="A27" s="16" t="s">
        <v>127</v>
      </c>
      <c r="B27" s="17" t="s">
        <v>128</v>
      </c>
      <c r="C27" s="13" t="s">
        <v>129</v>
      </c>
      <c r="D27" s="13" t="s">
        <v>130</v>
      </c>
      <c r="E27" s="18">
        <v>12409</v>
      </c>
      <c r="F27" s="19">
        <v>53.52</v>
      </c>
      <c r="G27" s="20">
        <v>1.4E-2</v>
      </c>
      <c r="H27" s="21"/>
      <c r="I27" s="22"/>
    </row>
    <row r="28" spans="1:9" ht="13" customHeight="1">
      <c r="A28" s="16" t="s">
        <v>171</v>
      </c>
      <c r="B28" s="17" t="s">
        <v>172</v>
      </c>
      <c r="C28" s="13" t="s">
        <v>173</v>
      </c>
      <c r="D28" s="13" t="s">
        <v>99</v>
      </c>
      <c r="E28" s="18">
        <v>5015</v>
      </c>
      <c r="F28" s="19">
        <v>52.055700000000002</v>
      </c>
      <c r="G28" s="20">
        <v>1.3599999999999999E-2</v>
      </c>
      <c r="H28" s="21"/>
      <c r="I28" s="22"/>
    </row>
    <row r="29" spans="1:9" ht="13" customHeight="1">
      <c r="A29" s="16" t="s">
        <v>198</v>
      </c>
      <c r="B29" s="17" t="s">
        <v>199</v>
      </c>
      <c r="C29" s="13" t="s">
        <v>200</v>
      </c>
      <c r="D29" s="13" t="s">
        <v>163</v>
      </c>
      <c r="E29" s="18">
        <v>15691</v>
      </c>
      <c r="F29" s="19">
        <v>49.952300000000001</v>
      </c>
      <c r="G29" s="20">
        <v>1.3100000000000001E-2</v>
      </c>
      <c r="H29" s="21"/>
      <c r="I29" s="22"/>
    </row>
    <row r="30" spans="1:9" ht="13" customHeight="1">
      <c r="A30" s="16" t="s">
        <v>381</v>
      </c>
      <c r="B30" s="17" t="s">
        <v>382</v>
      </c>
      <c r="C30" s="13" t="s">
        <v>383</v>
      </c>
      <c r="D30" s="13" t="s">
        <v>252</v>
      </c>
      <c r="E30" s="18">
        <v>410</v>
      </c>
      <c r="F30" s="19">
        <v>47.502600000000001</v>
      </c>
      <c r="G30" s="20">
        <v>1.2500000000000001E-2</v>
      </c>
      <c r="H30" s="21"/>
      <c r="I30" s="22"/>
    </row>
    <row r="31" spans="1:9" ht="13" customHeight="1">
      <c r="A31" s="16" t="s">
        <v>240</v>
      </c>
      <c r="B31" s="17" t="s">
        <v>241</v>
      </c>
      <c r="C31" s="13" t="s">
        <v>242</v>
      </c>
      <c r="D31" s="13" t="s">
        <v>103</v>
      </c>
      <c r="E31" s="18">
        <v>4852</v>
      </c>
      <c r="F31" s="19">
        <v>45.480200000000004</v>
      </c>
      <c r="G31" s="20">
        <v>1.1900000000000001E-2</v>
      </c>
      <c r="H31" s="21"/>
      <c r="I31" s="22"/>
    </row>
    <row r="32" spans="1:9" ht="13" customHeight="1">
      <c r="A32" s="16" t="s">
        <v>868</v>
      </c>
      <c r="B32" s="17" t="s">
        <v>869</v>
      </c>
      <c r="C32" s="13" t="s">
        <v>870</v>
      </c>
      <c r="D32" s="13" t="s">
        <v>140</v>
      </c>
      <c r="E32" s="18">
        <v>3656</v>
      </c>
      <c r="F32" s="19">
        <v>43.839100000000002</v>
      </c>
      <c r="G32" s="20">
        <v>1.15E-2</v>
      </c>
      <c r="H32" s="21"/>
      <c r="I32" s="22"/>
    </row>
    <row r="33" spans="1:9" ht="13" customHeight="1">
      <c r="A33" s="16" t="s">
        <v>152</v>
      </c>
      <c r="B33" s="17" t="s">
        <v>153</v>
      </c>
      <c r="C33" s="13" t="s">
        <v>154</v>
      </c>
      <c r="D33" s="13" t="s">
        <v>155</v>
      </c>
      <c r="E33" s="18">
        <v>2556</v>
      </c>
      <c r="F33" s="19">
        <v>42.360599999999998</v>
      </c>
      <c r="G33" s="20">
        <v>1.11E-2</v>
      </c>
      <c r="H33" s="21"/>
      <c r="I33" s="22"/>
    </row>
    <row r="34" spans="1:9" ht="13" customHeight="1">
      <c r="A34" s="16" t="s">
        <v>343</v>
      </c>
      <c r="B34" s="17" t="s">
        <v>344</v>
      </c>
      <c r="C34" s="13" t="s">
        <v>345</v>
      </c>
      <c r="D34" s="13" t="s">
        <v>74</v>
      </c>
      <c r="E34" s="18">
        <v>3249</v>
      </c>
      <c r="F34" s="19">
        <v>41.083599999999997</v>
      </c>
      <c r="G34" s="20">
        <v>1.0800000000000001E-2</v>
      </c>
      <c r="H34" s="21"/>
      <c r="I34" s="22"/>
    </row>
    <row r="35" spans="1:9" ht="13" customHeight="1">
      <c r="A35" s="16" t="s">
        <v>356</v>
      </c>
      <c r="B35" s="17" t="s">
        <v>357</v>
      </c>
      <c r="C35" s="13" t="s">
        <v>358</v>
      </c>
      <c r="D35" s="13" t="s">
        <v>359</v>
      </c>
      <c r="E35" s="18">
        <v>13459</v>
      </c>
      <c r="F35" s="19">
        <v>40.316400000000002</v>
      </c>
      <c r="G35" s="20">
        <v>1.06E-2</v>
      </c>
      <c r="H35" s="21"/>
      <c r="I35" s="22"/>
    </row>
    <row r="36" spans="1:9" ht="13" customHeight="1">
      <c r="A36" s="16" t="s">
        <v>847</v>
      </c>
      <c r="B36" s="17" t="s">
        <v>848</v>
      </c>
      <c r="C36" s="13" t="s">
        <v>849</v>
      </c>
      <c r="D36" s="13" t="s">
        <v>92</v>
      </c>
      <c r="E36" s="18">
        <v>384</v>
      </c>
      <c r="F36" s="19">
        <v>38.377000000000002</v>
      </c>
      <c r="G36" s="20">
        <v>1.01E-2</v>
      </c>
      <c r="H36" s="21"/>
      <c r="I36" s="22"/>
    </row>
    <row r="37" spans="1:9" ht="13" customHeight="1">
      <c r="A37" s="16" t="s">
        <v>279</v>
      </c>
      <c r="B37" s="17" t="s">
        <v>280</v>
      </c>
      <c r="C37" s="13" t="s">
        <v>281</v>
      </c>
      <c r="D37" s="13" t="s">
        <v>159</v>
      </c>
      <c r="E37" s="18">
        <v>1567</v>
      </c>
      <c r="F37" s="19">
        <v>38.305300000000003</v>
      </c>
      <c r="G37" s="20">
        <v>0.01</v>
      </c>
      <c r="H37" s="21"/>
      <c r="I37" s="22"/>
    </row>
    <row r="38" spans="1:9" ht="13" customHeight="1">
      <c r="A38" s="16" t="s">
        <v>1867</v>
      </c>
      <c r="B38" s="17" t="s">
        <v>1868</v>
      </c>
      <c r="C38" s="13" t="s">
        <v>1869</v>
      </c>
      <c r="D38" s="13" t="s">
        <v>1870</v>
      </c>
      <c r="E38" s="18">
        <v>7868</v>
      </c>
      <c r="F38" s="19">
        <v>37.880499999999998</v>
      </c>
      <c r="G38" s="20">
        <v>9.9000000000000008E-3</v>
      </c>
      <c r="H38" s="21"/>
      <c r="I38" s="22"/>
    </row>
    <row r="39" spans="1:9" ht="13" customHeight="1">
      <c r="A39" s="16" t="s">
        <v>288</v>
      </c>
      <c r="B39" s="17" t="s">
        <v>289</v>
      </c>
      <c r="C39" s="13" t="s">
        <v>290</v>
      </c>
      <c r="D39" s="13" t="s">
        <v>252</v>
      </c>
      <c r="E39" s="18">
        <v>1319</v>
      </c>
      <c r="F39" s="19">
        <v>36.859499999999997</v>
      </c>
      <c r="G39" s="20">
        <v>9.7000000000000003E-3</v>
      </c>
      <c r="H39" s="21"/>
      <c r="I39" s="22"/>
    </row>
    <row r="40" spans="1:9" ht="13" customHeight="1">
      <c r="A40" s="16" t="s">
        <v>427</v>
      </c>
      <c r="B40" s="17" t="s">
        <v>428</v>
      </c>
      <c r="C40" s="13" t="s">
        <v>429</v>
      </c>
      <c r="D40" s="13" t="s">
        <v>363</v>
      </c>
      <c r="E40" s="18">
        <v>2483</v>
      </c>
      <c r="F40" s="19">
        <v>36.216999999999999</v>
      </c>
      <c r="G40" s="20">
        <v>9.4999999999999998E-3</v>
      </c>
      <c r="H40" s="21"/>
      <c r="I40" s="22"/>
    </row>
    <row r="41" spans="1:9" ht="13" customHeight="1">
      <c r="A41" s="16" t="s">
        <v>131</v>
      </c>
      <c r="B41" s="17" t="s">
        <v>132</v>
      </c>
      <c r="C41" s="13" t="s">
        <v>133</v>
      </c>
      <c r="D41" s="13" t="s">
        <v>103</v>
      </c>
      <c r="E41" s="18">
        <v>2000</v>
      </c>
      <c r="F41" s="19">
        <v>34.944000000000003</v>
      </c>
      <c r="G41" s="20">
        <v>9.1999999999999998E-3</v>
      </c>
      <c r="H41" s="21"/>
      <c r="I41" s="22"/>
    </row>
    <row r="42" spans="1:9" ht="13" customHeight="1">
      <c r="A42" s="16" t="s">
        <v>1114</v>
      </c>
      <c r="B42" s="17" t="s">
        <v>1115</v>
      </c>
      <c r="C42" s="13" t="s">
        <v>1116</v>
      </c>
      <c r="D42" s="13" t="s">
        <v>92</v>
      </c>
      <c r="E42" s="18">
        <v>477</v>
      </c>
      <c r="F42" s="19">
        <v>33.9099</v>
      </c>
      <c r="G42" s="20">
        <v>8.8999999999999999E-3</v>
      </c>
      <c r="H42" s="21"/>
      <c r="I42" s="22"/>
    </row>
    <row r="43" spans="1:9" ht="13" customHeight="1">
      <c r="A43" s="16" t="s">
        <v>177</v>
      </c>
      <c r="B43" s="17" t="s">
        <v>178</v>
      </c>
      <c r="C43" s="13" t="s">
        <v>179</v>
      </c>
      <c r="D43" s="13" t="s">
        <v>180</v>
      </c>
      <c r="E43" s="18">
        <v>784</v>
      </c>
      <c r="F43" s="19">
        <v>33.675199999999997</v>
      </c>
      <c r="G43" s="20">
        <v>8.8000000000000005E-3</v>
      </c>
      <c r="H43" s="21"/>
      <c r="I43" s="22"/>
    </row>
    <row r="44" spans="1:9" ht="13" customHeight="1">
      <c r="A44" s="16" t="s">
        <v>1267</v>
      </c>
      <c r="B44" s="17" t="s">
        <v>1268</v>
      </c>
      <c r="C44" s="13" t="s">
        <v>1269</v>
      </c>
      <c r="D44" s="13" t="s">
        <v>140</v>
      </c>
      <c r="E44" s="18">
        <v>2200</v>
      </c>
      <c r="F44" s="19">
        <v>32.417000000000002</v>
      </c>
      <c r="G44" s="20">
        <v>8.5000000000000006E-3</v>
      </c>
      <c r="H44" s="21"/>
      <c r="I44" s="22"/>
    </row>
    <row r="45" spans="1:9" ht="13" customHeight="1">
      <c r="A45" s="16" t="s">
        <v>891</v>
      </c>
      <c r="B45" s="17" t="s">
        <v>892</v>
      </c>
      <c r="C45" s="13" t="s">
        <v>893</v>
      </c>
      <c r="D45" s="13" t="s">
        <v>144</v>
      </c>
      <c r="E45" s="18">
        <v>769</v>
      </c>
      <c r="F45" s="19">
        <v>31.872</v>
      </c>
      <c r="G45" s="20">
        <v>8.3999999999999995E-3</v>
      </c>
      <c r="H45" s="21"/>
      <c r="I45" s="22"/>
    </row>
    <row r="46" spans="1:9" ht="13" customHeight="1">
      <c r="A46" s="16" t="s">
        <v>205</v>
      </c>
      <c r="B46" s="17" t="s">
        <v>206</v>
      </c>
      <c r="C46" s="13" t="s">
        <v>207</v>
      </c>
      <c r="D46" s="13" t="s">
        <v>208</v>
      </c>
      <c r="E46" s="18">
        <v>1556</v>
      </c>
      <c r="F46" s="19">
        <v>28.303599999999999</v>
      </c>
      <c r="G46" s="20">
        <v>7.4000000000000003E-3</v>
      </c>
      <c r="H46" s="21"/>
      <c r="I46" s="22"/>
    </row>
    <row r="47" spans="1:9" ht="13" customHeight="1">
      <c r="A47" s="16" t="s">
        <v>107</v>
      </c>
      <c r="B47" s="17" t="s">
        <v>108</v>
      </c>
      <c r="C47" s="13" t="s">
        <v>109</v>
      </c>
      <c r="D47" s="13" t="s">
        <v>103</v>
      </c>
      <c r="E47" s="18">
        <v>11363</v>
      </c>
      <c r="F47" s="19">
        <v>27.995000000000001</v>
      </c>
      <c r="G47" s="20">
        <v>7.3000000000000001E-3</v>
      </c>
      <c r="H47" s="21"/>
      <c r="I47" s="22"/>
    </row>
    <row r="48" spans="1:9" ht="13" customHeight="1">
      <c r="A48" s="16" t="s">
        <v>1871</v>
      </c>
      <c r="B48" s="17" t="s">
        <v>1872</v>
      </c>
      <c r="C48" s="13" t="s">
        <v>1873</v>
      </c>
      <c r="D48" s="13" t="s">
        <v>170</v>
      </c>
      <c r="E48" s="18">
        <v>2112</v>
      </c>
      <c r="F48" s="19">
        <v>27.939599999999999</v>
      </c>
      <c r="G48" s="20">
        <v>7.3000000000000001E-3</v>
      </c>
      <c r="H48" s="21"/>
      <c r="I48" s="22"/>
    </row>
    <row r="49" spans="1:9" ht="13" customHeight="1">
      <c r="A49" s="16" t="s">
        <v>201</v>
      </c>
      <c r="B49" s="17" t="s">
        <v>202</v>
      </c>
      <c r="C49" s="13" t="s">
        <v>203</v>
      </c>
      <c r="D49" s="13" t="s">
        <v>204</v>
      </c>
      <c r="E49" s="18">
        <v>357</v>
      </c>
      <c r="F49" s="19">
        <v>27.2623</v>
      </c>
      <c r="G49" s="20">
        <v>7.1000000000000004E-3</v>
      </c>
      <c r="H49" s="21"/>
      <c r="I49" s="22"/>
    </row>
    <row r="50" spans="1:9" ht="13" customHeight="1">
      <c r="A50" s="16" t="s">
        <v>910</v>
      </c>
      <c r="B50" s="17" t="s">
        <v>911</v>
      </c>
      <c r="C50" s="13" t="s">
        <v>912</v>
      </c>
      <c r="D50" s="13" t="s">
        <v>355</v>
      </c>
      <c r="E50" s="18">
        <v>2256</v>
      </c>
      <c r="F50" s="19">
        <v>25.822199999999999</v>
      </c>
      <c r="G50" s="20">
        <v>6.7999999999999996E-3</v>
      </c>
      <c r="H50" s="21"/>
      <c r="I50" s="22"/>
    </row>
    <row r="51" spans="1:9" ht="13" customHeight="1">
      <c r="A51" s="16" t="s">
        <v>285</v>
      </c>
      <c r="B51" s="17" t="s">
        <v>286</v>
      </c>
      <c r="C51" s="13" t="s">
        <v>287</v>
      </c>
      <c r="D51" s="13" t="s">
        <v>204</v>
      </c>
      <c r="E51" s="18">
        <v>2578</v>
      </c>
      <c r="F51" s="19">
        <v>25.6008</v>
      </c>
      <c r="G51" s="20">
        <v>6.7000000000000002E-3</v>
      </c>
      <c r="H51" s="21"/>
      <c r="I51" s="22"/>
    </row>
    <row r="52" spans="1:9" ht="13" customHeight="1">
      <c r="A52" s="16" t="s">
        <v>167</v>
      </c>
      <c r="B52" s="17" t="s">
        <v>168</v>
      </c>
      <c r="C52" s="13" t="s">
        <v>169</v>
      </c>
      <c r="D52" s="13" t="s">
        <v>170</v>
      </c>
      <c r="E52" s="18">
        <v>1950</v>
      </c>
      <c r="F52" s="19">
        <v>25.537199999999999</v>
      </c>
      <c r="G52" s="20">
        <v>6.7000000000000002E-3</v>
      </c>
      <c r="H52" s="21"/>
      <c r="I52" s="22"/>
    </row>
    <row r="53" spans="1:9" ht="13" customHeight="1">
      <c r="A53" s="16" t="s">
        <v>888</v>
      </c>
      <c r="B53" s="17" t="s">
        <v>889</v>
      </c>
      <c r="C53" s="13" t="s">
        <v>890</v>
      </c>
      <c r="D53" s="13" t="s">
        <v>92</v>
      </c>
      <c r="E53" s="18">
        <v>7256</v>
      </c>
      <c r="F53" s="19">
        <v>24.782900000000001</v>
      </c>
      <c r="G53" s="20">
        <v>6.4999999999999997E-3</v>
      </c>
      <c r="H53" s="21"/>
      <c r="I53" s="22"/>
    </row>
    <row r="54" spans="1:9" ht="13" customHeight="1">
      <c r="A54" s="16" t="s">
        <v>373</v>
      </c>
      <c r="B54" s="17" t="s">
        <v>374</v>
      </c>
      <c r="C54" s="13" t="s">
        <v>375</v>
      </c>
      <c r="D54" s="13" t="s">
        <v>376</v>
      </c>
      <c r="E54" s="18">
        <v>992</v>
      </c>
      <c r="F54" s="19">
        <v>23.891300000000001</v>
      </c>
      <c r="G54" s="20">
        <v>6.3E-3</v>
      </c>
      <c r="H54" s="21"/>
      <c r="I54" s="22"/>
    </row>
    <row r="55" spans="1:9" ht="13" customHeight="1">
      <c r="A55" s="16" t="s">
        <v>307</v>
      </c>
      <c r="B55" s="17" t="s">
        <v>308</v>
      </c>
      <c r="C55" s="13" t="s">
        <v>309</v>
      </c>
      <c r="D55" s="13" t="s">
        <v>208</v>
      </c>
      <c r="E55" s="18">
        <v>3726</v>
      </c>
      <c r="F55" s="19">
        <v>21.867899999999999</v>
      </c>
      <c r="G55" s="20">
        <v>5.7000000000000002E-3</v>
      </c>
      <c r="H55" s="21"/>
      <c r="I55" s="22"/>
    </row>
    <row r="56" spans="1:9" ht="13" customHeight="1">
      <c r="A56" s="16" t="s">
        <v>885</v>
      </c>
      <c r="B56" s="17" t="s">
        <v>886</v>
      </c>
      <c r="C56" s="13" t="s">
        <v>887</v>
      </c>
      <c r="D56" s="13" t="s">
        <v>140</v>
      </c>
      <c r="E56" s="18">
        <v>9901</v>
      </c>
      <c r="F56" s="19">
        <v>19.866399999999999</v>
      </c>
      <c r="G56" s="20">
        <v>5.1999999999999998E-3</v>
      </c>
      <c r="H56" s="21"/>
      <c r="I56" s="22"/>
    </row>
    <row r="57" spans="1:9" ht="13" customHeight="1">
      <c r="A57" s="4"/>
      <c r="B57" s="12" t="s">
        <v>445</v>
      </c>
      <c r="C57" s="13"/>
      <c r="D57" s="13"/>
      <c r="E57" s="13"/>
      <c r="F57" s="23">
        <v>3813.3045000000002</v>
      </c>
      <c r="G57" s="24">
        <f>ROUND(SUM(G1:G56),4)</f>
        <v>0.99960000000000004</v>
      </c>
      <c r="H57" s="25"/>
      <c r="I57" s="26"/>
    </row>
    <row r="58" spans="1:9" ht="13" customHeight="1">
      <c r="A58" s="4"/>
      <c r="B58" s="27" t="s">
        <v>446</v>
      </c>
      <c r="C58" s="1"/>
      <c r="D58" s="1"/>
      <c r="E58" s="1"/>
      <c r="F58" s="25" t="s">
        <v>447</v>
      </c>
      <c r="G58" s="25" t="s">
        <v>447</v>
      </c>
      <c r="H58" s="25"/>
      <c r="I58" s="26"/>
    </row>
    <row r="59" spans="1:9" ht="13" customHeight="1">
      <c r="A59" s="4"/>
      <c r="B59" s="27" t="s">
        <v>445</v>
      </c>
      <c r="C59" s="1"/>
      <c r="D59" s="1"/>
      <c r="E59" s="1"/>
      <c r="F59" s="25" t="s">
        <v>447</v>
      </c>
      <c r="G59" s="25" t="s">
        <v>447</v>
      </c>
      <c r="H59" s="25"/>
      <c r="I59" s="26"/>
    </row>
    <row r="60" spans="1:9" ht="13" customHeight="1">
      <c r="A60" s="4"/>
      <c r="B60" s="27" t="s">
        <v>448</v>
      </c>
      <c r="C60" s="28"/>
      <c r="D60" s="1"/>
      <c r="E60" s="28"/>
      <c r="F60" s="23">
        <v>3813.3045000000002</v>
      </c>
      <c r="G60" s="24">
        <f>ROUND(SUM(G57),4)</f>
        <v>0.99960000000000004</v>
      </c>
      <c r="H60" s="25"/>
      <c r="I60" s="26"/>
    </row>
    <row r="61" spans="1:9" ht="13" customHeight="1">
      <c r="A61" s="4"/>
      <c r="B61" s="27" t="s">
        <v>839</v>
      </c>
      <c r="C61" s="13"/>
      <c r="D61" s="1"/>
      <c r="E61" s="13"/>
      <c r="F61" s="30">
        <v>1.7855000000000001</v>
      </c>
      <c r="G61" s="24">
        <v>4.0000000000000002E-4</v>
      </c>
      <c r="H61" s="25"/>
      <c r="I61" s="26"/>
    </row>
    <row r="62" spans="1:9" ht="13" customHeight="1">
      <c r="A62" s="4"/>
      <c r="B62" s="31" t="s">
        <v>840</v>
      </c>
      <c r="C62" s="32"/>
      <c r="D62" s="32"/>
      <c r="E62" s="32"/>
      <c r="F62" s="33">
        <v>3815.09</v>
      </c>
      <c r="G62" s="34">
        <f>ROUND(SUM(G60,G61),4)</f>
        <v>1</v>
      </c>
      <c r="H62" s="35"/>
      <c r="I62" s="36"/>
    </row>
    <row r="63" spans="1:9" ht="13" customHeight="1">
      <c r="A63" s="4"/>
      <c r="B63" s="6"/>
      <c r="C63" s="4"/>
      <c r="D63" s="4"/>
      <c r="E63" s="4"/>
      <c r="F63" s="4"/>
      <c r="G63" s="4"/>
      <c r="H63" s="4"/>
      <c r="I63" s="4"/>
    </row>
    <row r="64" spans="1:9" ht="13" customHeight="1">
      <c r="A64" s="4"/>
      <c r="B64" s="3" t="s">
        <v>842</v>
      </c>
      <c r="C64" s="4"/>
      <c r="D64" s="4"/>
      <c r="E64" s="4"/>
      <c r="F64" s="4"/>
      <c r="G64" s="4"/>
      <c r="H64" s="4"/>
      <c r="I64" s="4"/>
    </row>
    <row r="65" spans="1:9" ht="26" customHeight="1">
      <c r="A65" s="4"/>
      <c r="B65" s="206" t="s">
        <v>2518</v>
      </c>
      <c r="C65" s="206"/>
      <c r="D65" s="206"/>
      <c r="E65" s="206"/>
      <c r="F65" s="206"/>
      <c r="G65" s="206"/>
      <c r="H65" s="206"/>
      <c r="I65" s="206"/>
    </row>
    <row r="66" spans="1:9" ht="13" customHeight="1">
      <c r="A66" s="4"/>
      <c r="B66" s="207"/>
      <c r="C66" s="207"/>
      <c r="D66" s="207"/>
      <c r="E66" s="207"/>
      <c r="F66" s="207"/>
      <c r="G66" s="207"/>
      <c r="H66" s="207"/>
      <c r="I66" s="207"/>
    </row>
    <row r="67" spans="1:9" ht="13" customHeight="1">
      <c r="A67" s="4"/>
      <c r="B67" s="41" t="s">
        <v>2058</v>
      </c>
      <c r="C67" s="42"/>
      <c r="D67" s="42"/>
      <c r="E67" s="43"/>
      <c r="F67" s="43"/>
      <c r="G67" s="43"/>
      <c r="H67" s="43"/>
      <c r="I67" s="44"/>
    </row>
    <row r="68" spans="1:9" ht="13" customHeight="1">
      <c r="A68" s="4"/>
      <c r="B68" s="45" t="s">
        <v>2059</v>
      </c>
      <c r="C68" s="46"/>
      <c r="D68" s="46"/>
      <c r="E68" s="48"/>
      <c r="F68" s="48"/>
      <c r="G68" s="48"/>
      <c r="H68" s="48"/>
      <c r="I68" s="49"/>
    </row>
    <row r="69" spans="1:9" ht="13" customHeight="1">
      <c r="A69" s="4"/>
      <c r="B69" s="45" t="s">
        <v>2060</v>
      </c>
      <c r="C69" s="46"/>
      <c r="D69" s="46"/>
      <c r="E69" s="48"/>
      <c r="F69" s="48"/>
      <c r="G69" s="48"/>
      <c r="H69" s="48"/>
      <c r="I69" s="49"/>
    </row>
    <row r="70" spans="1:9" ht="13" customHeight="1">
      <c r="A70" s="4"/>
      <c r="B70" s="50" t="s">
        <v>2061</v>
      </c>
      <c r="C70" s="51" t="s">
        <v>2090</v>
      </c>
      <c r="D70" s="168" t="s">
        <v>2074</v>
      </c>
      <c r="E70" s="48"/>
      <c r="F70" s="48"/>
      <c r="G70" s="48"/>
      <c r="H70" s="48"/>
      <c r="I70" s="49"/>
    </row>
    <row r="71" spans="1:9" ht="13" customHeight="1">
      <c r="A71" s="4"/>
      <c r="B71" s="52" t="s">
        <v>2064</v>
      </c>
      <c r="C71" s="67">
        <v>9.6830999999999996</v>
      </c>
      <c r="D71" s="58">
        <v>9.0175000000000001</v>
      </c>
      <c r="E71" s="48"/>
      <c r="F71" s="48"/>
      <c r="G71" s="48"/>
      <c r="H71" s="48"/>
      <c r="I71" s="49"/>
    </row>
    <row r="72" spans="1:9" ht="13" customHeight="1">
      <c r="A72" s="4"/>
      <c r="B72" s="52" t="s">
        <v>2063</v>
      </c>
      <c r="C72" s="67">
        <v>9.6830999999999996</v>
      </c>
      <c r="D72" s="58">
        <v>9.0175000000000001</v>
      </c>
      <c r="E72" s="48"/>
      <c r="F72" s="48"/>
      <c r="G72" s="48"/>
      <c r="H72" s="48"/>
      <c r="I72" s="49"/>
    </row>
    <row r="73" spans="1:9" ht="13" customHeight="1">
      <c r="A73" s="4"/>
      <c r="B73" s="52" t="s">
        <v>2067</v>
      </c>
      <c r="C73" s="67">
        <v>9.7447999999999997</v>
      </c>
      <c r="D73" s="58">
        <v>9.0692000000000004</v>
      </c>
      <c r="E73" s="48"/>
      <c r="F73" s="48"/>
      <c r="G73" s="48"/>
      <c r="H73" s="48"/>
      <c r="I73" s="49"/>
    </row>
    <row r="74" spans="1:9" ht="13" customHeight="1">
      <c r="A74" s="4"/>
      <c r="B74" s="52" t="s">
        <v>2066</v>
      </c>
      <c r="C74" s="67">
        <v>9.7447999999999997</v>
      </c>
      <c r="D74" s="58">
        <v>9.0692000000000004</v>
      </c>
      <c r="E74" s="48"/>
      <c r="F74" s="48"/>
      <c r="G74" s="48"/>
      <c r="H74" s="48"/>
      <c r="I74" s="49"/>
    </row>
    <row r="75" spans="1:9" ht="13" customHeight="1">
      <c r="A75" s="4"/>
      <c r="B75" s="45" t="s">
        <v>2075</v>
      </c>
      <c r="C75" s="46"/>
      <c r="D75" s="46"/>
      <c r="E75" s="48"/>
      <c r="F75" s="48"/>
      <c r="G75" s="48"/>
      <c r="H75" s="48"/>
      <c r="I75" s="49"/>
    </row>
    <row r="76" spans="1:9" ht="13" customHeight="1">
      <c r="A76" s="4"/>
      <c r="B76" s="45" t="s">
        <v>2099</v>
      </c>
      <c r="C76" s="46"/>
      <c r="D76" s="46"/>
      <c r="E76" s="48"/>
      <c r="F76" s="48"/>
      <c r="G76" s="48"/>
      <c r="H76" s="48"/>
      <c r="I76" s="49"/>
    </row>
    <row r="77" spans="1:9" ht="13" customHeight="1">
      <c r="A77" s="4"/>
      <c r="B77" s="45" t="s">
        <v>2094</v>
      </c>
      <c r="C77" s="46"/>
      <c r="D77" s="46"/>
      <c r="E77" s="48"/>
      <c r="F77" s="48"/>
      <c r="G77" s="48"/>
      <c r="H77" s="48"/>
      <c r="I77" s="49"/>
    </row>
    <row r="78" spans="1:9" ht="13" customHeight="1">
      <c r="A78" s="4"/>
      <c r="B78" s="45" t="s">
        <v>2095</v>
      </c>
      <c r="C78" s="46"/>
      <c r="D78" s="46"/>
      <c r="E78" s="48"/>
      <c r="F78" s="48"/>
      <c r="G78" s="48"/>
      <c r="H78" s="48"/>
      <c r="I78" s="49"/>
    </row>
    <row r="79" spans="1:9" ht="13" customHeight="1">
      <c r="A79" s="4"/>
      <c r="B79" s="45" t="s">
        <v>2076</v>
      </c>
      <c r="C79" s="46"/>
      <c r="D79" s="46"/>
      <c r="E79" s="48"/>
      <c r="F79" s="48"/>
      <c r="G79" s="48"/>
      <c r="H79" s="48"/>
      <c r="I79" s="49"/>
    </row>
    <row r="80" spans="1:9" ht="13" customHeight="1">
      <c r="A80" s="4"/>
      <c r="B80" s="59" t="s">
        <v>2465</v>
      </c>
      <c r="C80" s="60"/>
      <c r="D80" s="60"/>
      <c r="E80" s="61"/>
      <c r="F80" s="61"/>
      <c r="G80" s="61"/>
      <c r="H80" s="61"/>
      <c r="I80" s="62"/>
    </row>
    <row r="81" spans="1:9" ht="13" customHeight="1">
      <c r="A81" s="4"/>
      <c r="B81" s="3"/>
      <c r="C81" s="3"/>
      <c r="D81" s="3"/>
      <c r="E81" s="3"/>
      <c r="F81" s="3"/>
      <c r="G81" s="3"/>
      <c r="H81" s="3"/>
      <c r="I81" s="3"/>
    </row>
    <row r="82" spans="1:9" ht="13" customHeight="1">
      <c r="A82" s="4"/>
      <c r="B82" s="207"/>
      <c r="C82" s="207"/>
      <c r="D82" s="207"/>
      <c r="E82" s="207"/>
      <c r="F82" s="207"/>
      <c r="G82" s="207"/>
      <c r="H82" s="207"/>
      <c r="I82" s="207"/>
    </row>
    <row r="83" spans="1:9" ht="13" customHeight="1">
      <c r="A83" s="4"/>
      <c r="B83" s="4"/>
      <c r="C83" s="210" t="s">
        <v>1874</v>
      </c>
      <c r="D83" s="210"/>
      <c r="E83" s="210"/>
      <c r="F83" s="210"/>
      <c r="G83" s="4"/>
      <c r="H83" s="4"/>
      <c r="I83" s="4"/>
    </row>
    <row r="84" spans="1:9" ht="13" customHeight="1">
      <c r="A84" s="4"/>
      <c r="B84" s="37" t="s">
        <v>844</v>
      </c>
      <c r="C84" s="210" t="s">
        <v>845</v>
      </c>
      <c r="D84" s="210"/>
      <c r="E84" s="210"/>
      <c r="F84" s="210"/>
      <c r="G84" s="4"/>
      <c r="H84" s="4"/>
      <c r="I84" s="4"/>
    </row>
    <row r="85" spans="1:9" ht="135" customHeight="1">
      <c r="A85" s="4"/>
      <c r="B85" s="38"/>
      <c r="C85" s="205"/>
      <c r="D85" s="205"/>
      <c r="E85" s="4"/>
      <c r="F85" s="4"/>
      <c r="G85" s="4"/>
      <c r="H85" s="4"/>
      <c r="I85" s="4"/>
    </row>
  </sheetData>
  <mergeCells count="6">
    <mergeCell ref="C85:D85"/>
    <mergeCell ref="B65:I65"/>
    <mergeCell ref="B66:I66"/>
    <mergeCell ref="B82:I82"/>
    <mergeCell ref="C83:F83"/>
    <mergeCell ref="C84:F84"/>
  </mergeCells>
  <hyperlinks>
    <hyperlink ref="A1" location="BajajFinservNifty50IndexFund" display="BFN50IX" xr:uid="{00000000-0004-0000-1300-000000000000}"/>
    <hyperlink ref="B1" location="BajajFinservNifty50IndexFund" display="Bajaj Finserv Nifty 50 Index Fund" xr:uid="{00000000-0004-0000-1300-000001000000}"/>
  </hyperlinks>
  <pageMargins left="0" right="0" top="0" bottom="0" header="0" footer="0"/>
  <pageSetup orientation="landscape"/>
  <headerFooter>
    <oddFooter xml:space="preserve">&amp;C_x000D_&amp;1#&amp;"Aptos"&amp;10&amp;K000000  For internal use only 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outlinePr summaryBelow="0"/>
  </sheetPr>
  <dimension ref="A1:I201"/>
  <sheetViews>
    <sheetView workbookViewId="0"/>
  </sheetViews>
  <sheetFormatPr defaultRowHeight="14.5"/>
  <cols>
    <col min="1" max="1" width="3.36328125" customWidth="1"/>
    <col min="2" max="2" width="69.17968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9" width="16.6328125" customWidth="1"/>
  </cols>
  <sheetData>
    <row r="1" spans="1:9" ht="16" customHeight="1">
      <c r="A1" s="2" t="s">
        <v>2</v>
      </c>
      <c r="B1" s="3" t="s">
        <v>3</v>
      </c>
      <c r="C1" s="4"/>
      <c r="D1" s="4"/>
      <c r="E1" s="4"/>
      <c r="F1" s="4"/>
      <c r="G1" s="4"/>
      <c r="H1" s="4"/>
      <c r="I1" s="4"/>
    </row>
    <row r="2" spans="1:9" ht="13" customHeight="1">
      <c r="A2" s="4"/>
      <c r="B2" s="5"/>
      <c r="C2" s="4"/>
      <c r="D2" s="4"/>
      <c r="E2" s="4"/>
      <c r="F2" s="4"/>
      <c r="G2" s="4"/>
      <c r="H2" s="4"/>
      <c r="I2" s="4"/>
    </row>
    <row r="3" spans="1:9" ht="13" customHeight="1">
      <c r="A3" s="6" t="s">
        <v>48</v>
      </c>
      <c r="B3" s="7" t="s">
        <v>49</v>
      </c>
      <c r="C3" s="4"/>
      <c r="D3" s="4"/>
      <c r="E3" s="4"/>
      <c r="F3" s="4"/>
      <c r="G3" s="4"/>
      <c r="H3" s="4"/>
      <c r="I3" s="4"/>
    </row>
    <row r="4" spans="1:9" ht="28" customHeight="1">
      <c r="A4" s="4"/>
      <c r="B4" s="8" t="s">
        <v>50</v>
      </c>
      <c r="C4" s="9" t="s">
        <v>51</v>
      </c>
      <c r="D4" s="10" t="s">
        <v>846</v>
      </c>
      <c r="E4" s="10" t="s">
        <v>53</v>
      </c>
      <c r="F4" s="10" t="s">
        <v>54</v>
      </c>
      <c r="G4" s="10" t="s">
        <v>55</v>
      </c>
      <c r="H4" s="10" t="s">
        <v>56</v>
      </c>
      <c r="I4" s="11" t="s">
        <v>57</v>
      </c>
    </row>
    <row r="5" spans="1:9" ht="13" customHeight="1">
      <c r="A5" s="4"/>
      <c r="B5" s="12" t="s">
        <v>58</v>
      </c>
      <c r="C5" s="13"/>
      <c r="D5" s="13"/>
      <c r="E5" s="13"/>
      <c r="F5" s="13"/>
      <c r="G5" s="13"/>
      <c r="H5" s="14"/>
      <c r="I5" s="15"/>
    </row>
    <row r="6" spans="1:9" ht="13" customHeight="1">
      <c r="A6" s="4"/>
      <c r="B6" s="12" t="s">
        <v>59</v>
      </c>
      <c r="C6" s="13"/>
      <c r="D6" s="13"/>
      <c r="E6" s="13"/>
      <c r="F6" s="4"/>
      <c r="G6" s="14"/>
      <c r="H6" s="14"/>
      <c r="I6" s="15"/>
    </row>
    <row r="7" spans="1:9" ht="13" customHeight="1">
      <c r="A7" s="16" t="s">
        <v>60</v>
      </c>
      <c r="B7" s="17" t="s">
        <v>61</v>
      </c>
      <c r="C7" s="13" t="s">
        <v>62</v>
      </c>
      <c r="D7" s="13" t="s">
        <v>63</v>
      </c>
      <c r="E7" s="18">
        <v>1182413</v>
      </c>
      <c r="F7" s="19">
        <v>9124.6810999999998</v>
      </c>
      <c r="G7" s="20">
        <v>7.4300000000000005E-2</v>
      </c>
      <c r="H7" s="21"/>
      <c r="I7" s="22"/>
    </row>
    <row r="8" spans="1:9" ht="13" customHeight="1">
      <c r="A8" s="16" t="s">
        <v>68</v>
      </c>
      <c r="B8" s="17" t="s">
        <v>69</v>
      </c>
      <c r="C8" s="13" t="s">
        <v>70</v>
      </c>
      <c r="D8" s="13" t="s">
        <v>63</v>
      </c>
      <c r="E8" s="18">
        <v>514701</v>
      </c>
      <c r="F8" s="19">
        <v>6502.7323999999999</v>
      </c>
      <c r="G8" s="20">
        <v>5.2900000000000003E-2</v>
      </c>
      <c r="H8" s="21"/>
      <c r="I8" s="22"/>
    </row>
    <row r="9" spans="1:9" ht="13" customHeight="1">
      <c r="A9" s="16" t="s">
        <v>847</v>
      </c>
      <c r="B9" s="17" t="s">
        <v>848</v>
      </c>
      <c r="C9" s="13" t="s">
        <v>849</v>
      </c>
      <c r="D9" s="13" t="s">
        <v>92</v>
      </c>
      <c r="E9" s="18">
        <v>43506</v>
      </c>
      <c r="F9" s="19">
        <v>4347.9895999999999</v>
      </c>
      <c r="G9" s="20">
        <v>3.5400000000000001E-2</v>
      </c>
      <c r="H9" s="21"/>
      <c r="I9" s="22"/>
    </row>
    <row r="10" spans="1:9" ht="13" customHeight="1">
      <c r="A10" s="16" t="s">
        <v>64</v>
      </c>
      <c r="B10" s="17" t="s">
        <v>65</v>
      </c>
      <c r="C10" s="13" t="s">
        <v>66</v>
      </c>
      <c r="D10" s="13" t="s">
        <v>67</v>
      </c>
      <c r="E10" s="18">
        <v>275078</v>
      </c>
      <c r="F10" s="19">
        <v>3935.8159999999998</v>
      </c>
      <c r="G10" s="20">
        <v>3.2000000000000001E-2</v>
      </c>
      <c r="H10" s="21"/>
      <c r="I10" s="22"/>
    </row>
    <row r="11" spans="1:9" ht="13" customHeight="1">
      <c r="A11" s="16" t="s">
        <v>850</v>
      </c>
      <c r="B11" s="17" t="s">
        <v>851</v>
      </c>
      <c r="C11" s="13" t="s">
        <v>852</v>
      </c>
      <c r="D11" s="13" t="s">
        <v>88</v>
      </c>
      <c r="E11" s="18">
        <v>169846</v>
      </c>
      <c r="F11" s="19">
        <v>3823.0636</v>
      </c>
      <c r="G11" s="20">
        <v>3.1099999999999999E-2</v>
      </c>
      <c r="H11" s="21"/>
      <c r="I11" s="22"/>
    </row>
    <row r="12" spans="1:9" ht="13" customHeight="1">
      <c r="A12" s="16" t="s">
        <v>387</v>
      </c>
      <c r="B12" s="17" t="s">
        <v>388</v>
      </c>
      <c r="C12" s="13" t="s">
        <v>389</v>
      </c>
      <c r="D12" s="13" t="s">
        <v>170</v>
      </c>
      <c r="E12" s="18">
        <v>58337</v>
      </c>
      <c r="F12" s="19">
        <v>3793.3634000000002</v>
      </c>
      <c r="G12" s="20">
        <v>3.09E-2</v>
      </c>
      <c r="H12" s="21"/>
      <c r="I12" s="22"/>
    </row>
    <row r="13" spans="1:9" ht="13" customHeight="1">
      <c r="A13" s="16" t="s">
        <v>121</v>
      </c>
      <c r="B13" s="17" t="s">
        <v>122</v>
      </c>
      <c r="C13" s="13" t="s">
        <v>123</v>
      </c>
      <c r="D13" s="13" t="s">
        <v>84</v>
      </c>
      <c r="E13" s="18">
        <v>195777</v>
      </c>
      <c r="F13" s="19">
        <v>3693.9204</v>
      </c>
      <c r="G13" s="20">
        <v>3.0099999999999998E-2</v>
      </c>
      <c r="H13" s="21"/>
      <c r="I13" s="22"/>
    </row>
    <row r="14" spans="1:9" ht="13" customHeight="1">
      <c r="A14" s="16" t="s">
        <v>853</v>
      </c>
      <c r="B14" s="17" t="s">
        <v>854</v>
      </c>
      <c r="C14" s="13" t="s">
        <v>855</v>
      </c>
      <c r="D14" s="13" t="s">
        <v>63</v>
      </c>
      <c r="E14" s="18">
        <v>320784</v>
      </c>
      <c r="F14" s="19">
        <v>3427.4166</v>
      </c>
      <c r="G14" s="20">
        <v>2.7900000000000001E-2</v>
      </c>
      <c r="H14" s="21"/>
      <c r="I14" s="22"/>
    </row>
    <row r="15" spans="1:9" ht="13" customHeight="1">
      <c r="A15" s="16" t="s">
        <v>184</v>
      </c>
      <c r="B15" s="17" t="s">
        <v>185</v>
      </c>
      <c r="C15" s="13" t="s">
        <v>186</v>
      </c>
      <c r="D15" s="13" t="s">
        <v>74</v>
      </c>
      <c r="E15" s="18">
        <v>1541376</v>
      </c>
      <c r="F15" s="19">
        <v>3257.8523</v>
      </c>
      <c r="G15" s="20">
        <v>2.6499999999999999E-2</v>
      </c>
      <c r="H15" s="21"/>
      <c r="I15" s="22"/>
    </row>
    <row r="16" spans="1:9" ht="13" customHeight="1">
      <c r="A16" s="16" t="s">
        <v>164</v>
      </c>
      <c r="B16" s="17" t="s">
        <v>165</v>
      </c>
      <c r="C16" s="13" t="s">
        <v>166</v>
      </c>
      <c r="D16" s="13" t="s">
        <v>63</v>
      </c>
      <c r="E16" s="18">
        <v>256063</v>
      </c>
      <c r="F16" s="19">
        <v>3247.6469999999999</v>
      </c>
      <c r="G16" s="20">
        <v>2.64E-2</v>
      </c>
      <c r="H16" s="21"/>
      <c r="I16" s="22"/>
    </row>
    <row r="17" spans="1:9" ht="13" customHeight="1">
      <c r="A17" s="16" t="s">
        <v>381</v>
      </c>
      <c r="B17" s="17" t="s">
        <v>382</v>
      </c>
      <c r="C17" s="13" t="s">
        <v>383</v>
      </c>
      <c r="D17" s="13" t="s">
        <v>252</v>
      </c>
      <c r="E17" s="18">
        <v>27969</v>
      </c>
      <c r="F17" s="19">
        <v>3240.4883</v>
      </c>
      <c r="G17" s="20">
        <v>2.64E-2</v>
      </c>
      <c r="H17" s="21"/>
      <c r="I17" s="22"/>
    </row>
    <row r="18" spans="1:9" ht="13" customHeight="1">
      <c r="A18" s="16" t="s">
        <v>227</v>
      </c>
      <c r="B18" s="17" t="s">
        <v>228</v>
      </c>
      <c r="C18" s="13" t="s">
        <v>229</v>
      </c>
      <c r="D18" s="13" t="s">
        <v>230</v>
      </c>
      <c r="E18" s="18">
        <v>71092</v>
      </c>
      <c r="F18" s="19">
        <v>2853.6329000000001</v>
      </c>
      <c r="G18" s="20">
        <v>2.3199999999999998E-2</v>
      </c>
      <c r="H18" s="21"/>
      <c r="I18" s="22"/>
    </row>
    <row r="19" spans="1:9" ht="13" customHeight="1">
      <c r="A19" s="16" t="s">
        <v>856</v>
      </c>
      <c r="B19" s="17" t="s">
        <v>857</v>
      </c>
      <c r="C19" s="13" t="s">
        <v>858</v>
      </c>
      <c r="D19" s="13" t="s">
        <v>170</v>
      </c>
      <c r="E19" s="18">
        <v>46111</v>
      </c>
      <c r="F19" s="19">
        <v>2196.6819</v>
      </c>
      <c r="G19" s="20">
        <v>1.7899999999999999E-2</v>
      </c>
      <c r="H19" s="21"/>
      <c r="I19" s="22"/>
    </row>
    <row r="20" spans="1:9" ht="13" customHeight="1">
      <c r="A20" s="16" t="s">
        <v>859</v>
      </c>
      <c r="B20" s="17" t="s">
        <v>860</v>
      </c>
      <c r="C20" s="13" t="s">
        <v>861</v>
      </c>
      <c r="D20" s="13" t="s">
        <v>271</v>
      </c>
      <c r="E20" s="18">
        <v>52871</v>
      </c>
      <c r="F20" s="19">
        <v>2180.8229999999999</v>
      </c>
      <c r="G20" s="20">
        <v>1.77E-2</v>
      </c>
      <c r="H20" s="21"/>
      <c r="I20" s="22"/>
    </row>
    <row r="21" spans="1:9" ht="13" customHeight="1">
      <c r="A21" s="16" t="s">
        <v>156</v>
      </c>
      <c r="B21" s="17" t="s">
        <v>157</v>
      </c>
      <c r="C21" s="13" t="s">
        <v>158</v>
      </c>
      <c r="D21" s="13" t="s">
        <v>159</v>
      </c>
      <c r="E21" s="18">
        <v>48176</v>
      </c>
      <c r="F21" s="19">
        <v>2112.614</v>
      </c>
      <c r="G21" s="20">
        <v>1.72E-2</v>
      </c>
      <c r="H21" s="21"/>
      <c r="I21" s="22"/>
    </row>
    <row r="22" spans="1:9" ht="13" customHeight="1">
      <c r="A22" s="16" t="s">
        <v>246</v>
      </c>
      <c r="B22" s="17" t="s">
        <v>247</v>
      </c>
      <c r="C22" s="13" t="s">
        <v>248</v>
      </c>
      <c r="D22" s="13" t="s">
        <v>170</v>
      </c>
      <c r="E22" s="18">
        <v>116826</v>
      </c>
      <c r="F22" s="19">
        <v>2112.5646000000002</v>
      </c>
      <c r="G22" s="20">
        <v>1.72E-2</v>
      </c>
      <c r="H22" s="21"/>
      <c r="I22" s="22"/>
    </row>
    <row r="23" spans="1:9" ht="13" customHeight="1">
      <c r="A23" s="16" t="s">
        <v>221</v>
      </c>
      <c r="B23" s="17" t="s">
        <v>222</v>
      </c>
      <c r="C23" s="13" t="s">
        <v>223</v>
      </c>
      <c r="D23" s="13" t="s">
        <v>197</v>
      </c>
      <c r="E23" s="18">
        <v>358236</v>
      </c>
      <c r="F23" s="19">
        <v>2102.8453</v>
      </c>
      <c r="G23" s="20">
        <v>1.7100000000000001E-2</v>
      </c>
      <c r="H23" s="21"/>
      <c r="I23" s="22"/>
    </row>
    <row r="24" spans="1:9" ht="13" customHeight="1">
      <c r="A24" s="16" t="s">
        <v>127</v>
      </c>
      <c r="B24" s="17" t="s">
        <v>128</v>
      </c>
      <c r="C24" s="13" t="s">
        <v>129</v>
      </c>
      <c r="D24" s="13" t="s">
        <v>130</v>
      </c>
      <c r="E24" s="18">
        <v>461296</v>
      </c>
      <c r="F24" s="19">
        <v>1989.5696</v>
      </c>
      <c r="G24" s="20">
        <v>1.6199999999999999E-2</v>
      </c>
      <c r="H24" s="21"/>
      <c r="I24" s="22"/>
    </row>
    <row r="25" spans="1:9" ht="13" customHeight="1">
      <c r="A25" s="16" t="s">
        <v>141</v>
      </c>
      <c r="B25" s="17" t="s">
        <v>142</v>
      </c>
      <c r="C25" s="13" t="s">
        <v>143</v>
      </c>
      <c r="D25" s="13" t="s">
        <v>144</v>
      </c>
      <c r="E25" s="18">
        <v>779457</v>
      </c>
      <c r="F25" s="19">
        <v>1925.4926</v>
      </c>
      <c r="G25" s="20">
        <v>1.5699999999999999E-2</v>
      </c>
      <c r="H25" s="21"/>
      <c r="I25" s="22"/>
    </row>
    <row r="26" spans="1:9" ht="13" customHeight="1">
      <c r="A26" s="16" t="s">
        <v>160</v>
      </c>
      <c r="B26" s="17" t="s">
        <v>161</v>
      </c>
      <c r="C26" s="13" t="s">
        <v>162</v>
      </c>
      <c r="D26" s="13" t="s">
        <v>163</v>
      </c>
      <c r="E26" s="18">
        <v>478510</v>
      </c>
      <c r="F26" s="19">
        <v>1909.9727</v>
      </c>
      <c r="G26" s="20">
        <v>1.55E-2</v>
      </c>
      <c r="H26" s="21"/>
      <c r="I26" s="22"/>
    </row>
    <row r="27" spans="1:9" ht="13" customHeight="1">
      <c r="A27" s="16" t="s">
        <v>137</v>
      </c>
      <c r="B27" s="17" t="s">
        <v>138</v>
      </c>
      <c r="C27" s="13" t="s">
        <v>139</v>
      </c>
      <c r="D27" s="13" t="s">
        <v>140</v>
      </c>
      <c r="E27" s="18">
        <v>160179</v>
      </c>
      <c r="F27" s="19">
        <v>1892.9954</v>
      </c>
      <c r="G27" s="20">
        <v>1.54E-2</v>
      </c>
      <c r="H27" s="21"/>
      <c r="I27" s="22"/>
    </row>
    <row r="28" spans="1:9" ht="13" customHeight="1">
      <c r="A28" s="16" t="s">
        <v>85</v>
      </c>
      <c r="B28" s="17" t="s">
        <v>86</v>
      </c>
      <c r="C28" s="13" t="s">
        <v>87</v>
      </c>
      <c r="D28" s="13" t="s">
        <v>88</v>
      </c>
      <c r="E28" s="18">
        <v>561245</v>
      </c>
      <c r="F28" s="19">
        <v>1767.3605</v>
      </c>
      <c r="G28" s="20">
        <v>1.44E-2</v>
      </c>
      <c r="H28" s="21"/>
      <c r="I28" s="22"/>
    </row>
    <row r="29" spans="1:9" ht="13" customHeight="1">
      <c r="A29" s="16" t="s">
        <v>240</v>
      </c>
      <c r="B29" s="17" t="s">
        <v>241</v>
      </c>
      <c r="C29" s="13" t="s">
        <v>242</v>
      </c>
      <c r="D29" s="13" t="s">
        <v>103</v>
      </c>
      <c r="E29" s="18">
        <v>184416</v>
      </c>
      <c r="F29" s="19">
        <v>1728.6233999999999</v>
      </c>
      <c r="G29" s="20">
        <v>1.41E-2</v>
      </c>
      <c r="H29" s="21"/>
      <c r="I29" s="22"/>
    </row>
    <row r="30" spans="1:9" ht="13" customHeight="1">
      <c r="A30" s="16" t="s">
        <v>412</v>
      </c>
      <c r="B30" s="17" t="s">
        <v>413</v>
      </c>
      <c r="C30" s="13" t="s">
        <v>414</v>
      </c>
      <c r="D30" s="13" t="s">
        <v>63</v>
      </c>
      <c r="E30" s="18">
        <v>491955</v>
      </c>
      <c r="F30" s="19">
        <v>1411.6649</v>
      </c>
      <c r="G30" s="20">
        <v>1.15E-2</v>
      </c>
      <c r="H30" s="21"/>
      <c r="I30" s="22"/>
    </row>
    <row r="31" spans="1:9" ht="13" customHeight="1">
      <c r="A31" s="16" t="s">
        <v>862</v>
      </c>
      <c r="B31" s="17" t="s">
        <v>863</v>
      </c>
      <c r="C31" s="13" t="s">
        <v>864</v>
      </c>
      <c r="D31" s="13" t="s">
        <v>170</v>
      </c>
      <c r="E31" s="18">
        <v>143510</v>
      </c>
      <c r="F31" s="19">
        <v>1391.9752000000001</v>
      </c>
      <c r="G31" s="20">
        <v>1.1299999999999999E-2</v>
      </c>
      <c r="H31" s="21"/>
      <c r="I31" s="22"/>
    </row>
    <row r="32" spans="1:9" ht="13" customHeight="1">
      <c r="A32" s="16" t="s">
        <v>427</v>
      </c>
      <c r="B32" s="17" t="s">
        <v>428</v>
      </c>
      <c r="C32" s="13" t="s">
        <v>429</v>
      </c>
      <c r="D32" s="13" t="s">
        <v>363</v>
      </c>
      <c r="E32" s="18">
        <v>94000</v>
      </c>
      <c r="F32" s="19">
        <v>1371.0840000000001</v>
      </c>
      <c r="G32" s="20">
        <v>1.12E-2</v>
      </c>
      <c r="H32" s="21"/>
      <c r="I32" s="22"/>
    </row>
    <row r="33" spans="1:9" ht="13" customHeight="1">
      <c r="A33" s="16" t="s">
        <v>201</v>
      </c>
      <c r="B33" s="17" t="s">
        <v>202</v>
      </c>
      <c r="C33" s="13" t="s">
        <v>203</v>
      </c>
      <c r="D33" s="13" t="s">
        <v>204</v>
      </c>
      <c r="E33" s="18">
        <v>17286</v>
      </c>
      <c r="F33" s="19">
        <v>1320.0454</v>
      </c>
      <c r="G33" s="20">
        <v>1.0699999999999999E-2</v>
      </c>
      <c r="H33" s="21"/>
      <c r="I33" s="22"/>
    </row>
    <row r="34" spans="1:9" ht="13" customHeight="1">
      <c r="A34" s="16" t="s">
        <v>865</v>
      </c>
      <c r="B34" s="17" t="s">
        <v>866</v>
      </c>
      <c r="C34" s="13" t="s">
        <v>867</v>
      </c>
      <c r="D34" s="13" t="s">
        <v>170</v>
      </c>
      <c r="E34" s="18">
        <v>55555</v>
      </c>
      <c r="F34" s="19">
        <v>1297.9870000000001</v>
      </c>
      <c r="G34" s="20">
        <v>1.06E-2</v>
      </c>
      <c r="H34" s="21"/>
      <c r="I34" s="22"/>
    </row>
    <row r="35" spans="1:9" ht="13" customHeight="1">
      <c r="A35" s="16" t="s">
        <v>868</v>
      </c>
      <c r="B35" s="17" t="s">
        <v>869</v>
      </c>
      <c r="C35" s="13" t="s">
        <v>870</v>
      </c>
      <c r="D35" s="13" t="s">
        <v>140</v>
      </c>
      <c r="E35" s="18">
        <v>101251</v>
      </c>
      <c r="F35" s="19">
        <v>1214.1007</v>
      </c>
      <c r="G35" s="20">
        <v>9.9000000000000008E-3</v>
      </c>
      <c r="H35" s="21"/>
      <c r="I35" s="22"/>
    </row>
    <row r="36" spans="1:9" ht="13" customHeight="1">
      <c r="A36" s="16" t="s">
        <v>71</v>
      </c>
      <c r="B36" s="17" t="s">
        <v>72</v>
      </c>
      <c r="C36" s="13" t="s">
        <v>73</v>
      </c>
      <c r="D36" s="13" t="s">
        <v>74</v>
      </c>
      <c r="E36" s="18">
        <v>650417</v>
      </c>
      <c r="F36" s="19">
        <v>1200.7999</v>
      </c>
      <c r="G36" s="20">
        <v>9.7999999999999997E-3</v>
      </c>
      <c r="H36" s="21"/>
      <c r="I36" s="22"/>
    </row>
    <row r="37" spans="1:9" ht="13" customHeight="1">
      <c r="A37" s="16" t="s">
        <v>871</v>
      </c>
      <c r="B37" s="17" t="s">
        <v>872</v>
      </c>
      <c r="C37" s="13" t="s">
        <v>873</v>
      </c>
      <c r="D37" s="13" t="s">
        <v>874</v>
      </c>
      <c r="E37" s="18">
        <v>90000</v>
      </c>
      <c r="F37" s="19">
        <v>1193.04</v>
      </c>
      <c r="G37" s="20">
        <v>9.7000000000000003E-3</v>
      </c>
      <c r="H37" s="21"/>
      <c r="I37" s="22"/>
    </row>
    <row r="38" spans="1:9" ht="13" customHeight="1">
      <c r="A38" s="16" t="s">
        <v>875</v>
      </c>
      <c r="B38" s="17" t="s">
        <v>876</v>
      </c>
      <c r="C38" s="13" t="s">
        <v>877</v>
      </c>
      <c r="D38" s="13" t="s">
        <v>252</v>
      </c>
      <c r="E38" s="18">
        <v>78450</v>
      </c>
      <c r="F38" s="19">
        <v>1115.6375</v>
      </c>
      <c r="G38" s="20">
        <v>9.1000000000000004E-3</v>
      </c>
      <c r="H38" s="21"/>
      <c r="I38" s="22"/>
    </row>
    <row r="39" spans="1:9" ht="13" customHeight="1">
      <c r="A39" s="16" t="s">
        <v>343</v>
      </c>
      <c r="B39" s="17" t="s">
        <v>344</v>
      </c>
      <c r="C39" s="13" t="s">
        <v>345</v>
      </c>
      <c r="D39" s="13" t="s">
        <v>74</v>
      </c>
      <c r="E39" s="18">
        <v>85276</v>
      </c>
      <c r="F39" s="19">
        <v>1078.3150000000001</v>
      </c>
      <c r="G39" s="20">
        <v>8.8000000000000005E-3</v>
      </c>
      <c r="H39" s="21"/>
      <c r="I39" s="22"/>
    </row>
    <row r="40" spans="1:9" ht="13" customHeight="1">
      <c r="A40" s="16" t="s">
        <v>878</v>
      </c>
      <c r="B40" s="17" t="s">
        <v>879</v>
      </c>
      <c r="C40" s="13" t="s">
        <v>880</v>
      </c>
      <c r="D40" s="13" t="s">
        <v>163</v>
      </c>
      <c r="E40" s="18">
        <v>450000</v>
      </c>
      <c r="F40" s="19">
        <v>998.32500000000005</v>
      </c>
      <c r="G40" s="20">
        <v>8.0999999999999996E-3</v>
      </c>
      <c r="H40" s="21"/>
      <c r="I40" s="22"/>
    </row>
    <row r="41" spans="1:9" ht="13" customHeight="1">
      <c r="A41" s="16" t="s">
        <v>279</v>
      </c>
      <c r="B41" s="17" t="s">
        <v>280</v>
      </c>
      <c r="C41" s="13" t="s">
        <v>281</v>
      </c>
      <c r="D41" s="13" t="s">
        <v>159</v>
      </c>
      <c r="E41" s="18">
        <v>40260</v>
      </c>
      <c r="F41" s="19">
        <v>984.15570000000002</v>
      </c>
      <c r="G41" s="20">
        <v>8.0000000000000002E-3</v>
      </c>
      <c r="H41" s="21"/>
      <c r="I41" s="22"/>
    </row>
    <row r="42" spans="1:9" ht="13" customHeight="1">
      <c r="A42" s="16" t="s">
        <v>390</v>
      </c>
      <c r="B42" s="17" t="s">
        <v>391</v>
      </c>
      <c r="C42" s="13" t="s">
        <v>392</v>
      </c>
      <c r="D42" s="13" t="s">
        <v>103</v>
      </c>
      <c r="E42" s="18">
        <v>330000</v>
      </c>
      <c r="F42" s="19">
        <v>971.35500000000002</v>
      </c>
      <c r="G42" s="20">
        <v>7.9000000000000008E-3</v>
      </c>
      <c r="H42" s="21"/>
      <c r="I42" s="22"/>
    </row>
    <row r="43" spans="1:9" ht="13" customHeight="1">
      <c r="A43" s="16" t="s">
        <v>96</v>
      </c>
      <c r="B43" s="17" t="s">
        <v>97</v>
      </c>
      <c r="C43" s="13" t="s">
        <v>98</v>
      </c>
      <c r="D43" s="13" t="s">
        <v>99</v>
      </c>
      <c r="E43" s="18">
        <v>162073</v>
      </c>
      <c r="F43" s="19">
        <v>965.87400000000002</v>
      </c>
      <c r="G43" s="20">
        <v>7.9000000000000008E-3</v>
      </c>
      <c r="H43" s="21"/>
      <c r="I43" s="22"/>
    </row>
    <row r="44" spans="1:9" ht="13" customHeight="1">
      <c r="A44" s="16" t="s">
        <v>107</v>
      </c>
      <c r="B44" s="17" t="s">
        <v>108</v>
      </c>
      <c r="C44" s="13" t="s">
        <v>109</v>
      </c>
      <c r="D44" s="13" t="s">
        <v>103</v>
      </c>
      <c r="E44" s="18">
        <v>371000</v>
      </c>
      <c r="F44" s="19">
        <v>914.03269999999998</v>
      </c>
      <c r="G44" s="20">
        <v>7.4000000000000003E-3</v>
      </c>
      <c r="H44" s="21"/>
      <c r="I44" s="22"/>
    </row>
    <row r="45" spans="1:9" ht="13" customHeight="1">
      <c r="A45" s="16" t="s">
        <v>243</v>
      </c>
      <c r="B45" s="17" t="s">
        <v>244</v>
      </c>
      <c r="C45" s="13" t="s">
        <v>245</v>
      </c>
      <c r="D45" s="13" t="s">
        <v>84</v>
      </c>
      <c r="E45" s="18">
        <v>218243</v>
      </c>
      <c r="F45" s="19">
        <v>894.68719999999996</v>
      </c>
      <c r="G45" s="20">
        <v>7.3000000000000001E-3</v>
      </c>
      <c r="H45" s="21"/>
      <c r="I45" s="22"/>
    </row>
    <row r="46" spans="1:9" ht="13" customHeight="1">
      <c r="A46" s="16" t="s">
        <v>881</v>
      </c>
      <c r="B46" s="17" t="s">
        <v>882</v>
      </c>
      <c r="C46" s="13" t="s">
        <v>883</v>
      </c>
      <c r="D46" s="13" t="s">
        <v>884</v>
      </c>
      <c r="E46" s="18">
        <v>284177</v>
      </c>
      <c r="F46" s="19">
        <v>771.68259999999998</v>
      </c>
      <c r="G46" s="20">
        <v>6.3E-3</v>
      </c>
      <c r="H46" s="21"/>
      <c r="I46" s="22"/>
    </row>
    <row r="47" spans="1:9" ht="13" customHeight="1">
      <c r="A47" s="16" t="s">
        <v>356</v>
      </c>
      <c r="B47" s="17" t="s">
        <v>357</v>
      </c>
      <c r="C47" s="13" t="s">
        <v>358</v>
      </c>
      <c r="D47" s="13" t="s">
        <v>359</v>
      </c>
      <c r="E47" s="18">
        <v>245685</v>
      </c>
      <c r="F47" s="19">
        <v>735.94939999999997</v>
      </c>
      <c r="G47" s="20">
        <v>6.0000000000000001E-3</v>
      </c>
      <c r="H47" s="21"/>
      <c r="I47" s="22"/>
    </row>
    <row r="48" spans="1:9" ht="13" customHeight="1">
      <c r="A48" s="16" t="s">
        <v>75</v>
      </c>
      <c r="B48" s="17" t="s">
        <v>76</v>
      </c>
      <c r="C48" s="13" t="s">
        <v>77</v>
      </c>
      <c r="D48" s="13" t="s">
        <v>63</v>
      </c>
      <c r="E48" s="18">
        <v>210000</v>
      </c>
      <c r="F48" s="19">
        <v>706.755</v>
      </c>
      <c r="G48" s="20">
        <v>5.7999999999999996E-3</v>
      </c>
      <c r="H48" s="21"/>
      <c r="I48" s="22"/>
    </row>
    <row r="49" spans="1:9" ht="13" customHeight="1">
      <c r="A49" s="16" t="s">
        <v>124</v>
      </c>
      <c r="B49" s="17" t="s">
        <v>125</v>
      </c>
      <c r="C49" s="13" t="s">
        <v>126</v>
      </c>
      <c r="D49" s="13" t="s">
        <v>103</v>
      </c>
      <c r="E49" s="18">
        <v>75360</v>
      </c>
      <c r="F49" s="19">
        <v>706.1232</v>
      </c>
      <c r="G49" s="20">
        <v>5.7000000000000002E-3</v>
      </c>
      <c r="H49" s="21"/>
      <c r="I49" s="22"/>
    </row>
    <row r="50" spans="1:9" ht="13" customHeight="1">
      <c r="A50" s="16" t="s">
        <v>430</v>
      </c>
      <c r="B50" s="17" t="s">
        <v>431</v>
      </c>
      <c r="C50" s="13" t="s">
        <v>432</v>
      </c>
      <c r="D50" s="13" t="s">
        <v>159</v>
      </c>
      <c r="E50" s="18">
        <v>6000</v>
      </c>
      <c r="F50" s="19">
        <v>669.99</v>
      </c>
      <c r="G50" s="20">
        <v>5.4999999999999997E-3</v>
      </c>
      <c r="H50" s="21"/>
      <c r="I50" s="22"/>
    </row>
    <row r="51" spans="1:9" ht="13" customHeight="1">
      <c r="A51" s="16" t="s">
        <v>424</v>
      </c>
      <c r="B51" s="17" t="s">
        <v>425</v>
      </c>
      <c r="C51" s="13" t="s">
        <v>426</v>
      </c>
      <c r="D51" s="13" t="s">
        <v>271</v>
      </c>
      <c r="E51" s="18">
        <v>510000</v>
      </c>
      <c r="F51" s="19">
        <v>618.17100000000005</v>
      </c>
      <c r="G51" s="20">
        <v>5.0000000000000001E-3</v>
      </c>
      <c r="H51" s="21"/>
      <c r="I51" s="22"/>
    </row>
    <row r="52" spans="1:9" ht="13" customHeight="1">
      <c r="A52" s="16" t="s">
        <v>885</v>
      </c>
      <c r="B52" s="17" t="s">
        <v>886</v>
      </c>
      <c r="C52" s="13" t="s">
        <v>887</v>
      </c>
      <c r="D52" s="13" t="s">
        <v>140</v>
      </c>
      <c r="E52" s="18">
        <v>300000</v>
      </c>
      <c r="F52" s="19">
        <v>601.95000000000005</v>
      </c>
      <c r="G52" s="20">
        <v>4.8999999999999998E-3</v>
      </c>
      <c r="H52" s="21"/>
      <c r="I52" s="22"/>
    </row>
    <row r="53" spans="1:9" ht="13" customHeight="1">
      <c r="A53" s="16" t="s">
        <v>436</v>
      </c>
      <c r="B53" s="17" t="s">
        <v>437</v>
      </c>
      <c r="C53" s="13" t="s">
        <v>438</v>
      </c>
      <c r="D53" s="13" t="s">
        <v>170</v>
      </c>
      <c r="E53" s="18">
        <v>43243</v>
      </c>
      <c r="F53" s="19">
        <v>600.86149999999998</v>
      </c>
      <c r="G53" s="20">
        <v>4.8999999999999998E-3</v>
      </c>
      <c r="H53" s="21"/>
      <c r="I53" s="22"/>
    </row>
    <row r="54" spans="1:9" ht="13" customHeight="1">
      <c r="A54" s="16" t="s">
        <v>888</v>
      </c>
      <c r="B54" s="17" t="s">
        <v>889</v>
      </c>
      <c r="C54" s="13" t="s">
        <v>890</v>
      </c>
      <c r="D54" s="13" t="s">
        <v>92</v>
      </c>
      <c r="E54" s="18">
        <v>175000</v>
      </c>
      <c r="F54" s="19">
        <v>597.71249999999998</v>
      </c>
      <c r="G54" s="20">
        <v>4.8999999999999998E-3</v>
      </c>
      <c r="H54" s="21"/>
      <c r="I54" s="22"/>
    </row>
    <row r="55" spans="1:9" ht="13" customHeight="1">
      <c r="A55" s="16" t="s">
        <v>891</v>
      </c>
      <c r="B55" s="17" t="s">
        <v>892</v>
      </c>
      <c r="C55" s="13" t="s">
        <v>893</v>
      </c>
      <c r="D55" s="13" t="s">
        <v>144</v>
      </c>
      <c r="E55" s="18">
        <v>14370</v>
      </c>
      <c r="F55" s="19">
        <v>595.57899999999995</v>
      </c>
      <c r="G55" s="20">
        <v>4.7999999999999996E-3</v>
      </c>
      <c r="H55" s="21"/>
      <c r="I55" s="22"/>
    </row>
    <row r="56" spans="1:9" ht="13" customHeight="1">
      <c r="A56" s="16" t="s">
        <v>340</v>
      </c>
      <c r="B56" s="17" t="s">
        <v>341</v>
      </c>
      <c r="C56" s="13" t="s">
        <v>342</v>
      </c>
      <c r="D56" s="13" t="s">
        <v>130</v>
      </c>
      <c r="E56" s="18">
        <v>12384</v>
      </c>
      <c r="F56" s="19">
        <v>537.31700000000001</v>
      </c>
      <c r="G56" s="20">
        <v>4.4000000000000003E-3</v>
      </c>
      <c r="H56" s="21"/>
      <c r="I56" s="22"/>
    </row>
    <row r="57" spans="1:9" ht="13" customHeight="1">
      <c r="A57" s="16" t="s">
        <v>894</v>
      </c>
      <c r="B57" s="17" t="s">
        <v>895</v>
      </c>
      <c r="C57" s="13" t="s">
        <v>896</v>
      </c>
      <c r="D57" s="13" t="s">
        <v>897</v>
      </c>
      <c r="E57" s="18">
        <v>284177</v>
      </c>
      <c r="F57" s="19">
        <v>343.93939999999998</v>
      </c>
      <c r="G57" s="20">
        <v>2.8E-3</v>
      </c>
      <c r="H57" s="21"/>
      <c r="I57" s="22"/>
    </row>
    <row r="58" spans="1:9" ht="13" customHeight="1">
      <c r="A58" s="16" t="s">
        <v>898</v>
      </c>
      <c r="B58" s="17" t="s">
        <v>899</v>
      </c>
      <c r="C58" s="13" t="s">
        <v>900</v>
      </c>
      <c r="D58" s="13" t="s">
        <v>897</v>
      </c>
      <c r="E58" s="18">
        <v>284177</v>
      </c>
      <c r="F58" s="19">
        <v>343.93939999999998</v>
      </c>
      <c r="G58" s="20">
        <v>2.8E-3</v>
      </c>
      <c r="H58" s="21"/>
      <c r="I58" s="22"/>
    </row>
    <row r="59" spans="1:9" ht="13" customHeight="1">
      <c r="A59" s="16" t="s">
        <v>901</v>
      </c>
      <c r="B59" s="17" t="s">
        <v>902</v>
      </c>
      <c r="C59" s="13" t="s">
        <v>903</v>
      </c>
      <c r="D59" s="13" t="s">
        <v>897</v>
      </c>
      <c r="E59" s="18">
        <v>284177</v>
      </c>
      <c r="F59" s="19">
        <v>343.93939999999998</v>
      </c>
      <c r="G59" s="20">
        <v>2.8E-3</v>
      </c>
      <c r="H59" s="21"/>
      <c r="I59" s="22"/>
    </row>
    <row r="60" spans="1:9" ht="13" customHeight="1">
      <c r="A60" s="16" t="s">
        <v>904</v>
      </c>
      <c r="B60" s="17" t="s">
        <v>905</v>
      </c>
      <c r="C60" s="13" t="s">
        <v>906</v>
      </c>
      <c r="D60" s="13" t="s">
        <v>897</v>
      </c>
      <c r="E60" s="18">
        <v>284177</v>
      </c>
      <c r="F60" s="19">
        <v>343.93939999999998</v>
      </c>
      <c r="G60" s="20">
        <v>2.8E-3</v>
      </c>
      <c r="H60" s="21"/>
      <c r="I60" s="22"/>
    </row>
    <row r="61" spans="1:9" ht="13" customHeight="1">
      <c r="A61" s="16" t="s">
        <v>117</v>
      </c>
      <c r="B61" s="17" t="s">
        <v>118</v>
      </c>
      <c r="C61" s="13" t="s">
        <v>119</v>
      </c>
      <c r="D61" s="13" t="s">
        <v>120</v>
      </c>
      <c r="E61" s="18">
        <v>2200</v>
      </c>
      <c r="F61" s="19">
        <v>339.65800000000002</v>
      </c>
      <c r="G61" s="20">
        <v>2.8E-3</v>
      </c>
      <c r="H61" s="21"/>
      <c r="I61" s="22"/>
    </row>
    <row r="62" spans="1:9" ht="13" customHeight="1">
      <c r="A62" s="16" t="s">
        <v>907</v>
      </c>
      <c r="B62" s="17" t="s">
        <v>908</v>
      </c>
      <c r="C62" s="13" t="s">
        <v>909</v>
      </c>
      <c r="D62" s="13" t="s">
        <v>170</v>
      </c>
      <c r="E62" s="18">
        <v>8000</v>
      </c>
      <c r="F62" s="19">
        <v>334.80799999999999</v>
      </c>
      <c r="G62" s="20">
        <v>2.7000000000000001E-3</v>
      </c>
      <c r="H62" s="21"/>
      <c r="I62" s="22"/>
    </row>
    <row r="63" spans="1:9" ht="13" customHeight="1">
      <c r="A63" s="16" t="s">
        <v>152</v>
      </c>
      <c r="B63" s="17" t="s">
        <v>153</v>
      </c>
      <c r="C63" s="13" t="s">
        <v>154</v>
      </c>
      <c r="D63" s="13" t="s">
        <v>155</v>
      </c>
      <c r="E63" s="18">
        <v>19923</v>
      </c>
      <c r="F63" s="19">
        <v>330.18389999999999</v>
      </c>
      <c r="G63" s="20">
        <v>2.7000000000000001E-3</v>
      </c>
      <c r="H63" s="21"/>
      <c r="I63" s="22"/>
    </row>
    <row r="64" spans="1:9" ht="13" customHeight="1">
      <c r="A64" s="16" t="s">
        <v>910</v>
      </c>
      <c r="B64" s="17" t="s">
        <v>911</v>
      </c>
      <c r="C64" s="13" t="s">
        <v>912</v>
      </c>
      <c r="D64" s="13" t="s">
        <v>355</v>
      </c>
      <c r="E64" s="18">
        <v>28000</v>
      </c>
      <c r="F64" s="19">
        <v>320.488</v>
      </c>
      <c r="G64" s="20">
        <v>2.5999999999999999E-3</v>
      </c>
      <c r="H64" s="21"/>
      <c r="I64" s="22"/>
    </row>
    <row r="65" spans="1:9" ht="13" customHeight="1">
      <c r="A65" s="16" t="s">
        <v>913</v>
      </c>
      <c r="B65" s="17" t="s">
        <v>914</v>
      </c>
      <c r="C65" s="13" t="s">
        <v>915</v>
      </c>
      <c r="D65" s="13" t="s">
        <v>208</v>
      </c>
      <c r="E65" s="18">
        <v>20000</v>
      </c>
      <c r="F65" s="19">
        <v>317.14</v>
      </c>
      <c r="G65" s="20">
        <v>2.5999999999999999E-3</v>
      </c>
      <c r="H65" s="21"/>
      <c r="I65" s="22"/>
    </row>
    <row r="66" spans="1:9" ht="13" customHeight="1">
      <c r="A66" s="16" t="s">
        <v>174</v>
      </c>
      <c r="B66" s="17" t="s">
        <v>175</v>
      </c>
      <c r="C66" s="13" t="s">
        <v>176</v>
      </c>
      <c r="D66" s="13" t="s">
        <v>63</v>
      </c>
      <c r="E66" s="18">
        <v>1550000</v>
      </c>
      <c r="F66" s="19">
        <v>308.91500000000002</v>
      </c>
      <c r="G66" s="20">
        <v>2.5000000000000001E-3</v>
      </c>
      <c r="H66" s="21"/>
      <c r="I66" s="22"/>
    </row>
    <row r="67" spans="1:9" ht="13" customHeight="1">
      <c r="A67" s="16" t="s">
        <v>134</v>
      </c>
      <c r="B67" s="17" t="s">
        <v>135</v>
      </c>
      <c r="C67" s="13" t="s">
        <v>136</v>
      </c>
      <c r="D67" s="13" t="s">
        <v>63</v>
      </c>
      <c r="E67" s="18">
        <v>80000</v>
      </c>
      <c r="F67" s="19">
        <v>306.64</v>
      </c>
      <c r="G67" s="20">
        <v>2.5000000000000001E-3</v>
      </c>
      <c r="H67" s="21"/>
      <c r="I67" s="22"/>
    </row>
    <row r="68" spans="1:9" ht="13" customHeight="1">
      <c r="A68" s="16" t="s">
        <v>295</v>
      </c>
      <c r="B68" s="17" t="s">
        <v>296</v>
      </c>
      <c r="C68" s="13" t="s">
        <v>297</v>
      </c>
      <c r="D68" s="13" t="s">
        <v>92</v>
      </c>
      <c r="E68" s="18">
        <v>8000</v>
      </c>
      <c r="F68" s="19">
        <v>279.43200000000002</v>
      </c>
      <c r="G68" s="20">
        <v>2.3E-3</v>
      </c>
      <c r="H68" s="21"/>
      <c r="I68" s="22"/>
    </row>
    <row r="69" spans="1:9" ht="13" customHeight="1">
      <c r="A69" s="16" t="s">
        <v>320</v>
      </c>
      <c r="B69" s="17" t="s">
        <v>321</v>
      </c>
      <c r="C69" s="13" t="s">
        <v>322</v>
      </c>
      <c r="D69" s="13" t="s">
        <v>323</v>
      </c>
      <c r="E69" s="18">
        <v>100000</v>
      </c>
      <c r="F69" s="19">
        <v>276.76</v>
      </c>
      <c r="G69" s="20">
        <v>2.3E-3</v>
      </c>
      <c r="H69" s="21"/>
      <c r="I69" s="22"/>
    </row>
    <row r="70" spans="1:9" ht="13" customHeight="1">
      <c r="A70" s="16" t="s">
        <v>205</v>
      </c>
      <c r="B70" s="17" t="s">
        <v>206</v>
      </c>
      <c r="C70" s="13" t="s">
        <v>207</v>
      </c>
      <c r="D70" s="13" t="s">
        <v>208</v>
      </c>
      <c r="E70" s="18">
        <v>15000</v>
      </c>
      <c r="F70" s="19">
        <v>272.85000000000002</v>
      </c>
      <c r="G70" s="20">
        <v>2.2000000000000001E-3</v>
      </c>
      <c r="H70" s="21"/>
      <c r="I70" s="22"/>
    </row>
    <row r="71" spans="1:9" ht="13" customHeight="1">
      <c r="A71" s="16" t="s">
        <v>916</v>
      </c>
      <c r="B71" s="17" t="s">
        <v>917</v>
      </c>
      <c r="C71" s="13" t="s">
        <v>918</v>
      </c>
      <c r="D71" s="13" t="s">
        <v>190</v>
      </c>
      <c r="E71" s="18">
        <v>152849</v>
      </c>
      <c r="F71" s="19">
        <v>245.42959999999999</v>
      </c>
      <c r="G71" s="20">
        <v>2E-3</v>
      </c>
      <c r="H71" s="21"/>
      <c r="I71" s="22"/>
    </row>
    <row r="72" spans="1:9" ht="13" customHeight="1">
      <c r="A72" s="4"/>
      <c r="B72" s="12" t="s">
        <v>445</v>
      </c>
      <c r="C72" s="13"/>
      <c r="D72" s="13"/>
      <c r="E72" s="13"/>
      <c r="F72" s="23">
        <v>103341.3796</v>
      </c>
      <c r="G72" s="24">
        <f>ROUND(SUM(G1:G71),4)</f>
        <v>0.84130000000000005</v>
      </c>
      <c r="H72" s="25"/>
      <c r="I72" s="26"/>
    </row>
    <row r="73" spans="1:9" ht="13" customHeight="1">
      <c r="A73" s="4"/>
      <c r="B73" s="27" t="s">
        <v>446</v>
      </c>
      <c r="C73" s="1"/>
      <c r="D73" s="1"/>
      <c r="E73" s="1"/>
      <c r="F73" s="25" t="s">
        <v>447</v>
      </c>
      <c r="G73" s="25" t="s">
        <v>447</v>
      </c>
      <c r="H73" s="25"/>
      <c r="I73" s="26"/>
    </row>
    <row r="74" spans="1:9" ht="13" customHeight="1">
      <c r="A74" s="4"/>
      <c r="B74" s="27" t="s">
        <v>445</v>
      </c>
      <c r="C74" s="1"/>
      <c r="D74" s="1"/>
      <c r="E74" s="1"/>
      <c r="F74" s="25" t="s">
        <v>447</v>
      </c>
      <c r="G74" s="25" t="s">
        <v>447</v>
      </c>
      <c r="H74" s="25"/>
      <c r="I74" s="26"/>
    </row>
    <row r="75" spans="1:9" ht="13" customHeight="1">
      <c r="A75" s="4"/>
      <c r="B75" s="27" t="s">
        <v>448</v>
      </c>
      <c r="C75" s="28"/>
      <c r="D75" s="1"/>
      <c r="E75" s="28"/>
      <c r="F75" s="23">
        <v>103341.3796</v>
      </c>
      <c r="G75" s="24">
        <f>ROUND(SUM(G72),4)</f>
        <v>0.84130000000000005</v>
      </c>
      <c r="H75" s="25"/>
      <c r="I75" s="26"/>
    </row>
    <row r="76" spans="1:9" ht="13" customHeight="1">
      <c r="A76" s="4"/>
      <c r="B76" s="12" t="s">
        <v>449</v>
      </c>
      <c r="C76" s="13"/>
      <c r="D76" s="13"/>
      <c r="E76" s="13"/>
      <c r="F76" s="13"/>
      <c r="G76" s="13"/>
      <c r="H76" s="14"/>
      <c r="I76" s="15"/>
    </row>
    <row r="77" spans="1:9" ht="13" customHeight="1">
      <c r="A77" s="4"/>
      <c r="B77" s="12" t="s">
        <v>450</v>
      </c>
      <c r="C77" s="13"/>
      <c r="D77" s="13"/>
      <c r="E77" s="13"/>
      <c r="F77" s="4"/>
      <c r="G77" s="14"/>
      <c r="H77" s="14"/>
      <c r="I77" s="15"/>
    </row>
    <row r="78" spans="1:9" ht="13" customHeight="1">
      <c r="A78" s="16" t="s">
        <v>919</v>
      </c>
      <c r="B78" s="17" t="s">
        <v>920</v>
      </c>
      <c r="C78" s="13"/>
      <c r="D78" s="13"/>
      <c r="E78" s="18">
        <v>-56250</v>
      </c>
      <c r="F78" s="19">
        <v>-598.55629999999996</v>
      </c>
      <c r="G78" s="20">
        <v>-4.8999999999999998E-3</v>
      </c>
      <c r="H78" s="21"/>
      <c r="I78" s="22"/>
    </row>
    <row r="79" spans="1:9" ht="13" customHeight="1">
      <c r="A79" s="16" t="s">
        <v>721</v>
      </c>
      <c r="B79" s="17" t="s">
        <v>722</v>
      </c>
      <c r="C79" s="13"/>
      <c r="D79" s="13"/>
      <c r="E79" s="18">
        <v>-14875</v>
      </c>
      <c r="F79" s="19">
        <v>-600.60789999999997</v>
      </c>
      <c r="G79" s="20">
        <v>-4.8999999999999998E-3</v>
      </c>
      <c r="H79" s="21"/>
      <c r="I79" s="22"/>
    </row>
    <row r="80" spans="1:9" ht="13" customHeight="1">
      <c r="A80" s="16" t="s">
        <v>521</v>
      </c>
      <c r="B80" s="17" t="s">
        <v>522</v>
      </c>
      <c r="C80" s="13"/>
      <c r="D80" s="13"/>
      <c r="E80" s="18">
        <v>-5250</v>
      </c>
      <c r="F80" s="19">
        <v>-611.88750000000005</v>
      </c>
      <c r="G80" s="20">
        <v>-5.0000000000000001E-3</v>
      </c>
      <c r="H80" s="21"/>
      <c r="I80" s="22"/>
    </row>
    <row r="81" spans="1:9" ht="13" customHeight="1">
      <c r="A81" s="16" t="s">
        <v>501</v>
      </c>
      <c r="B81" s="17" t="s">
        <v>502</v>
      </c>
      <c r="C81" s="13"/>
      <c r="D81" s="13"/>
      <c r="E81" s="18">
        <v>-225000</v>
      </c>
      <c r="F81" s="19">
        <v>-647.54999999999995</v>
      </c>
      <c r="G81" s="20">
        <v>-5.3E-3</v>
      </c>
      <c r="H81" s="21"/>
      <c r="I81" s="22"/>
    </row>
    <row r="82" spans="1:9" ht="13" customHeight="1">
      <c r="A82" s="16" t="s">
        <v>821</v>
      </c>
      <c r="B82" s="17" t="s">
        <v>822</v>
      </c>
      <c r="C82" s="13"/>
      <c r="D82" s="13"/>
      <c r="E82" s="18">
        <v>-330000</v>
      </c>
      <c r="F82" s="19">
        <v>-2561.13</v>
      </c>
      <c r="G82" s="20">
        <v>-2.0799999999999999E-2</v>
      </c>
      <c r="H82" s="21"/>
      <c r="I82" s="22"/>
    </row>
    <row r="83" spans="1:9" ht="13" customHeight="1">
      <c r="A83" s="16" t="s">
        <v>921</v>
      </c>
      <c r="B83" s="17" t="s">
        <v>922</v>
      </c>
      <c r="C83" s="13"/>
      <c r="D83" s="13"/>
      <c r="E83" s="18">
        <v>-20800</v>
      </c>
      <c r="F83" s="19">
        <v>-5035.8047999999999</v>
      </c>
      <c r="G83" s="20">
        <v>-4.1000000000000002E-2</v>
      </c>
      <c r="H83" s="21"/>
      <c r="I83" s="22"/>
    </row>
    <row r="84" spans="1:9" ht="13" customHeight="1">
      <c r="A84" s="4"/>
      <c r="B84" s="12" t="s">
        <v>445</v>
      </c>
      <c r="C84" s="13"/>
      <c r="D84" s="13"/>
      <c r="E84" s="13"/>
      <c r="F84" s="23">
        <v>-10055.536400000001</v>
      </c>
      <c r="G84" s="24">
        <f>ROUND(SUM(G76:G83),4)</f>
        <v>-8.1900000000000001E-2</v>
      </c>
      <c r="H84" s="25"/>
      <c r="I84" s="26"/>
    </row>
    <row r="85" spans="1:9" ht="13" customHeight="1">
      <c r="A85" s="4"/>
      <c r="B85" s="12" t="s">
        <v>923</v>
      </c>
      <c r="C85" s="13"/>
      <c r="D85" s="13"/>
      <c r="E85" s="13"/>
      <c r="F85" s="4"/>
      <c r="G85" s="14"/>
      <c r="H85" s="14"/>
      <c r="I85" s="15"/>
    </row>
    <row r="86" spans="1:9" ht="13" customHeight="1">
      <c r="A86" s="16" t="s">
        <v>924</v>
      </c>
      <c r="B86" s="17" t="s">
        <v>1993</v>
      </c>
      <c r="C86" s="13"/>
      <c r="D86" s="13"/>
      <c r="E86" s="18">
        <v>17550</v>
      </c>
      <c r="F86" s="19">
        <v>69.533100000000005</v>
      </c>
      <c r="G86" s="20">
        <v>5.9999999999999995E-4</v>
      </c>
      <c r="H86" s="21"/>
      <c r="I86" s="22"/>
    </row>
    <row r="87" spans="1:9" ht="13" customHeight="1">
      <c r="A87" s="16" t="s">
        <v>925</v>
      </c>
      <c r="B87" s="17" t="s">
        <v>1994</v>
      </c>
      <c r="C87" s="13"/>
      <c r="D87" s="13"/>
      <c r="E87" s="18">
        <v>16250</v>
      </c>
      <c r="F87" s="19">
        <v>65.406300000000002</v>
      </c>
      <c r="G87" s="20">
        <v>5.0000000000000001E-4</v>
      </c>
      <c r="H87" s="21"/>
      <c r="I87" s="22"/>
    </row>
    <row r="88" spans="1:9" ht="13" customHeight="1">
      <c r="A88" s="16" t="s">
        <v>926</v>
      </c>
      <c r="B88" s="17" t="s">
        <v>1995</v>
      </c>
      <c r="C88" s="13"/>
      <c r="D88" s="13"/>
      <c r="E88" s="18">
        <v>14625</v>
      </c>
      <c r="F88" s="19">
        <v>52.401400000000002</v>
      </c>
      <c r="G88" s="20">
        <v>4.0000000000000002E-4</v>
      </c>
      <c r="H88" s="21"/>
      <c r="I88" s="22"/>
    </row>
    <row r="89" spans="1:9" ht="13" customHeight="1">
      <c r="A89" s="4"/>
      <c r="B89" s="12" t="s">
        <v>445</v>
      </c>
      <c r="C89" s="13"/>
      <c r="D89" s="13"/>
      <c r="E89" s="13"/>
      <c r="F89" s="23">
        <v>187.3407</v>
      </c>
      <c r="G89" s="24">
        <f>ROUND(SUM(G85:G88),4)</f>
        <v>1.5E-3</v>
      </c>
      <c r="H89" s="25"/>
      <c r="I89" s="26"/>
    </row>
    <row r="90" spans="1:9" ht="13" customHeight="1">
      <c r="A90" s="4"/>
      <c r="B90" s="27" t="s">
        <v>448</v>
      </c>
      <c r="C90" s="28"/>
      <c r="D90" s="1"/>
      <c r="E90" s="28"/>
      <c r="F90" s="23">
        <v>-9868.1957000000002</v>
      </c>
      <c r="G90" s="24">
        <f>ROUND(SUM(G84,G89),4)</f>
        <v>-8.0399999999999999E-2</v>
      </c>
      <c r="H90" s="25"/>
      <c r="I90" s="26"/>
    </row>
    <row r="91" spans="1:9" ht="13" customHeight="1">
      <c r="A91" s="4"/>
      <c r="B91" s="12" t="s">
        <v>927</v>
      </c>
      <c r="C91" s="13"/>
      <c r="D91" s="13"/>
      <c r="E91" s="13"/>
      <c r="F91" s="13"/>
      <c r="G91" s="13"/>
      <c r="H91" s="14"/>
      <c r="I91" s="15"/>
    </row>
    <row r="92" spans="1:9" ht="13" customHeight="1">
      <c r="A92" s="4"/>
      <c r="B92" s="12" t="s">
        <v>928</v>
      </c>
      <c r="C92" s="13"/>
      <c r="D92" s="13"/>
      <c r="E92" s="13"/>
      <c r="F92" s="4"/>
      <c r="G92" s="14"/>
      <c r="H92" s="14"/>
      <c r="I92" s="15"/>
    </row>
    <row r="93" spans="1:9" ht="13" customHeight="1">
      <c r="A93" s="16" t="s">
        <v>929</v>
      </c>
      <c r="B93" s="17" t="s">
        <v>930</v>
      </c>
      <c r="C93" s="13" t="s">
        <v>931</v>
      </c>
      <c r="D93" s="13" t="s">
        <v>932</v>
      </c>
      <c r="E93" s="18">
        <v>500000</v>
      </c>
      <c r="F93" s="19">
        <v>461.76499999999999</v>
      </c>
      <c r="G93" s="20">
        <v>3.8E-3</v>
      </c>
      <c r="H93" s="29">
        <v>7.8410999999999995E-2</v>
      </c>
      <c r="I93" s="22"/>
    </row>
    <row r="94" spans="1:9" ht="13" customHeight="1">
      <c r="A94" s="16" t="s">
        <v>933</v>
      </c>
      <c r="B94" s="17" t="s">
        <v>934</v>
      </c>
      <c r="C94" s="13" t="s">
        <v>935</v>
      </c>
      <c r="D94" s="13" t="s">
        <v>932</v>
      </c>
      <c r="E94" s="18">
        <v>223000</v>
      </c>
      <c r="F94" s="19">
        <v>221.93790000000001</v>
      </c>
      <c r="G94" s="20">
        <v>1.8E-3</v>
      </c>
      <c r="H94" s="29">
        <v>7.0088999999999999E-2</v>
      </c>
      <c r="I94" s="22"/>
    </row>
    <row r="95" spans="1:9" ht="13" customHeight="1">
      <c r="A95" s="16" t="s">
        <v>936</v>
      </c>
      <c r="B95" s="17" t="s">
        <v>937</v>
      </c>
      <c r="C95" s="13" t="s">
        <v>938</v>
      </c>
      <c r="D95" s="13" t="s">
        <v>932</v>
      </c>
      <c r="E95" s="18">
        <v>21800</v>
      </c>
      <c r="F95" s="19">
        <v>21.439</v>
      </c>
      <c r="G95" s="20">
        <v>2.0000000000000001E-4</v>
      </c>
      <c r="H95" s="29">
        <v>7.1772000000000002E-2</v>
      </c>
      <c r="I95" s="22"/>
    </row>
    <row r="96" spans="1:9" ht="13" customHeight="1">
      <c r="A96" s="16" t="s">
        <v>939</v>
      </c>
      <c r="B96" s="17" t="s">
        <v>940</v>
      </c>
      <c r="C96" s="13" t="s">
        <v>941</v>
      </c>
      <c r="D96" s="13" t="s">
        <v>932</v>
      </c>
      <c r="E96" s="18">
        <v>5200</v>
      </c>
      <c r="F96" s="19">
        <v>4.8958000000000004</v>
      </c>
      <c r="G96" s="21" t="s">
        <v>942</v>
      </c>
      <c r="H96" s="29">
        <v>7.7385999999999996E-2</v>
      </c>
      <c r="I96" s="22"/>
    </row>
    <row r="97" spans="1:9" ht="13" customHeight="1">
      <c r="A97" s="4"/>
      <c r="B97" s="12" t="s">
        <v>445</v>
      </c>
      <c r="C97" s="13"/>
      <c r="D97" s="13"/>
      <c r="E97" s="13"/>
      <c r="F97" s="23">
        <v>710.0376</v>
      </c>
      <c r="G97" s="24">
        <f>ROUND(SUM(G91:G96),4)</f>
        <v>5.7999999999999996E-3</v>
      </c>
      <c r="H97" s="25"/>
      <c r="I97" s="26"/>
    </row>
    <row r="98" spans="1:9" ht="13" customHeight="1">
      <c r="A98" s="4"/>
      <c r="B98" s="27" t="s">
        <v>943</v>
      </c>
      <c r="C98" s="1"/>
      <c r="D98" s="1"/>
      <c r="E98" s="1"/>
      <c r="F98" s="25" t="s">
        <v>447</v>
      </c>
      <c r="G98" s="25" t="s">
        <v>447</v>
      </c>
      <c r="H98" s="25"/>
      <c r="I98" s="26"/>
    </row>
    <row r="99" spans="1:9" ht="13" customHeight="1">
      <c r="A99" s="4"/>
      <c r="B99" s="27" t="s">
        <v>445</v>
      </c>
      <c r="C99" s="1"/>
      <c r="D99" s="1"/>
      <c r="E99" s="1"/>
      <c r="F99" s="25" t="s">
        <v>447</v>
      </c>
      <c r="G99" s="25" t="s">
        <v>447</v>
      </c>
      <c r="H99" s="25"/>
      <c r="I99" s="26"/>
    </row>
    <row r="100" spans="1:9" ht="13" customHeight="1">
      <c r="A100" s="4"/>
      <c r="B100" s="27" t="s">
        <v>448</v>
      </c>
      <c r="C100" s="28"/>
      <c r="D100" s="1"/>
      <c r="E100" s="28"/>
      <c r="F100" s="23">
        <v>710.0376</v>
      </c>
      <c r="G100" s="24">
        <f>ROUND(SUM(G97),4)</f>
        <v>5.7999999999999996E-3</v>
      </c>
      <c r="H100" s="25"/>
      <c r="I100" s="26"/>
    </row>
    <row r="101" spans="1:9" ht="13" customHeight="1">
      <c r="A101" s="4"/>
      <c r="B101" s="12" t="s">
        <v>828</v>
      </c>
      <c r="C101" s="13"/>
      <c r="D101" s="13"/>
      <c r="E101" s="13"/>
      <c r="F101" s="13"/>
      <c r="G101" s="13"/>
      <c r="H101" s="14"/>
      <c r="I101" s="15"/>
    </row>
    <row r="102" spans="1:9" ht="13" customHeight="1">
      <c r="A102" s="4"/>
      <c r="B102" s="12" t="s">
        <v>829</v>
      </c>
      <c r="C102" s="13"/>
      <c r="D102" s="13"/>
      <c r="E102" s="13"/>
      <c r="F102" s="4"/>
      <c r="G102" s="14"/>
      <c r="H102" s="14"/>
      <c r="I102" s="15"/>
    </row>
    <row r="103" spans="1:9" ht="13" customHeight="1">
      <c r="A103" s="16" t="s">
        <v>830</v>
      </c>
      <c r="B103" s="17" t="s">
        <v>831</v>
      </c>
      <c r="C103" s="13" t="s">
        <v>832</v>
      </c>
      <c r="D103" s="13"/>
      <c r="E103" s="18">
        <v>545157.23699999996</v>
      </c>
      <c r="F103" s="19">
        <v>6664.7777999999998</v>
      </c>
      <c r="G103" s="20">
        <v>5.4199999999999998E-2</v>
      </c>
      <c r="H103" s="29"/>
      <c r="I103" s="22"/>
    </row>
    <row r="104" spans="1:9" ht="13" customHeight="1">
      <c r="A104" s="16" t="s">
        <v>944</v>
      </c>
      <c r="B104" s="17" t="s">
        <v>945</v>
      </c>
      <c r="C104" s="13" t="s">
        <v>946</v>
      </c>
      <c r="D104" s="13"/>
      <c r="E104" s="18">
        <v>33920585.182999998</v>
      </c>
      <c r="F104" s="19">
        <v>4042.384</v>
      </c>
      <c r="G104" s="20">
        <v>3.2899999999999999E-2</v>
      </c>
      <c r="H104" s="29"/>
      <c r="I104" s="22"/>
    </row>
    <row r="105" spans="1:9" ht="13" customHeight="1">
      <c r="A105" s="4"/>
      <c r="B105" s="12" t="s">
        <v>445</v>
      </c>
      <c r="C105" s="13"/>
      <c r="D105" s="13"/>
      <c r="E105" s="13"/>
      <c r="F105" s="23">
        <v>10707.1618</v>
      </c>
      <c r="G105" s="24">
        <f>ROUND(SUM(G101:G104),4)</f>
        <v>8.7099999999999997E-2</v>
      </c>
      <c r="H105" s="25"/>
      <c r="I105" s="26"/>
    </row>
    <row r="106" spans="1:9" ht="13" customHeight="1">
      <c r="A106" s="4"/>
      <c r="B106" s="27" t="s">
        <v>448</v>
      </c>
      <c r="C106" s="28"/>
      <c r="D106" s="1"/>
      <c r="E106" s="28"/>
      <c r="F106" s="23">
        <v>10707.1618</v>
      </c>
      <c r="G106" s="24">
        <f>ROUND(SUM(G105),4)</f>
        <v>8.7099999999999997E-2</v>
      </c>
      <c r="H106" s="25"/>
      <c r="I106" s="26"/>
    </row>
    <row r="107" spans="1:9" ht="13" customHeight="1">
      <c r="A107" s="4"/>
      <c r="B107" s="12" t="s">
        <v>836</v>
      </c>
      <c r="C107" s="13"/>
      <c r="D107" s="13"/>
      <c r="E107" s="13"/>
      <c r="F107" s="13"/>
      <c r="G107" s="13"/>
      <c r="H107" s="14"/>
      <c r="I107" s="15"/>
    </row>
    <row r="108" spans="1:9" ht="13" customHeight="1">
      <c r="A108" s="16" t="s">
        <v>837</v>
      </c>
      <c r="B108" s="17" t="s">
        <v>838</v>
      </c>
      <c r="C108" s="13"/>
      <c r="D108" s="13"/>
      <c r="E108" s="18"/>
      <c r="F108" s="19">
        <v>1355.2761</v>
      </c>
      <c r="G108" s="20">
        <v>1.0999999999999999E-2</v>
      </c>
      <c r="H108" s="29">
        <v>5.2460944000197421E-2</v>
      </c>
      <c r="I108" s="22"/>
    </row>
    <row r="109" spans="1:9" ht="13" customHeight="1">
      <c r="A109" s="4"/>
      <c r="B109" s="12" t="s">
        <v>445</v>
      </c>
      <c r="C109" s="13"/>
      <c r="D109" s="13"/>
      <c r="E109" s="13"/>
      <c r="F109" s="23">
        <v>1355.2761</v>
      </c>
      <c r="G109" s="24">
        <f>ROUND(SUM(G107:G108),4)</f>
        <v>1.0999999999999999E-2</v>
      </c>
      <c r="H109" s="25"/>
      <c r="I109" s="26"/>
    </row>
    <row r="110" spans="1:9" ht="13" customHeight="1">
      <c r="A110" s="4"/>
      <c r="B110" s="27" t="s">
        <v>448</v>
      </c>
      <c r="C110" s="28"/>
      <c r="D110" s="1"/>
      <c r="E110" s="28"/>
      <c r="F110" s="23">
        <v>1355.2761</v>
      </c>
      <c r="G110" s="24">
        <f>ROUND(SUM(G109),4)</f>
        <v>1.0999999999999999E-2</v>
      </c>
      <c r="H110" s="25"/>
      <c r="I110" s="26"/>
    </row>
    <row r="111" spans="1:9" ht="13" customHeight="1">
      <c r="A111" s="4"/>
      <c r="B111" s="27" t="s">
        <v>839</v>
      </c>
      <c r="C111" s="13"/>
      <c r="D111" s="1"/>
      <c r="E111" s="13"/>
      <c r="F111" s="30">
        <v>16634.660599999999</v>
      </c>
      <c r="G111" s="24">
        <v>0.13519999999999999</v>
      </c>
      <c r="H111" s="25"/>
      <c r="I111" s="26"/>
    </row>
    <row r="112" spans="1:9" ht="13" customHeight="1">
      <c r="A112" s="4"/>
      <c r="B112" s="31" t="s">
        <v>840</v>
      </c>
      <c r="C112" s="32"/>
      <c r="D112" s="32"/>
      <c r="E112" s="32"/>
      <c r="F112" s="33">
        <v>122880.32000000001</v>
      </c>
      <c r="G112" s="34">
        <f>ROUND(SUM(G75,G90,G100,G106,G110,G111),4)</f>
        <v>1</v>
      </c>
      <c r="H112" s="35"/>
      <c r="I112" s="36"/>
    </row>
    <row r="113" spans="1:9" ht="13" customHeight="1">
      <c r="A113" s="4"/>
      <c r="B113" s="6"/>
      <c r="C113" s="4"/>
      <c r="D113" s="4"/>
      <c r="E113" s="4"/>
      <c r="F113" s="4"/>
      <c r="G113" s="4"/>
      <c r="H113" s="4"/>
      <c r="I113" s="4"/>
    </row>
    <row r="114" spans="1:9" ht="13" customHeight="1">
      <c r="A114" s="4"/>
      <c r="B114" s="170" t="s">
        <v>841</v>
      </c>
      <c r="C114" s="4"/>
      <c r="D114" s="4"/>
      <c r="E114" s="4"/>
      <c r="F114" s="4"/>
      <c r="G114" s="4"/>
      <c r="H114" s="4"/>
      <c r="I114" s="4"/>
    </row>
    <row r="115" spans="1:9" ht="13" customHeight="1">
      <c r="A115" s="4"/>
      <c r="B115" s="3" t="s">
        <v>947</v>
      </c>
      <c r="C115" s="4"/>
      <c r="D115" s="4"/>
      <c r="E115" s="4"/>
      <c r="F115" s="4"/>
      <c r="G115" s="4"/>
      <c r="H115" s="4"/>
      <c r="I115" s="4"/>
    </row>
    <row r="116" spans="1:9" ht="13" customHeight="1">
      <c r="A116" s="4"/>
      <c r="B116" s="3" t="s">
        <v>842</v>
      </c>
      <c r="C116" s="4"/>
      <c r="D116" s="4"/>
      <c r="E116" s="4"/>
      <c r="F116" s="4"/>
      <c r="G116" s="4"/>
      <c r="H116" s="4"/>
      <c r="I116" s="4"/>
    </row>
    <row r="117" spans="1:9" ht="26" customHeight="1">
      <c r="A117" s="4"/>
      <c r="B117" s="206" t="s">
        <v>2518</v>
      </c>
      <c r="C117" s="206"/>
      <c r="D117" s="206"/>
      <c r="E117" s="206"/>
      <c r="F117" s="206"/>
      <c r="G117" s="206"/>
      <c r="H117" s="206"/>
      <c r="I117" s="206"/>
    </row>
    <row r="118" spans="1:9" ht="13" customHeight="1">
      <c r="A118" s="4"/>
      <c r="B118" s="207"/>
      <c r="C118" s="207"/>
      <c r="D118" s="207"/>
      <c r="E118" s="207"/>
      <c r="F118" s="207"/>
      <c r="G118" s="207"/>
      <c r="H118" s="207"/>
      <c r="I118" s="207"/>
    </row>
    <row r="119" spans="1:9" ht="13" customHeight="1">
      <c r="A119" s="4"/>
      <c r="B119" s="86" t="s">
        <v>2058</v>
      </c>
      <c r="C119" s="87"/>
      <c r="D119" s="87"/>
      <c r="E119" s="43"/>
      <c r="F119" s="43"/>
      <c r="G119" s="43"/>
      <c r="H119" s="43"/>
      <c r="I119" s="44"/>
    </row>
    <row r="120" spans="1:9" ht="13" customHeight="1">
      <c r="A120" s="4"/>
      <c r="B120" s="88" t="s">
        <v>2059</v>
      </c>
      <c r="C120" s="89"/>
      <c r="D120" s="89"/>
      <c r="E120" s="48"/>
      <c r="F120" s="48"/>
      <c r="G120" s="48"/>
      <c r="H120" s="48"/>
      <c r="I120" s="49"/>
    </row>
    <row r="121" spans="1:9" ht="13" customHeight="1">
      <c r="A121" s="4"/>
      <c r="B121" s="88" t="s">
        <v>2060</v>
      </c>
      <c r="C121" s="89"/>
      <c r="D121" s="89"/>
      <c r="E121" s="48"/>
      <c r="F121" s="48"/>
      <c r="G121" s="48"/>
      <c r="H121" s="48"/>
      <c r="I121" s="49"/>
    </row>
    <row r="122" spans="1:9" ht="13" customHeight="1">
      <c r="A122" s="4"/>
      <c r="B122" s="90" t="s">
        <v>2061</v>
      </c>
      <c r="C122" s="51" t="s">
        <v>2090</v>
      </c>
      <c r="D122" s="168" t="s">
        <v>2074</v>
      </c>
      <c r="E122" s="48"/>
      <c r="F122" s="48"/>
      <c r="G122" s="48"/>
      <c r="H122" s="48"/>
      <c r="I122" s="49"/>
    </row>
    <row r="123" spans="1:9" ht="13" customHeight="1">
      <c r="A123" s="4"/>
      <c r="B123" s="91" t="s">
        <v>2064</v>
      </c>
      <c r="C123" s="67">
        <v>11.256</v>
      </c>
      <c r="D123" s="58">
        <v>10.553000000000001</v>
      </c>
      <c r="E123" s="48"/>
      <c r="F123" s="48"/>
      <c r="G123" s="48"/>
      <c r="H123" s="48"/>
      <c r="I123" s="49"/>
    </row>
    <row r="124" spans="1:9" ht="13" customHeight="1">
      <c r="A124" s="4"/>
      <c r="B124" s="91" t="s">
        <v>2063</v>
      </c>
      <c r="C124" s="67">
        <v>11.256</v>
      </c>
      <c r="D124" s="58">
        <v>10.553000000000001</v>
      </c>
      <c r="E124" s="48"/>
      <c r="F124" s="48"/>
      <c r="G124" s="48"/>
      <c r="H124" s="48"/>
      <c r="I124" s="49"/>
    </row>
    <row r="125" spans="1:9" ht="13" customHeight="1">
      <c r="A125" s="4"/>
      <c r="B125" s="91" t="s">
        <v>2067</v>
      </c>
      <c r="C125" s="67">
        <v>11.676</v>
      </c>
      <c r="D125" s="58">
        <v>10.932</v>
      </c>
      <c r="E125" s="48"/>
      <c r="F125" s="48"/>
      <c r="G125" s="48"/>
      <c r="H125" s="48"/>
      <c r="I125" s="49"/>
    </row>
    <row r="126" spans="1:9" ht="13" customHeight="1">
      <c r="A126" s="4"/>
      <c r="B126" s="91" t="s">
        <v>2066</v>
      </c>
      <c r="C126" s="67">
        <v>11.676</v>
      </c>
      <c r="D126" s="58">
        <v>10.932</v>
      </c>
      <c r="E126" s="48"/>
      <c r="F126" s="48"/>
      <c r="G126" s="48"/>
      <c r="H126" s="48"/>
      <c r="I126" s="49"/>
    </row>
    <row r="127" spans="1:9" ht="13" customHeight="1">
      <c r="A127" s="4"/>
      <c r="B127" s="88" t="s">
        <v>2075</v>
      </c>
      <c r="C127" s="89"/>
      <c r="D127" s="89"/>
      <c r="E127" s="48"/>
      <c r="F127" s="48"/>
      <c r="G127" s="48"/>
      <c r="H127" s="48"/>
      <c r="I127" s="49"/>
    </row>
    <row r="128" spans="1:9" ht="13" customHeight="1">
      <c r="A128" s="4"/>
      <c r="B128" s="78" t="s">
        <v>2104</v>
      </c>
      <c r="C128" s="89"/>
      <c r="D128" s="89"/>
      <c r="E128" s="48"/>
      <c r="F128" s="48"/>
      <c r="G128" s="48"/>
      <c r="H128" s="48"/>
      <c r="I128" s="49"/>
    </row>
    <row r="129" spans="1:9" ht="13" customHeight="1">
      <c r="A129" s="4"/>
      <c r="B129" s="88" t="s">
        <v>2479</v>
      </c>
      <c r="C129" s="92"/>
      <c r="D129" s="92"/>
      <c r="E129" s="48"/>
      <c r="F129" s="48"/>
      <c r="G129" s="48"/>
      <c r="H129" s="48"/>
      <c r="I129" s="49"/>
    </row>
    <row r="130" spans="1:9" ht="13" customHeight="1">
      <c r="A130" s="4"/>
      <c r="B130" s="45" t="s">
        <v>2091</v>
      </c>
      <c r="C130" s="92"/>
      <c r="D130" s="92"/>
      <c r="E130" s="48"/>
      <c r="F130" s="48"/>
      <c r="G130" s="48"/>
      <c r="H130" s="48"/>
      <c r="I130" s="49"/>
    </row>
    <row r="131" spans="1:9" ht="13" customHeight="1">
      <c r="A131" s="4"/>
      <c r="B131" s="45" t="s">
        <v>2093</v>
      </c>
      <c r="C131" s="89"/>
      <c r="D131" s="89"/>
      <c r="E131" s="48"/>
      <c r="F131" s="48"/>
      <c r="G131" s="48"/>
      <c r="H131" s="48"/>
      <c r="I131" s="49"/>
    </row>
    <row r="132" spans="1:9" ht="13" customHeight="1">
      <c r="A132" s="4"/>
      <c r="B132" s="88" t="s">
        <v>2079</v>
      </c>
      <c r="C132" s="89"/>
      <c r="D132" s="89"/>
      <c r="E132" s="48"/>
      <c r="F132" s="48"/>
      <c r="G132" s="48"/>
      <c r="H132" s="48"/>
      <c r="I132" s="49"/>
    </row>
    <row r="133" spans="1:9" ht="13" customHeight="1">
      <c r="A133" s="4"/>
      <c r="B133" s="88" t="s">
        <v>2464</v>
      </c>
      <c r="C133" s="89"/>
      <c r="D133" s="89"/>
      <c r="E133" s="48"/>
      <c r="F133" s="48"/>
      <c r="G133" s="48"/>
      <c r="H133" s="48"/>
      <c r="I133" s="49"/>
    </row>
    <row r="134" spans="1:9" ht="13" customHeight="1">
      <c r="A134" s="4"/>
      <c r="B134" s="93" t="s">
        <v>2484</v>
      </c>
      <c r="C134" s="94"/>
      <c r="D134" s="94"/>
      <c r="E134" s="61"/>
      <c r="F134" s="61"/>
      <c r="G134" s="61"/>
      <c r="H134" s="61"/>
      <c r="I134" s="62"/>
    </row>
    <row r="135" spans="1:9" ht="13" customHeight="1">
      <c r="A135" s="4"/>
      <c r="B135" s="3"/>
      <c r="C135" s="3"/>
      <c r="D135" s="3"/>
      <c r="E135" s="3"/>
      <c r="F135" s="3"/>
      <c r="G135" s="3"/>
      <c r="H135" s="3"/>
      <c r="I135" s="3"/>
    </row>
    <row r="136" spans="1:9" ht="13" customHeight="1">
      <c r="A136" s="4"/>
      <c r="B136" s="3"/>
      <c r="C136" s="3"/>
      <c r="D136" s="3"/>
      <c r="E136" s="3"/>
      <c r="F136" s="3"/>
      <c r="G136" s="3"/>
      <c r="H136" s="3"/>
      <c r="I136" s="3"/>
    </row>
    <row r="137" spans="1:9" ht="13" customHeight="1">
      <c r="A137" s="4"/>
      <c r="B137" s="207"/>
      <c r="C137" s="207"/>
      <c r="D137" s="207"/>
      <c r="E137" s="207"/>
      <c r="F137" s="207"/>
      <c r="G137" s="207"/>
      <c r="H137" s="207"/>
      <c r="I137" s="207"/>
    </row>
    <row r="138" spans="1:9" ht="13" customHeight="1">
      <c r="A138" s="4"/>
      <c r="B138" s="4"/>
      <c r="C138" s="210" t="s">
        <v>948</v>
      </c>
      <c r="D138" s="210"/>
      <c r="E138" s="210"/>
      <c r="F138" s="210"/>
      <c r="G138" s="4"/>
      <c r="H138" s="4"/>
      <c r="I138" s="4"/>
    </row>
    <row r="139" spans="1:9" ht="13" customHeight="1">
      <c r="A139" s="4"/>
      <c r="B139" s="37" t="s">
        <v>844</v>
      </c>
      <c r="C139" s="210" t="s">
        <v>845</v>
      </c>
      <c r="D139" s="210"/>
      <c r="E139" s="210"/>
      <c r="F139" s="210"/>
      <c r="G139" s="4"/>
      <c r="H139" s="4"/>
      <c r="I139" s="4"/>
    </row>
    <row r="140" spans="1:9" ht="135" customHeight="1">
      <c r="A140" s="4"/>
      <c r="B140" s="38"/>
      <c r="C140" s="205"/>
      <c r="D140" s="205"/>
      <c r="E140" s="4"/>
      <c r="F140" s="4"/>
      <c r="G140" s="4"/>
      <c r="H140" s="4"/>
      <c r="I140" s="4"/>
    </row>
    <row r="146" spans="2:9">
      <c r="B146" s="41" t="s">
        <v>2216</v>
      </c>
      <c r="C146" s="42"/>
      <c r="D146" s="42"/>
      <c r="E146" s="42"/>
      <c r="F146" s="42"/>
      <c r="G146" s="142"/>
      <c r="H146" s="142"/>
      <c r="I146" s="143"/>
    </row>
    <row r="147" spans="2:9" ht="23">
      <c r="B147" s="131" t="s">
        <v>2115</v>
      </c>
      <c r="C147" s="131" t="s">
        <v>2116</v>
      </c>
      <c r="D147" s="132" t="s">
        <v>2117</v>
      </c>
      <c r="E147" s="133" t="s">
        <v>2118</v>
      </c>
      <c r="F147" s="133" t="s">
        <v>2119</v>
      </c>
      <c r="G147" s="117"/>
      <c r="H147" s="117"/>
      <c r="I147" s="126"/>
    </row>
    <row r="148" spans="2:9">
      <c r="B148" s="131" t="s">
        <v>2145</v>
      </c>
      <c r="C148" s="131" t="s">
        <v>2120</v>
      </c>
      <c r="D148" s="144">
        <v>790.22019999999998</v>
      </c>
      <c r="E148" s="145">
        <v>776.1</v>
      </c>
      <c r="F148" s="145">
        <v>365.70600000000002</v>
      </c>
      <c r="G148" s="117"/>
      <c r="H148" s="117"/>
      <c r="I148" s="126"/>
    </row>
    <row r="149" spans="2:9">
      <c r="B149" s="131" t="s">
        <v>2160</v>
      </c>
      <c r="C149" s="131" t="s">
        <v>2120</v>
      </c>
      <c r="D149" s="144">
        <v>4116.7941001680674</v>
      </c>
      <c r="E149" s="145">
        <v>4037.7</v>
      </c>
      <c r="F149" s="145">
        <v>91.0067375</v>
      </c>
      <c r="G149" s="117"/>
      <c r="H149" s="117"/>
      <c r="I149" s="126"/>
    </row>
    <row r="150" spans="2:9">
      <c r="B150" s="131" t="s">
        <v>2193</v>
      </c>
      <c r="C150" s="131" t="s">
        <v>2120</v>
      </c>
      <c r="D150" s="144">
        <v>11857.571400000001</v>
      </c>
      <c r="E150" s="145">
        <v>11655</v>
      </c>
      <c r="F150" s="145">
        <v>88.380075000000005</v>
      </c>
      <c r="G150" s="117"/>
      <c r="H150" s="117"/>
      <c r="I150" s="126"/>
    </row>
    <row r="151" spans="2:9">
      <c r="B151" s="131" t="s">
        <v>2251</v>
      </c>
      <c r="C151" s="131" t="s">
        <v>2120</v>
      </c>
      <c r="D151" s="144">
        <v>294.64999999999998</v>
      </c>
      <c r="E151" s="145">
        <v>287.8</v>
      </c>
      <c r="F151" s="145">
        <v>91.305000000000007</v>
      </c>
      <c r="G151" s="117"/>
      <c r="H151" s="117"/>
      <c r="I151" s="126"/>
    </row>
    <row r="152" spans="2:9">
      <c r="B152" s="131" t="s">
        <v>2331</v>
      </c>
      <c r="C152" s="131" t="s">
        <v>2120</v>
      </c>
      <c r="D152" s="144">
        <v>23847.6715</v>
      </c>
      <c r="E152" s="145">
        <v>24210.6</v>
      </c>
      <c r="F152" s="145">
        <v>467.96879999999999</v>
      </c>
      <c r="G152" s="117"/>
      <c r="H152" s="117"/>
      <c r="I152" s="126"/>
    </row>
    <row r="153" spans="2:9">
      <c r="B153" s="131" t="s">
        <v>2332</v>
      </c>
      <c r="C153" s="131" t="s">
        <v>2120</v>
      </c>
      <c r="D153" s="144">
        <v>1092.7473000888888</v>
      </c>
      <c r="E153" s="145">
        <v>1064.0999999999999</v>
      </c>
      <c r="F153" s="145">
        <v>86.979375000000005</v>
      </c>
      <c r="G153" s="117"/>
      <c r="H153" s="117"/>
      <c r="I153" s="126"/>
    </row>
    <row r="154" spans="2:9">
      <c r="B154" s="131"/>
      <c r="C154" s="131"/>
      <c r="D154" s="132"/>
      <c r="E154" s="133"/>
      <c r="F154" s="133"/>
      <c r="G154" s="117"/>
      <c r="H154" s="117"/>
      <c r="I154" s="126"/>
    </row>
    <row r="155" spans="2:9">
      <c r="B155" s="45" t="s">
        <v>2463</v>
      </c>
      <c r="C155" s="110"/>
      <c r="D155" s="110"/>
      <c r="E155" s="110"/>
      <c r="F155" s="110"/>
      <c r="G155" s="117"/>
      <c r="H155" s="117"/>
      <c r="I155" s="126"/>
    </row>
    <row r="156" spans="2:9">
      <c r="B156" s="109"/>
      <c r="C156" s="134"/>
      <c r="D156" s="110"/>
      <c r="E156" s="110"/>
      <c r="F156" s="110"/>
      <c r="G156" s="117"/>
      <c r="H156" s="117"/>
      <c r="I156" s="126"/>
    </row>
    <row r="157" spans="2:9">
      <c r="B157" s="73"/>
      <c r="C157" s="110"/>
      <c r="D157" s="110"/>
      <c r="E157" s="110"/>
      <c r="F157" s="110"/>
      <c r="G157" s="117"/>
      <c r="H157" s="117"/>
      <c r="I157" s="126"/>
    </row>
    <row r="158" spans="2:9">
      <c r="B158" s="73" t="s">
        <v>2333</v>
      </c>
      <c r="C158" s="135"/>
      <c r="D158" s="110"/>
      <c r="E158" s="110"/>
      <c r="F158" s="110"/>
      <c r="G158" s="117"/>
      <c r="H158" s="117"/>
      <c r="I158" s="126"/>
    </row>
    <row r="159" spans="2:9">
      <c r="B159" s="73" t="s">
        <v>2334</v>
      </c>
      <c r="C159" s="135"/>
      <c r="D159" s="110"/>
      <c r="E159" s="110"/>
      <c r="F159" s="110"/>
      <c r="G159" s="117"/>
      <c r="H159" s="117"/>
      <c r="I159" s="126"/>
    </row>
    <row r="160" spans="2:9">
      <c r="B160" s="73" t="s">
        <v>2335</v>
      </c>
      <c r="C160" s="136"/>
      <c r="D160" s="110"/>
      <c r="E160" s="110"/>
      <c r="F160" s="110"/>
      <c r="G160" s="117"/>
      <c r="H160" s="117"/>
      <c r="I160" s="126"/>
    </row>
    <row r="161" spans="2:9">
      <c r="B161" s="73" t="s">
        <v>2336</v>
      </c>
      <c r="C161" s="136"/>
      <c r="D161" s="110"/>
      <c r="E161" s="110"/>
      <c r="F161" s="110"/>
      <c r="G161" s="117"/>
      <c r="H161" s="117"/>
      <c r="I161" s="126"/>
    </row>
    <row r="162" spans="2:9">
      <c r="B162" s="73" t="s">
        <v>2337</v>
      </c>
      <c r="C162" s="136"/>
      <c r="D162" s="110"/>
      <c r="E162" s="110"/>
      <c r="F162" s="110"/>
      <c r="G162" s="117"/>
      <c r="H162" s="117"/>
      <c r="I162" s="126"/>
    </row>
    <row r="163" spans="2:9">
      <c r="B163" s="73"/>
      <c r="C163" s="110"/>
      <c r="D163" s="110"/>
      <c r="E163" s="110"/>
      <c r="F163" s="110"/>
      <c r="G163" s="117"/>
      <c r="H163" s="117"/>
      <c r="I163" s="126"/>
    </row>
    <row r="164" spans="2:9">
      <c r="B164" s="137" t="s">
        <v>2218</v>
      </c>
      <c r="C164" s="110"/>
      <c r="D164" s="110"/>
      <c r="E164" s="110"/>
      <c r="F164" s="110"/>
      <c r="G164" s="117"/>
      <c r="H164" s="117"/>
      <c r="I164" s="126"/>
    </row>
    <row r="165" spans="2:9" ht="23">
      <c r="B165" s="131" t="s">
        <v>2115</v>
      </c>
      <c r="C165" s="131" t="s">
        <v>2116</v>
      </c>
      <c r="D165" s="132" t="s">
        <v>2117</v>
      </c>
      <c r="E165" s="133" t="s">
        <v>2118</v>
      </c>
      <c r="F165" s="133" t="s">
        <v>2119</v>
      </c>
      <c r="G165" s="117"/>
      <c r="H165" s="117"/>
      <c r="I165" s="126"/>
    </row>
    <row r="166" spans="2:9">
      <c r="B166" s="211" t="s">
        <v>447</v>
      </c>
      <c r="C166" s="212"/>
      <c r="D166" s="212"/>
      <c r="E166" s="212"/>
      <c r="F166" s="213"/>
      <c r="G166" s="117"/>
      <c r="H166" s="117"/>
      <c r="I166" s="126"/>
    </row>
    <row r="167" spans="2:9">
      <c r="B167" s="45" t="s">
        <v>2198</v>
      </c>
      <c r="C167" s="114"/>
      <c r="D167" s="114"/>
      <c r="E167" s="110"/>
      <c r="F167" s="110"/>
      <c r="G167" s="117"/>
      <c r="H167" s="117"/>
      <c r="I167" s="126"/>
    </row>
    <row r="168" spans="2:9">
      <c r="B168" s="45"/>
      <c r="C168" s="114"/>
      <c r="D168" s="114"/>
      <c r="E168" s="110"/>
      <c r="F168" s="110"/>
      <c r="G168" s="117"/>
      <c r="H168" s="117"/>
      <c r="I168" s="126"/>
    </row>
    <row r="169" spans="2:9">
      <c r="B169" s="45" t="s">
        <v>2219</v>
      </c>
      <c r="C169" s="114"/>
      <c r="D169" s="114"/>
      <c r="E169" s="110"/>
      <c r="F169" s="110"/>
      <c r="G169" s="117"/>
      <c r="H169" s="117"/>
      <c r="I169" s="126"/>
    </row>
    <row r="170" spans="2:9">
      <c r="B170" s="45" t="s">
        <v>2435</v>
      </c>
      <c r="C170" s="138"/>
      <c r="D170" s="114"/>
      <c r="E170" s="110"/>
      <c r="F170" s="110"/>
      <c r="G170" s="117"/>
      <c r="H170" s="117"/>
      <c r="I170" s="126"/>
    </row>
    <row r="171" spans="2:9">
      <c r="B171" s="45" t="s">
        <v>2436</v>
      </c>
      <c r="C171" s="138"/>
      <c r="D171" s="114"/>
      <c r="E171" s="110"/>
      <c r="F171" s="110"/>
      <c r="G171" s="117"/>
      <c r="H171" s="117"/>
      <c r="I171" s="126"/>
    </row>
    <row r="172" spans="2:9">
      <c r="B172" s="45" t="s">
        <v>2437</v>
      </c>
      <c r="C172" s="138"/>
      <c r="D172" s="114"/>
      <c r="E172" s="110"/>
      <c r="F172" s="110"/>
      <c r="G172" s="117"/>
      <c r="H172" s="117"/>
      <c r="I172" s="126"/>
    </row>
    <row r="173" spans="2:9">
      <c r="B173" s="45" t="s">
        <v>2457</v>
      </c>
      <c r="C173" s="138"/>
      <c r="D173" s="114"/>
      <c r="E173" s="110"/>
      <c r="F173" s="110"/>
      <c r="G173" s="117"/>
      <c r="H173" s="117"/>
      <c r="I173" s="126"/>
    </row>
    <row r="174" spans="2:9">
      <c r="B174" s="45" t="s">
        <v>2439</v>
      </c>
      <c r="C174" s="138"/>
      <c r="D174" s="114"/>
      <c r="E174" s="110"/>
      <c r="F174" s="110"/>
      <c r="G174" s="117"/>
      <c r="H174" s="117"/>
      <c r="I174" s="126"/>
    </row>
    <row r="175" spans="2:9">
      <c r="B175" s="73"/>
      <c r="C175" s="114"/>
      <c r="D175" s="114"/>
      <c r="E175" s="110"/>
      <c r="F175" s="110"/>
      <c r="G175" s="117"/>
      <c r="H175" s="117"/>
      <c r="I175" s="126"/>
    </row>
    <row r="176" spans="2:9">
      <c r="B176" s="137" t="s">
        <v>2220</v>
      </c>
      <c r="C176" s="114"/>
      <c r="D176" s="114"/>
      <c r="E176" s="110"/>
      <c r="F176" s="110"/>
      <c r="G176" s="117"/>
      <c r="H176" s="117"/>
      <c r="I176" s="126"/>
    </row>
    <row r="177" spans="2:9" ht="23">
      <c r="B177" s="131" t="s">
        <v>2115</v>
      </c>
      <c r="C177" s="139" t="s">
        <v>2204</v>
      </c>
      <c r="D177" s="132" t="s">
        <v>2205</v>
      </c>
      <c r="E177" s="133" t="s">
        <v>2206</v>
      </c>
      <c r="F177" s="110"/>
      <c r="G177" s="117"/>
      <c r="H177" s="117"/>
      <c r="I177" s="126"/>
    </row>
    <row r="178" spans="2:9">
      <c r="B178" s="131" t="s">
        <v>2338</v>
      </c>
      <c r="C178" s="139">
        <v>225</v>
      </c>
      <c r="D178" s="144">
        <v>419.64359999999999</v>
      </c>
      <c r="E178" s="145">
        <v>358.3</v>
      </c>
      <c r="F178" s="110"/>
      <c r="G178" s="117"/>
      <c r="H178" s="117"/>
      <c r="I178" s="126"/>
    </row>
    <row r="179" spans="2:9">
      <c r="B179" s="131" t="s">
        <v>2339</v>
      </c>
      <c r="C179" s="139">
        <v>270</v>
      </c>
      <c r="D179" s="144">
        <v>354.41310028490028</v>
      </c>
      <c r="E179" s="145">
        <v>396.2</v>
      </c>
      <c r="F179" s="110"/>
      <c r="G179" s="117"/>
      <c r="H179" s="117"/>
      <c r="I179" s="126"/>
    </row>
    <row r="180" spans="2:9">
      <c r="B180" s="131"/>
      <c r="C180" s="131"/>
      <c r="D180" s="131"/>
      <c r="E180" s="131"/>
      <c r="F180" s="110"/>
      <c r="G180" s="117"/>
      <c r="H180" s="117"/>
      <c r="I180" s="126"/>
    </row>
    <row r="181" spans="2:9">
      <c r="B181" s="73" t="s">
        <v>2340</v>
      </c>
      <c r="C181" s="114"/>
      <c r="D181" s="114"/>
      <c r="E181" s="110"/>
      <c r="F181" s="110"/>
      <c r="G181" s="117"/>
      <c r="H181" s="117"/>
      <c r="I181" s="126"/>
    </row>
    <row r="182" spans="2:9">
      <c r="B182" s="73"/>
      <c r="C182" s="114"/>
      <c r="D182" s="114"/>
      <c r="E182" s="110"/>
      <c r="F182" s="110"/>
      <c r="G182" s="117"/>
      <c r="H182" s="117"/>
      <c r="I182" s="126"/>
    </row>
    <row r="183" spans="2:9">
      <c r="B183" s="73" t="s">
        <v>2221</v>
      </c>
      <c r="C183" s="114"/>
      <c r="D183" s="114"/>
      <c r="E183" s="110"/>
      <c r="F183" s="110"/>
      <c r="G183" s="117"/>
      <c r="H183" s="117"/>
      <c r="I183" s="126"/>
    </row>
    <row r="184" spans="2:9">
      <c r="B184" s="73" t="s">
        <v>2341</v>
      </c>
      <c r="C184" s="114"/>
      <c r="D184" s="114"/>
      <c r="E184" s="110"/>
      <c r="F184" s="110"/>
      <c r="G184" s="117"/>
      <c r="H184" s="117"/>
      <c r="I184" s="126"/>
    </row>
    <row r="185" spans="2:9">
      <c r="B185" s="73" t="s">
        <v>2342</v>
      </c>
      <c r="C185" s="114"/>
      <c r="D185" s="171"/>
      <c r="E185" s="110"/>
      <c r="F185" s="110"/>
      <c r="G185" s="117"/>
      <c r="H185" s="117"/>
      <c r="I185" s="126"/>
    </row>
    <row r="186" spans="2:9">
      <c r="B186" s="73" t="s">
        <v>2343</v>
      </c>
      <c r="C186" s="114"/>
      <c r="D186" s="171"/>
      <c r="E186" s="110"/>
      <c r="F186" s="110"/>
      <c r="G186" s="117"/>
      <c r="H186" s="117"/>
      <c r="I186" s="126"/>
    </row>
    <row r="187" spans="2:9">
      <c r="B187" s="73"/>
      <c r="C187" s="114"/>
      <c r="D187" s="114"/>
      <c r="E187" s="110"/>
      <c r="F187" s="110"/>
      <c r="G187" s="117"/>
      <c r="H187" s="117"/>
      <c r="I187" s="126"/>
    </row>
    <row r="188" spans="2:9">
      <c r="B188" s="137" t="s">
        <v>2222</v>
      </c>
      <c r="C188" s="114"/>
      <c r="D188" s="114"/>
      <c r="E188" s="110"/>
      <c r="F188" s="110"/>
      <c r="G188" s="117"/>
      <c r="H188" s="117"/>
      <c r="I188" s="126"/>
    </row>
    <row r="189" spans="2:9" ht="23">
      <c r="B189" s="131" t="s">
        <v>2115</v>
      </c>
      <c r="C189" s="131" t="s">
        <v>2211</v>
      </c>
      <c r="D189" s="132" t="s">
        <v>2212</v>
      </c>
      <c r="E189" s="133" t="s">
        <v>2213</v>
      </c>
      <c r="F189" s="133" t="s">
        <v>2214</v>
      </c>
      <c r="G189" s="117"/>
      <c r="H189" s="117"/>
      <c r="I189" s="126"/>
    </row>
    <row r="190" spans="2:9">
      <c r="B190" s="52" t="s">
        <v>2494</v>
      </c>
      <c r="C190" s="52" t="s">
        <v>2330</v>
      </c>
      <c r="D190" s="102">
        <v>250</v>
      </c>
      <c r="E190" s="103">
        <v>410.07459999999998</v>
      </c>
      <c r="F190" s="103">
        <v>402.5</v>
      </c>
      <c r="G190" s="117"/>
      <c r="H190" s="117"/>
      <c r="I190" s="126"/>
    </row>
    <row r="191" spans="2:9">
      <c r="B191" s="52"/>
      <c r="C191" s="52"/>
      <c r="D191" s="102"/>
      <c r="E191" s="103"/>
      <c r="F191" s="103"/>
      <c r="G191" s="117"/>
      <c r="H191" s="117"/>
      <c r="I191" s="126"/>
    </row>
    <row r="192" spans="2:9">
      <c r="B192" s="45" t="s">
        <v>2493</v>
      </c>
      <c r="C192" s="54"/>
      <c r="D192" s="54"/>
      <c r="E192" s="46"/>
      <c r="F192" s="46"/>
      <c r="G192" s="117"/>
      <c r="H192" s="117"/>
      <c r="I192" s="126"/>
    </row>
    <row r="193" spans="2:9">
      <c r="B193" s="73"/>
      <c r="C193" s="114"/>
      <c r="D193" s="114"/>
      <c r="E193" s="110"/>
      <c r="F193" s="110"/>
      <c r="G193" s="117"/>
      <c r="H193" s="117"/>
      <c r="I193" s="126"/>
    </row>
    <row r="194" spans="2:9">
      <c r="B194" s="73" t="s">
        <v>2223</v>
      </c>
      <c r="C194" s="114"/>
      <c r="D194" s="114"/>
      <c r="E194" s="110"/>
      <c r="F194" s="110"/>
      <c r="G194" s="117"/>
      <c r="H194" s="117"/>
      <c r="I194" s="126"/>
    </row>
    <row r="195" spans="2:9">
      <c r="B195" s="73" t="s">
        <v>2344</v>
      </c>
      <c r="C195" s="114"/>
      <c r="D195" s="114"/>
      <c r="E195" s="110"/>
      <c r="F195" s="110"/>
      <c r="G195" s="117"/>
      <c r="H195" s="117"/>
      <c r="I195" s="126"/>
    </row>
    <row r="196" spans="2:9">
      <c r="B196" s="73" t="s">
        <v>2345</v>
      </c>
      <c r="C196" s="114"/>
      <c r="D196" s="114"/>
      <c r="E196" s="110"/>
      <c r="F196" s="110"/>
      <c r="G196" s="117"/>
      <c r="H196" s="117"/>
      <c r="I196" s="126"/>
    </row>
    <row r="197" spans="2:9">
      <c r="B197" s="73" t="s">
        <v>2346</v>
      </c>
      <c r="C197" s="114"/>
      <c r="D197" s="114"/>
      <c r="E197" s="110"/>
      <c r="F197" s="110"/>
      <c r="G197" s="117"/>
      <c r="H197" s="117"/>
      <c r="I197" s="126"/>
    </row>
    <row r="198" spans="2:9">
      <c r="B198" s="73"/>
      <c r="C198" s="114"/>
      <c r="D198" s="114"/>
      <c r="E198" s="110"/>
      <c r="F198" s="110"/>
      <c r="G198" s="117"/>
      <c r="H198" s="117"/>
      <c r="I198" s="126"/>
    </row>
    <row r="199" spans="2:9">
      <c r="B199" s="137" t="s">
        <v>2224</v>
      </c>
      <c r="C199" s="114"/>
      <c r="D199" s="114"/>
      <c r="E199" s="110"/>
      <c r="F199" s="110"/>
      <c r="G199" s="117"/>
      <c r="H199" s="117"/>
      <c r="I199" s="126"/>
    </row>
    <row r="200" spans="2:9">
      <c r="B200" s="137"/>
      <c r="C200" s="114"/>
      <c r="D200" s="114"/>
      <c r="E200" s="110"/>
      <c r="F200" s="110"/>
      <c r="G200" s="117"/>
      <c r="H200" s="117"/>
      <c r="I200" s="126"/>
    </row>
    <row r="201" spans="2:9">
      <c r="B201" s="140"/>
      <c r="C201" s="141"/>
      <c r="D201" s="141"/>
      <c r="E201" s="141"/>
      <c r="F201" s="116"/>
      <c r="G201" s="129"/>
      <c r="H201" s="129"/>
      <c r="I201" s="130"/>
    </row>
  </sheetData>
  <mergeCells count="7">
    <mergeCell ref="B166:F166"/>
    <mergeCell ref="C140:D140"/>
    <mergeCell ref="B117:I117"/>
    <mergeCell ref="B118:I118"/>
    <mergeCell ref="B137:I137"/>
    <mergeCell ref="C138:F138"/>
    <mergeCell ref="C139:F139"/>
  </mergeCells>
  <hyperlinks>
    <hyperlink ref="A1" location="BajajFinservBalancedAdvantageFund" display="BFBAF" xr:uid="{00000000-0004-0000-0200-000000000000}"/>
    <hyperlink ref="B1" location="BajajFinservBalancedAdvantageFund" display="Bajaj Finserv Balanced Advantage Fund" xr:uid="{00000000-0004-0000-0200-000001000000}"/>
  </hyperlinks>
  <pageMargins left="0" right="0" top="0" bottom="0" header="0" footer="0"/>
  <pageSetup orientation="landscape"/>
  <headerFooter>
    <oddFooter xml:space="preserve">&amp;C_x000D_&amp;1#&amp;"Aptos"&amp;10&amp;K000000  For internal use only </odd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outlinePr summaryBelow="0"/>
  </sheetPr>
  <dimension ref="A1:I90"/>
  <sheetViews>
    <sheetView workbookViewId="0"/>
  </sheetViews>
  <sheetFormatPr defaultRowHeight="14.5"/>
  <cols>
    <col min="1" max="1" width="3.36328125" customWidth="1"/>
    <col min="2" max="2" width="69.17968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9" width="16.6328125" customWidth="1"/>
  </cols>
  <sheetData>
    <row r="1" spans="1:9" ht="16" customHeight="1">
      <c r="A1" s="2" t="s">
        <v>38</v>
      </c>
      <c r="B1" s="3" t="s">
        <v>39</v>
      </c>
      <c r="C1" s="4"/>
      <c r="D1" s="4"/>
      <c r="E1" s="4"/>
      <c r="F1" s="4"/>
      <c r="G1" s="4"/>
      <c r="H1" s="4"/>
      <c r="I1" s="4"/>
    </row>
    <row r="2" spans="1:9" ht="13" customHeight="1">
      <c r="A2" s="4"/>
      <c r="B2" s="5"/>
      <c r="C2" s="4"/>
      <c r="D2" s="4"/>
      <c r="E2" s="4"/>
      <c r="F2" s="4"/>
      <c r="G2" s="4"/>
      <c r="H2" s="4"/>
      <c r="I2" s="4"/>
    </row>
    <row r="3" spans="1:9" ht="13" customHeight="1">
      <c r="A3" s="6" t="s">
        <v>48</v>
      </c>
      <c r="B3" s="7" t="s">
        <v>49</v>
      </c>
      <c r="C3" s="4"/>
      <c r="D3" s="4"/>
      <c r="E3" s="4"/>
      <c r="F3" s="4"/>
      <c r="G3" s="4"/>
      <c r="H3" s="4"/>
      <c r="I3" s="4"/>
    </row>
    <row r="4" spans="1:9" ht="28" customHeight="1">
      <c r="A4" s="4"/>
      <c r="B4" s="8" t="s">
        <v>50</v>
      </c>
      <c r="C4" s="9" t="s">
        <v>51</v>
      </c>
      <c r="D4" s="10" t="s">
        <v>846</v>
      </c>
      <c r="E4" s="10" t="s">
        <v>53</v>
      </c>
      <c r="F4" s="10" t="s">
        <v>54</v>
      </c>
      <c r="G4" s="10" t="s">
        <v>55</v>
      </c>
      <c r="H4" s="10" t="s">
        <v>56</v>
      </c>
      <c r="I4" s="11" t="s">
        <v>57</v>
      </c>
    </row>
    <row r="5" spans="1:9" ht="13" customHeight="1">
      <c r="A5" s="4"/>
      <c r="B5" s="12" t="s">
        <v>58</v>
      </c>
      <c r="C5" s="13"/>
      <c r="D5" s="13"/>
      <c r="E5" s="13"/>
      <c r="F5" s="13"/>
      <c r="G5" s="13"/>
      <c r="H5" s="14"/>
      <c r="I5" s="15"/>
    </row>
    <row r="6" spans="1:9" ht="13" customHeight="1">
      <c r="A6" s="4"/>
      <c r="B6" s="12" t="s">
        <v>59</v>
      </c>
      <c r="C6" s="13"/>
      <c r="D6" s="13"/>
      <c r="E6" s="13"/>
      <c r="F6" s="4"/>
      <c r="G6" s="14"/>
      <c r="H6" s="14"/>
      <c r="I6" s="15"/>
    </row>
    <row r="7" spans="1:9" ht="13" customHeight="1">
      <c r="A7" s="16" t="s">
        <v>878</v>
      </c>
      <c r="B7" s="17" t="s">
        <v>879</v>
      </c>
      <c r="C7" s="13" t="s">
        <v>880</v>
      </c>
      <c r="D7" s="13" t="s">
        <v>163</v>
      </c>
      <c r="E7" s="18">
        <v>48972</v>
      </c>
      <c r="F7" s="19">
        <v>108.6444</v>
      </c>
      <c r="G7" s="20">
        <v>3.7199999999999997E-2</v>
      </c>
      <c r="H7" s="21"/>
      <c r="I7" s="22"/>
    </row>
    <row r="8" spans="1:9" ht="13" customHeight="1">
      <c r="A8" s="16" t="s">
        <v>1875</v>
      </c>
      <c r="B8" s="17" t="s">
        <v>1876</v>
      </c>
      <c r="C8" s="13" t="s">
        <v>1877</v>
      </c>
      <c r="D8" s="13" t="s">
        <v>1878</v>
      </c>
      <c r="E8" s="18">
        <v>24745</v>
      </c>
      <c r="F8" s="19">
        <v>101.4298</v>
      </c>
      <c r="G8" s="20">
        <v>3.4700000000000002E-2</v>
      </c>
      <c r="H8" s="21"/>
      <c r="I8" s="22"/>
    </row>
    <row r="9" spans="1:9" ht="13" customHeight="1">
      <c r="A9" s="16" t="s">
        <v>387</v>
      </c>
      <c r="B9" s="17" t="s">
        <v>388</v>
      </c>
      <c r="C9" s="13" t="s">
        <v>389</v>
      </c>
      <c r="D9" s="13" t="s">
        <v>170</v>
      </c>
      <c r="E9" s="18">
        <v>1504</v>
      </c>
      <c r="F9" s="19">
        <v>97.797600000000003</v>
      </c>
      <c r="G9" s="20">
        <v>3.3500000000000002E-2</v>
      </c>
      <c r="H9" s="21"/>
      <c r="I9" s="22"/>
    </row>
    <row r="10" spans="1:9" ht="13" customHeight="1">
      <c r="A10" s="16" t="s">
        <v>340</v>
      </c>
      <c r="B10" s="17" t="s">
        <v>341</v>
      </c>
      <c r="C10" s="13" t="s">
        <v>342</v>
      </c>
      <c r="D10" s="13" t="s">
        <v>130</v>
      </c>
      <c r="E10" s="18">
        <v>2246</v>
      </c>
      <c r="F10" s="19">
        <v>97.449399999999997</v>
      </c>
      <c r="G10" s="20">
        <v>3.3399999999999999E-2</v>
      </c>
      <c r="H10" s="21"/>
      <c r="I10" s="22"/>
    </row>
    <row r="11" spans="1:9" ht="13" customHeight="1">
      <c r="A11" s="16" t="s">
        <v>295</v>
      </c>
      <c r="B11" s="17" t="s">
        <v>296</v>
      </c>
      <c r="C11" s="13" t="s">
        <v>297</v>
      </c>
      <c r="D11" s="13" t="s">
        <v>92</v>
      </c>
      <c r="E11" s="18">
        <v>2780</v>
      </c>
      <c r="F11" s="19">
        <v>97.102599999999995</v>
      </c>
      <c r="G11" s="20">
        <v>3.32E-2</v>
      </c>
      <c r="H11" s="21"/>
      <c r="I11" s="22"/>
    </row>
    <row r="12" spans="1:9" ht="13" customHeight="1">
      <c r="A12" s="16" t="s">
        <v>209</v>
      </c>
      <c r="B12" s="17" t="s">
        <v>210</v>
      </c>
      <c r="C12" s="13" t="s">
        <v>211</v>
      </c>
      <c r="D12" s="13" t="s">
        <v>163</v>
      </c>
      <c r="E12" s="18">
        <v>19822</v>
      </c>
      <c r="F12" s="19">
        <v>88.118700000000004</v>
      </c>
      <c r="G12" s="20">
        <v>3.0200000000000001E-2</v>
      </c>
      <c r="H12" s="21"/>
      <c r="I12" s="22"/>
    </row>
    <row r="13" spans="1:9" ht="13" customHeight="1">
      <c r="A13" s="16" t="s">
        <v>1222</v>
      </c>
      <c r="B13" s="17" t="s">
        <v>1223</v>
      </c>
      <c r="C13" s="13" t="s">
        <v>1224</v>
      </c>
      <c r="D13" s="13" t="s">
        <v>294</v>
      </c>
      <c r="E13" s="18">
        <v>1599</v>
      </c>
      <c r="F13" s="19">
        <v>84.209699999999998</v>
      </c>
      <c r="G13" s="20">
        <v>2.8799999999999999E-2</v>
      </c>
      <c r="H13" s="21"/>
      <c r="I13" s="22"/>
    </row>
    <row r="14" spans="1:9" ht="13" customHeight="1">
      <c r="A14" s="16" t="s">
        <v>1879</v>
      </c>
      <c r="B14" s="17" t="s">
        <v>1880</v>
      </c>
      <c r="C14" s="13" t="s">
        <v>1881</v>
      </c>
      <c r="D14" s="13" t="s">
        <v>874</v>
      </c>
      <c r="E14" s="18">
        <v>16204</v>
      </c>
      <c r="F14" s="19">
        <v>83.239900000000006</v>
      </c>
      <c r="G14" s="20">
        <v>2.8500000000000001E-2</v>
      </c>
      <c r="H14" s="21"/>
      <c r="I14" s="22"/>
    </row>
    <row r="15" spans="1:9" ht="13" customHeight="1">
      <c r="A15" s="16" t="s">
        <v>1882</v>
      </c>
      <c r="B15" s="17" t="s">
        <v>1883</v>
      </c>
      <c r="C15" s="13" t="s">
        <v>1884</v>
      </c>
      <c r="D15" s="13" t="s">
        <v>144</v>
      </c>
      <c r="E15" s="18">
        <v>1743</v>
      </c>
      <c r="F15" s="19">
        <v>79.932199999999995</v>
      </c>
      <c r="G15" s="20">
        <v>2.7400000000000001E-2</v>
      </c>
      <c r="H15" s="21"/>
      <c r="I15" s="22"/>
    </row>
    <row r="16" spans="1:9" ht="13" customHeight="1">
      <c r="A16" s="16" t="s">
        <v>360</v>
      </c>
      <c r="B16" s="17" t="s">
        <v>361</v>
      </c>
      <c r="C16" s="13" t="s">
        <v>362</v>
      </c>
      <c r="D16" s="13" t="s">
        <v>363</v>
      </c>
      <c r="E16" s="18">
        <v>1394</v>
      </c>
      <c r="F16" s="19">
        <v>79.820400000000006</v>
      </c>
      <c r="G16" s="20">
        <v>2.7300000000000001E-2</v>
      </c>
      <c r="H16" s="21"/>
      <c r="I16" s="22"/>
    </row>
    <row r="17" spans="1:9" ht="13" customHeight="1">
      <c r="A17" s="16" t="s">
        <v>964</v>
      </c>
      <c r="B17" s="17" t="s">
        <v>965</v>
      </c>
      <c r="C17" s="13" t="s">
        <v>966</v>
      </c>
      <c r="D17" s="13" t="s">
        <v>103</v>
      </c>
      <c r="E17" s="18">
        <v>5070</v>
      </c>
      <c r="F17" s="19">
        <v>79.239000000000004</v>
      </c>
      <c r="G17" s="20">
        <v>2.7099999999999999E-2</v>
      </c>
      <c r="H17" s="21"/>
      <c r="I17" s="22"/>
    </row>
    <row r="18" spans="1:9" ht="13" customHeight="1">
      <c r="A18" s="16" t="s">
        <v>237</v>
      </c>
      <c r="B18" s="17" t="s">
        <v>238</v>
      </c>
      <c r="C18" s="13" t="s">
        <v>239</v>
      </c>
      <c r="D18" s="13" t="s">
        <v>103</v>
      </c>
      <c r="E18" s="18">
        <v>17240</v>
      </c>
      <c r="F18" s="19">
        <v>77.304199999999994</v>
      </c>
      <c r="G18" s="20">
        <v>2.6499999999999999E-2</v>
      </c>
      <c r="H18" s="21"/>
      <c r="I18" s="22"/>
    </row>
    <row r="19" spans="1:9" ht="13" customHeight="1">
      <c r="A19" s="16" t="s">
        <v>1885</v>
      </c>
      <c r="B19" s="17" t="s">
        <v>1886</v>
      </c>
      <c r="C19" s="13" t="s">
        <v>1887</v>
      </c>
      <c r="D19" s="13" t="s">
        <v>67</v>
      </c>
      <c r="E19" s="18">
        <v>23996</v>
      </c>
      <c r="F19" s="19">
        <v>72.096000000000004</v>
      </c>
      <c r="G19" s="20">
        <v>2.47E-2</v>
      </c>
      <c r="H19" s="21"/>
      <c r="I19" s="22"/>
    </row>
    <row r="20" spans="1:9" ht="13" customHeight="1">
      <c r="A20" s="16" t="s">
        <v>187</v>
      </c>
      <c r="B20" s="17" t="s">
        <v>188</v>
      </c>
      <c r="C20" s="13" t="s">
        <v>189</v>
      </c>
      <c r="D20" s="13" t="s">
        <v>190</v>
      </c>
      <c r="E20" s="18">
        <v>10397</v>
      </c>
      <c r="F20" s="19">
        <v>66.109300000000005</v>
      </c>
      <c r="G20" s="20">
        <v>2.2599999999999999E-2</v>
      </c>
      <c r="H20" s="21"/>
      <c r="I20" s="22"/>
    </row>
    <row r="21" spans="1:9" ht="13" customHeight="1">
      <c r="A21" s="16" t="s">
        <v>439</v>
      </c>
      <c r="B21" s="17" t="s">
        <v>440</v>
      </c>
      <c r="C21" s="13" t="s">
        <v>441</v>
      </c>
      <c r="D21" s="13" t="s">
        <v>116</v>
      </c>
      <c r="E21" s="18">
        <v>8123</v>
      </c>
      <c r="F21" s="19">
        <v>66.068399999999997</v>
      </c>
      <c r="G21" s="20">
        <v>2.2599999999999999E-2</v>
      </c>
      <c r="H21" s="21"/>
      <c r="I21" s="22"/>
    </row>
    <row r="22" spans="1:9" ht="13" customHeight="1">
      <c r="A22" s="16" t="s">
        <v>1888</v>
      </c>
      <c r="B22" s="17" t="s">
        <v>1889</v>
      </c>
      <c r="C22" s="13" t="s">
        <v>1890</v>
      </c>
      <c r="D22" s="13" t="s">
        <v>275</v>
      </c>
      <c r="E22" s="18">
        <v>2412</v>
      </c>
      <c r="F22" s="19">
        <v>65.427899999999994</v>
      </c>
      <c r="G22" s="20">
        <v>2.24E-2</v>
      </c>
      <c r="H22" s="21"/>
      <c r="I22" s="22"/>
    </row>
    <row r="23" spans="1:9" ht="13" customHeight="1">
      <c r="A23" s="16" t="s">
        <v>424</v>
      </c>
      <c r="B23" s="17" t="s">
        <v>425</v>
      </c>
      <c r="C23" s="13" t="s">
        <v>426</v>
      </c>
      <c r="D23" s="13" t="s">
        <v>271</v>
      </c>
      <c r="E23" s="18">
        <v>52401</v>
      </c>
      <c r="F23" s="19">
        <v>63.515300000000003</v>
      </c>
      <c r="G23" s="20">
        <v>2.1700000000000001E-2</v>
      </c>
      <c r="H23" s="21"/>
      <c r="I23" s="22"/>
    </row>
    <row r="24" spans="1:9" ht="13" customHeight="1">
      <c r="A24" s="16" t="s">
        <v>384</v>
      </c>
      <c r="B24" s="17" t="s">
        <v>385</v>
      </c>
      <c r="C24" s="13" t="s">
        <v>386</v>
      </c>
      <c r="D24" s="13" t="s">
        <v>67</v>
      </c>
      <c r="E24" s="18">
        <v>44237</v>
      </c>
      <c r="F24" s="19">
        <v>62.927100000000003</v>
      </c>
      <c r="G24" s="20">
        <v>2.1499999999999998E-2</v>
      </c>
      <c r="H24" s="21"/>
      <c r="I24" s="22"/>
    </row>
    <row r="25" spans="1:9" ht="13" customHeight="1">
      <c r="A25" s="16" t="s">
        <v>276</v>
      </c>
      <c r="B25" s="17" t="s">
        <v>277</v>
      </c>
      <c r="C25" s="13" t="s">
        <v>278</v>
      </c>
      <c r="D25" s="13" t="s">
        <v>63</v>
      </c>
      <c r="E25" s="18">
        <v>21966</v>
      </c>
      <c r="F25" s="19">
        <v>57.871600000000001</v>
      </c>
      <c r="G25" s="20">
        <v>1.9800000000000002E-2</v>
      </c>
      <c r="H25" s="21"/>
      <c r="I25" s="22"/>
    </row>
    <row r="26" spans="1:9" ht="13" customHeight="1">
      <c r="A26" s="16" t="s">
        <v>1891</v>
      </c>
      <c r="B26" s="17" t="s">
        <v>1892</v>
      </c>
      <c r="C26" s="13" t="s">
        <v>1893</v>
      </c>
      <c r="D26" s="13" t="s">
        <v>163</v>
      </c>
      <c r="E26" s="18">
        <v>4107</v>
      </c>
      <c r="F26" s="19">
        <v>55.126199999999997</v>
      </c>
      <c r="G26" s="20">
        <v>1.89E-2</v>
      </c>
      <c r="H26" s="21"/>
      <c r="I26" s="22"/>
    </row>
    <row r="27" spans="1:9" ht="13" customHeight="1">
      <c r="A27" s="16" t="s">
        <v>881</v>
      </c>
      <c r="B27" s="17" t="s">
        <v>882</v>
      </c>
      <c r="C27" s="13" t="s">
        <v>883</v>
      </c>
      <c r="D27" s="13" t="s">
        <v>884</v>
      </c>
      <c r="E27" s="18">
        <v>20118</v>
      </c>
      <c r="F27" s="19">
        <v>54.630400000000002</v>
      </c>
      <c r="G27" s="20">
        <v>1.8700000000000001E-2</v>
      </c>
      <c r="H27" s="21"/>
      <c r="I27" s="22"/>
    </row>
    <row r="28" spans="1:9" ht="13" customHeight="1">
      <c r="A28" s="16" t="s">
        <v>403</v>
      </c>
      <c r="B28" s="17" t="s">
        <v>404</v>
      </c>
      <c r="C28" s="13" t="s">
        <v>405</v>
      </c>
      <c r="D28" s="13" t="s">
        <v>63</v>
      </c>
      <c r="E28" s="18">
        <v>39918</v>
      </c>
      <c r="F28" s="19">
        <v>53.749600000000001</v>
      </c>
      <c r="G28" s="20">
        <v>1.84E-2</v>
      </c>
      <c r="H28" s="21"/>
      <c r="I28" s="22"/>
    </row>
    <row r="29" spans="1:9" ht="13" customHeight="1">
      <c r="A29" s="16" t="s">
        <v>349</v>
      </c>
      <c r="B29" s="17" t="s">
        <v>350</v>
      </c>
      <c r="C29" s="13" t="s">
        <v>351</v>
      </c>
      <c r="D29" s="13" t="s">
        <v>74</v>
      </c>
      <c r="E29" s="18">
        <v>4385</v>
      </c>
      <c r="F29" s="19">
        <v>53.632899999999999</v>
      </c>
      <c r="G29" s="20">
        <v>1.84E-2</v>
      </c>
      <c r="H29" s="21"/>
      <c r="I29" s="22"/>
    </row>
    <row r="30" spans="1:9" ht="13" customHeight="1">
      <c r="A30" s="16" t="s">
        <v>1894</v>
      </c>
      <c r="B30" s="17" t="s">
        <v>1895</v>
      </c>
      <c r="C30" s="13" t="s">
        <v>1896</v>
      </c>
      <c r="D30" s="13" t="s">
        <v>103</v>
      </c>
      <c r="E30" s="18">
        <v>512</v>
      </c>
      <c r="F30" s="19">
        <v>52.567</v>
      </c>
      <c r="G30" s="20">
        <v>1.7999999999999999E-2</v>
      </c>
      <c r="H30" s="21"/>
      <c r="I30" s="22"/>
    </row>
    <row r="31" spans="1:9" ht="13" customHeight="1">
      <c r="A31" s="16" t="s">
        <v>191</v>
      </c>
      <c r="B31" s="17" t="s">
        <v>192</v>
      </c>
      <c r="C31" s="13" t="s">
        <v>193</v>
      </c>
      <c r="D31" s="13" t="s">
        <v>103</v>
      </c>
      <c r="E31" s="18">
        <v>14788</v>
      </c>
      <c r="F31" s="19">
        <v>52.393900000000002</v>
      </c>
      <c r="G31" s="20">
        <v>1.7899999999999999E-2</v>
      </c>
      <c r="H31" s="21"/>
      <c r="I31" s="22"/>
    </row>
    <row r="32" spans="1:9" ht="13" customHeight="1">
      <c r="A32" s="16" t="s">
        <v>418</v>
      </c>
      <c r="B32" s="17" t="s">
        <v>419</v>
      </c>
      <c r="C32" s="13" t="s">
        <v>420</v>
      </c>
      <c r="D32" s="13" t="s">
        <v>323</v>
      </c>
      <c r="E32" s="18">
        <v>31937</v>
      </c>
      <c r="F32" s="19">
        <v>52.130800000000001</v>
      </c>
      <c r="G32" s="20">
        <v>1.78E-2</v>
      </c>
      <c r="H32" s="21"/>
      <c r="I32" s="22"/>
    </row>
    <row r="33" spans="1:9" ht="13" customHeight="1">
      <c r="A33" s="16" t="s">
        <v>907</v>
      </c>
      <c r="B33" s="17" t="s">
        <v>908</v>
      </c>
      <c r="C33" s="13" t="s">
        <v>909</v>
      </c>
      <c r="D33" s="13" t="s">
        <v>170</v>
      </c>
      <c r="E33" s="18">
        <v>1238</v>
      </c>
      <c r="F33" s="19">
        <v>51.811500000000002</v>
      </c>
      <c r="G33" s="20">
        <v>1.77E-2</v>
      </c>
      <c r="H33" s="21"/>
      <c r="I33" s="22"/>
    </row>
    <row r="34" spans="1:9" ht="13" customHeight="1">
      <c r="A34" s="16" t="s">
        <v>310</v>
      </c>
      <c r="B34" s="17" t="s">
        <v>311</v>
      </c>
      <c r="C34" s="13" t="s">
        <v>312</v>
      </c>
      <c r="D34" s="13" t="s">
        <v>313</v>
      </c>
      <c r="E34" s="18">
        <v>4762</v>
      </c>
      <c r="F34" s="19">
        <v>50.815300000000001</v>
      </c>
      <c r="G34" s="20">
        <v>1.7399999999999999E-2</v>
      </c>
      <c r="H34" s="21"/>
      <c r="I34" s="22"/>
    </row>
    <row r="35" spans="1:9" ht="13" customHeight="1">
      <c r="A35" s="16" t="s">
        <v>1897</v>
      </c>
      <c r="B35" s="17" t="s">
        <v>1898</v>
      </c>
      <c r="C35" s="13" t="s">
        <v>1899</v>
      </c>
      <c r="D35" s="13" t="s">
        <v>120</v>
      </c>
      <c r="E35" s="18">
        <v>3672</v>
      </c>
      <c r="F35" s="19">
        <v>50.515700000000002</v>
      </c>
      <c r="G35" s="20">
        <v>1.7299999999999999E-2</v>
      </c>
      <c r="H35" s="21"/>
      <c r="I35" s="22"/>
    </row>
    <row r="36" spans="1:9" ht="13" customHeight="1">
      <c r="A36" s="16" t="s">
        <v>1900</v>
      </c>
      <c r="B36" s="17" t="s">
        <v>1901</v>
      </c>
      <c r="C36" s="13" t="s">
        <v>1902</v>
      </c>
      <c r="D36" s="13" t="s">
        <v>163</v>
      </c>
      <c r="E36" s="18">
        <v>3969</v>
      </c>
      <c r="F36" s="19">
        <v>48.705599999999997</v>
      </c>
      <c r="G36" s="20">
        <v>1.67E-2</v>
      </c>
      <c r="H36" s="21"/>
      <c r="I36" s="22"/>
    </row>
    <row r="37" spans="1:9" ht="13" customHeight="1">
      <c r="A37" s="16" t="s">
        <v>1903</v>
      </c>
      <c r="B37" s="17" t="s">
        <v>1904</v>
      </c>
      <c r="C37" s="13" t="s">
        <v>1905</v>
      </c>
      <c r="D37" s="13" t="s">
        <v>140</v>
      </c>
      <c r="E37" s="18">
        <v>1098</v>
      </c>
      <c r="F37" s="19">
        <v>46.880200000000002</v>
      </c>
      <c r="G37" s="20">
        <v>1.6E-2</v>
      </c>
      <c r="H37" s="21"/>
      <c r="I37" s="22"/>
    </row>
    <row r="38" spans="1:9" ht="13" customHeight="1">
      <c r="A38" s="16" t="s">
        <v>871</v>
      </c>
      <c r="B38" s="17" t="s">
        <v>872</v>
      </c>
      <c r="C38" s="13" t="s">
        <v>873</v>
      </c>
      <c r="D38" s="13" t="s">
        <v>874</v>
      </c>
      <c r="E38" s="18">
        <v>3497</v>
      </c>
      <c r="F38" s="19">
        <v>46.356200000000001</v>
      </c>
      <c r="G38" s="20">
        <v>1.5900000000000001E-2</v>
      </c>
      <c r="H38" s="21"/>
      <c r="I38" s="22"/>
    </row>
    <row r="39" spans="1:9" ht="13" customHeight="1">
      <c r="A39" s="16" t="s">
        <v>1352</v>
      </c>
      <c r="B39" s="17" t="s">
        <v>1353</v>
      </c>
      <c r="C39" s="13" t="s">
        <v>1354</v>
      </c>
      <c r="D39" s="13" t="s">
        <v>116</v>
      </c>
      <c r="E39" s="18">
        <v>621</v>
      </c>
      <c r="F39" s="19">
        <v>44.898299999999999</v>
      </c>
      <c r="G39" s="20">
        <v>1.54E-2</v>
      </c>
      <c r="H39" s="21"/>
      <c r="I39" s="22"/>
    </row>
    <row r="40" spans="1:9" ht="13" customHeight="1">
      <c r="A40" s="16" t="s">
        <v>93</v>
      </c>
      <c r="B40" s="17" t="s">
        <v>94</v>
      </c>
      <c r="C40" s="13" t="s">
        <v>95</v>
      </c>
      <c r="D40" s="13" t="s">
        <v>63</v>
      </c>
      <c r="E40" s="18">
        <v>40825</v>
      </c>
      <c r="F40" s="19">
        <v>44.6462</v>
      </c>
      <c r="G40" s="20">
        <v>1.5299999999999999E-2</v>
      </c>
      <c r="H40" s="21"/>
      <c r="I40" s="22"/>
    </row>
    <row r="41" spans="1:9" ht="13" customHeight="1">
      <c r="A41" s="16" t="s">
        <v>221</v>
      </c>
      <c r="B41" s="17" t="s">
        <v>222</v>
      </c>
      <c r="C41" s="13" t="s">
        <v>223</v>
      </c>
      <c r="D41" s="13" t="s">
        <v>197</v>
      </c>
      <c r="E41" s="18">
        <v>7595</v>
      </c>
      <c r="F41" s="19">
        <v>44.582700000000003</v>
      </c>
      <c r="G41" s="20">
        <v>1.5299999999999999E-2</v>
      </c>
      <c r="H41" s="21"/>
      <c r="I41" s="22"/>
    </row>
    <row r="42" spans="1:9" ht="13" customHeight="1">
      <c r="A42" s="16" t="s">
        <v>117</v>
      </c>
      <c r="B42" s="17" t="s">
        <v>118</v>
      </c>
      <c r="C42" s="13" t="s">
        <v>119</v>
      </c>
      <c r="D42" s="13" t="s">
        <v>120</v>
      </c>
      <c r="E42" s="18">
        <v>288</v>
      </c>
      <c r="F42" s="19">
        <v>44.464300000000001</v>
      </c>
      <c r="G42" s="20">
        <v>1.52E-2</v>
      </c>
      <c r="H42" s="21"/>
      <c r="I42" s="22"/>
    </row>
    <row r="43" spans="1:9" ht="13" customHeight="1">
      <c r="A43" s="16" t="s">
        <v>218</v>
      </c>
      <c r="B43" s="17" t="s">
        <v>219</v>
      </c>
      <c r="C43" s="13" t="s">
        <v>220</v>
      </c>
      <c r="D43" s="13" t="s">
        <v>103</v>
      </c>
      <c r="E43" s="18">
        <v>1269</v>
      </c>
      <c r="F43" s="19">
        <v>43.453099999999999</v>
      </c>
      <c r="G43" s="20">
        <v>1.49E-2</v>
      </c>
      <c r="H43" s="21"/>
      <c r="I43" s="22"/>
    </row>
    <row r="44" spans="1:9" ht="13" customHeight="1">
      <c r="A44" s="16" t="s">
        <v>1906</v>
      </c>
      <c r="B44" s="17" t="s">
        <v>1907</v>
      </c>
      <c r="C44" s="13" t="s">
        <v>1908</v>
      </c>
      <c r="D44" s="13" t="s">
        <v>116</v>
      </c>
      <c r="E44" s="18">
        <v>1046</v>
      </c>
      <c r="F44" s="19">
        <v>39.833799999999997</v>
      </c>
      <c r="G44" s="20">
        <v>1.3599999999999999E-2</v>
      </c>
      <c r="H44" s="21"/>
      <c r="I44" s="22"/>
    </row>
    <row r="45" spans="1:9" ht="13" customHeight="1">
      <c r="A45" s="16" t="s">
        <v>1909</v>
      </c>
      <c r="B45" s="17" t="s">
        <v>1910</v>
      </c>
      <c r="C45" s="13" t="s">
        <v>1911</v>
      </c>
      <c r="D45" s="13" t="s">
        <v>252</v>
      </c>
      <c r="E45" s="18">
        <v>158</v>
      </c>
      <c r="F45" s="19">
        <v>38.228099999999998</v>
      </c>
      <c r="G45" s="20">
        <v>1.3100000000000001E-2</v>
      </c>
      <c r="H45" s="21"/>
      <c r="I45" s="22"/>
    </row>
    <row r="46" spans="1:9" ht="13" customHeight="1">
      <c r="A46" s="16" t="s">
        <v>400</v>
      </c>
      <c r="B46" s="17" t="s">
        <v>401</v>
      </c>
      <c r="C46" s="13" t="s">
        <v>402</v>
      </c>
      <c r="D46" s="13" t="s">
        <v>63</v>
      </c>
      <c r="E46" s="18">
        <v>22878</v>
      </c>
      <c r="F46" s="19">
        <v>37.963799999999999</v>
      </c>
      <c r="G46" s="20">
        <v>1.2999999999999999E-2</v>
      </c>
      <c r="H46" s="21"/>
      <c r="I46" s="22"/>
    </row>
    <row r="47" spans="1:9" ht="13" customHeight="1">
      <c r="A47" s="16" t="s">
        <v>1912</v>
      </c>
      <c r="B47" s="17" t="s">
        <v>1913</v>
      </c>
      <c r="C47" s="13" t="s">
        <v>1914</v>
      </c>
      <c r="D47" s="13" t="s">
        <v>271</v>
      </c>
      <c r="E47" s="18">
        <v>102</v>
      </c>
      <c r="F47" s="19">
        <v>36.7149</v>
      </c>
      <c r="G47" s="20">
        <v>1.26E-2</v>
      </c>
      <c r="H47" s="21"/>
      <c r="I47" s="22"/>
    </row>
    <row r="48" spans="1:9" ht="13" customHeight="1">
      <c r="A48" s="16" t="s">
        <v>1854</v>
      </c>
      <c r="B48" s="17" t="s">
        <v>1855</v>
      </c>
      <c r="C48" s="13" t="s">
        <v>1856</v>
      </c>
      <c r="D48" s="13" t="s">
        <v>116</v>
      </c>
      <c r="E48" s="18">
        <v>1047</v>
      </c>
      <c r="F48" s="19">
        <v>34.329000000000001</v>
      </c>
      <c r="G48" s="20">
        <v>1.18E-2</v>
      </c>
      <c r="H48" s="21"/>
      <c r="I48" s="22"/>
    </row>
    <row r="49" spans="1:9" ht="13" customHeight="1">
      <c r="A49" s="16" t="s">
        <v>249</v>
      </c>
      <c r="B49" s="17" t="s">
        <v>250</v>
      </c>
      <c r="C49" s="13" t="s">
        <v>251</v>
      </c>
      <c r="D49" s="13" t="s">
        <v>252</v>
      </c>
      <c r="E49" s="18">
        <v>7224</v>
      </c>
      <c r="F49" s="19">
        <v>32.088999999999999</v>
      </c>
      <c r="G49" s="20">
        <v>1.0999999999999999E-2</v>
      </c>
      <c r="H49" s="21"/>
      <c r="I49" s="22"/>
    </row>
    <row r="50" spans="1:9" ht="13" customHeight="1">
      <c r="A50" s="16" t="s">
        <v>1915</v>
      </c>
      <c r="B50" s="17" t="s">
        <v>1916</v>
      </c>
      <c r="C50" s="13" t="s">
        <v>1917</v>
      </c>
      <c r="D50" s="13" t="s">
        <v>92</v>
      </c>
      <c r="E50" s="18">
        <v>1688</v>
      </c>
      <c r="F50" s="19">
        <v>30.681100000000001</v>
      </c>
      <c r="G50" s="20">
        <v>1.0500000000000001E-2</v>
      </c>
      <c r="H50" s="21"/>
      <c r="I50" s="22"/>
    </row>
    <row r="51" spans="1:9" ht="13" customHeight="1">
      <c r="A51" s="16" t="s">
        <v>96</v>
      </c>
      <c r="B51" s="17" t="s">
        <v>97</v>
      </c>
      <c r="C51" s="13" t="s">
        <v>98</v>
      </c>
      <c r="D51" s="13" t="s">
        <v>99</v>
      </c>
      <c r="E51" s="18">
        <v>5132</v>
      </c>
      <c r="F51" s="19">
        <v>30.584199999999999</v>
      </c>
      <c r="G51" s="20">
        <v>1.0500000000000001E-2</v>
      </c>
      <c r="H51" s="21"/>
      <c r="I51" s="22"/>
    </row>
    <row r="52" spans="1:9" ht="13" customHeight="1">
      <c r="A52" s="16" t="s">
        <v>433</v>
      </c>
      <c r="B52" s="17" t="s">
        <v>434</v>
      </c>
      <c r="C52" s="13" t="s">
        <v>435</v>
      </c>
      <c r="D52" s="13" t="s">
        <v>197</v>
      </c>
      <c r="E52" s="18">
        <v>3333</v>
      </c>
      <c r="F52" s="19">
        <v>29.927</v>
      </c>
      <c r="G52" s="20">
        <v>1.0200000000000001E-2</v>
      </c>
      <c r="H52" s="21"/>
      <c r="I52" s="22"/>
    </row>
    <row r="53" spans="1:9" ht="13" customHeight="1">
      <c r="A53" s="16" t="s">
        <v>397</v>
      </c>
      <c r="B53" s="17" t="s">
        <v>398</v>
      </c>
      <c r="C53" s="13" t="s">
        <v>399</v>
      </c>
      <c r="D53" s="13" t="s">
        <v>170</v>
      </c>
      <c r="E53" s="18">
        <v>2961</v>
      </c>
      <c r="F53" s="19">
        <v>26.409199999999998</v>
      </c>
      <c r="G53" s="20">
        <v>8.9999999999999993E-3</v>
      </c>
      <c r="H53" s="21"/>
      <c r="I53" s="22"/>
    </row>
    <row r="54" spans="1:9" ht="13" customHeight="1">
      <c r="A54" s="16" t="s">
        <v>1918</v>
      </c>
      <c r="B54" s="17" t="s">
        <v>1919</v>
      </c>
      <c r="C54" s="13" t="s">
        <v>1920</v>
      </c>
      <c r="D54" s="13" t="s">
        <v>103</v>
      </c>
      <c r="E54" s="18">
        <v>23816</v>
      </c>
      <c r="F54" s="19">
        <v>24.8187</v>
      </c>
      <c r="G54" s="20">
        <v>8.5000000000000006E-3</v>
      </c>
      <c r="H54" s="21"/>
      <c r="I54" s="22"/>
    </row>
    <row r="55" spans="1:9" ht="13" customHeight="1">
      <c r="A55" s="16" t="s">
        <v>393</v>
      </c>
      <c r="B55" s="17" t="s">
        <v>394</v>
      </c>
      <c r="C55" s="13" t="s">
        <v>395</v>
      </c>
      <c r="D55" s="13" t="s">
        <v>396</v>
      </c>
      <c r="E55" s="18">
        <v>899</v>
      </c>
      <c r="F55" s="19">
        <v>24.5715</v>
      </c>
      <c r="G55" s="20">
        <v>8.3999999999999995E-3</v>
      </c>
      <c r="H55" s="21"/>
      <c r="I55" s="22"/>
    </row>
    <row r="56" spans="1:9" ht="13" customHeight="1">
      <c r="A56" s="16" t="s">
        <v>894</v>
      </c>
      <c r="B56" s="17" t="s">
        <v>895</v>
      </c>
      <c r="C56" s="13" t="s">
        <v>896</v>
      </c>
      <c r="D56" s="13" t="s">
        <v>897</v>
      </c>
      <c r="E56" s="18">
        <v>20118</v>
      </c>
      <c r="F56" s="19">
        <v>24.348800000000001</v>
      </c>
      <c r="G56" s="20">
        <v>8.3000000000000001E-3</v>
      </c>
      <c r="H56" s="21"/>
      <c r="I56" s="22"/>
    </row>
    <row r="57" spans="1:9" ht="13" customHeight="1">
      <c r="A57" s="16" t="s">
        <v>904</v>
      </c>
      <c r="B57" s="17" t="s">
        <v>905</v>
      </c>
      <c r="C57" s="13" t="s">
        <v>906</v>
      </c>
      <c r="D57" s="13" t="s">
        <v>897</v>
      </c>
      <c r="E57" s="18">
        <v>20118</v>
      </c>
      <c r="F57" s="19">
        <v>24.348800000000001</v>
      </c>
      <c r="G57" s="20">
        <v>8.3000000000000001E-3</v>
      </c>
      <c r="H57" s="21"/>
      <c r="I57" s="22"/>
    </row>
    <row r="58" spans="1:9" ht="13" customHeight="1">
      <c r="A58" s="16" t="s">
        <v>901</v>
      </c>
      <c r="B58" s="17" t="s">
        <v>902</v>
      </c>
      <c r="C58" s="13" t="s">
        <v>903</v>
      </c>
      <c r="D58" s="13" t="s">
        <v>897</v>
      </c>
      <c r="E58" s="18">
        <v>20118</v>
      </c>
      <c r="F58" s="19">
        <v>24.348800000000001</v>
      </c>
      <c r="G58" s="20">
        <v>8.3000000000000001E-3</v>
      </c>
      <c r="H58" s="21"/>
      <c r="I58" s="22"/>
    </row>
    <row r="59" spans="1:9" ht="13" customHeight="1">
      <c r="A59" s="16" t="s">
        <v>898</v>
      </c>
      <c r="B59" s="17" t="s">
        <v>899</v>
      </c>
      <c r="C59" s="13" t="s">
        <v>900</v>
      </c>
      <c r="D59" s="13" t="s">
        <v>897</v>
      </c>
      <c r="E59" s="18">
        <v>20118</v>
      </c>
      <c r="F59" s="19">
        <v>24.348800000000001</v>
      </c>
      <c r="G59" s="20">
        <v>8.3000000000000001E-3</v>
      </c>
      <c r="H59" s="21"/>
      <c r="I59" s="22"/>
    </row>
    <row r="60" spans="1:9" ht="13" customHeight="1">
      <c r="A60" s="16" t="s">
        <v>1921</v>
      </c>
      <c r="B60" s="17" t="s">
        <v>1922</v>
      </c>
      <c r="C60" s="13" t="s">
        <v>1923</v>
      </c>
      <c r="D60" s="13" t="s">
        <v>103</v>
      </c>
      <c r="E60" s="18">
        <v>5114</v>
      </c>
      <c r="F60" s="19">
        <v>17.037299999999998</v>
      </c>
      <c r="G60" s="20">
        <v>5.7999999999999996E-3</v>
      </c>
      <c r="H60" s="21"/>
      <c r="I60" s="22"/>
    </row>
    <row r="61" spans="1:9" ht="13" customHeight="1">
      <c r="A61" s="4"/>
      <c r="B61" s="12" t="s">
        <v>445</v>
      </c>
      <c r="C61" s="13"/>
      <c r="D61" s="13"/>
      <c r="E61" s="13"/>
      <c r="F61" s="23">
        <v>2920.2464</v>
      </c>
      <c r="G61" s="24">
        <f>ROUND(SUM(G1:G60),4)</f>
        <v>0.99950000000000006</v>
      </c>
      <c r="H61" s="25"/>
      <c r="I61" s="26"/>
    </row>
    <row r="62" spans="1:9" ht="13" customHeight="1">
      <c r="A62" s="4"/>
      <c r="B62" s="27" t="s">
        <v>446</v>
      </c>
      <c r="C62" s="1"/>
      <c r="D62" s="1"/>
      <c r="E62" s="1"/>
      <c r="F62" s="25" t="s">
        <v>447</v>
      </c>
      <c r="G62" s="25" t="s">
        <v>447</v>
      </c>
      <c r="H62" s="25"/>
      <c r="I62" s="26"/>
    </row>
    <row r="63" spans="1:9" ht="13" customHeight="1">
      <c r="A63" s="4"/>
      <c r="B63" s="27" t="s">
        <v>445</v>
      </c>
      <c r="C63" s="1"/>
      <c r="D63" s="1"/>
      <c r="E63" s="1"/>
      <c r="F63" s="25" t="s">
        <v>447</v>
      </c>
      <c r="G63" s="25" t="s">
        <v>447</v>
      </c>
      <c r="H63" s="25"/>
      <c r="I63" s="26"/>
    </row>
    <row r="64" spans="1:9" ht="13" customHeight="1">
      <c r="A64" s="4"/>
      <c r="B64" s="27" t="s">
        <v>448</v>
      </c>
      <c r="C64" s="28"/>
      <c r="D64" s="1"/>
      <c r="E64" s="28"/>
      <c r="F64" s="23">
        <v>2920.2464</v>
      </c>
      <c r="G64" s="24">
        <f>ROUND(SUM(G61),4)</f>
        <v>0.99950000000000006</v>
      </c>
      <c r="H64" s="25"/>
      <c r="I64" s="26"/>
    </row>
    <row r="65" spans="1:9" ht="13" customHeight="1">
      <c r="A65" s="4"/>
      <c r="B65" s="27" t="s">
        <v>839</v>
      </c>
      <c r="C65" s="13"/>
      <c r="D65" s="1"/>
      <c r="E65" s="13"/>
      <c r="F65" s="30">
        <v>1.0636000000000001</v>
      </c>
      <c r="G65" s="24">
        <v>5.0000000000000001E-4</v>
      </c>
      <c r="H65" s="25"/>
      <c r="I65" s="26"/>
    </row>
    <row r="66" spans="1:9" ht="13" customHeight="1">
      <c r="A66" s="4"/>
      <c r="B66" s="31" t="s">
        <v>840</v>
      </c>
      <c r="C66" s="32"/>
      <c r="D66" s="32"/>
      <c r="E66" s="32"/>
      <c r="F66" s="33">
        <v>2921.31</v>
      </c>
      <c r="G66" s="34">
        <f>ROUND(SUM(G64,G65),4)</f>
        <v>1</v>
      </c>
      <c r="H66" s="35"/>
      <c r="I66" s="36"/>
    </row>
    <row r="67" spans="1:9" ht="13" customHeight="1">
      <c r="A67" s="4"/>
      <c r="B67" s="6"/>
      <c r="C67" s="4"/>
      <c r="D67" s="4"/>
      <c r="E67" s="4"/>
      <c r="F67" s="4"/>
      <c r="G67" s="4"/>
      <c r="H67" s="4"/>
      <c r="I67" s="4"/>
    </row>
    <row r="68" spans="1:9" ht="13" customHeight="1">
      <c r="A68" s="4"/>
      <c r="B68" s="170" t="s">
        <v>841</v>
      </c>
      <c r="C68" s="4"/>
      <c r="D68" s="4"/>
      <c r="E68" s="4"/>
      <c r="F68" s="4"/>
      <c r="G68" s="4"/>
      <c r="H68" s="4"/>
      <c r="I68" s="4"/>
    </row>
    <row r="69" spans="1:9" ht="13" customHeight="1">
      <c r="A69" s="4"/>
      <c r="B69" s="3" t="s">
        <v>842</v>
      </c>
      <c r="C69" s="4"/>
      <c r="D69" s="4"/>
      <c r="E69" s="4"/>
      <c r="F69" s="4"/>
      <c r="G69" s="4"/>
      <c r="H69" s="4"/>
      <c r="I69" s="4"/>
    </row>
    <row r="70" spans="1:9" ht="26" customHeight="1">
      <c r="A70" s="4"/>
      <c r="B70" s="206" t="s">
        <v>2518</v>
      </c>
      <c r="C70" s="206"/>
      <c r="D70" s="206"/>
      <c r="E70" s="206"/>
      <c r="F70" s="206"/>
      <c r="G70" s="206"/>
      <c r="H70" s="206"/>
      <c r="I70" s="206"/>
    </row>
    <row r="71" spans="1:9" ht="13" customHeight="1">
      <c r="A71" s="4"/>
      <c r="B71" s="207"/>
      <c r="C71" s="207"/>
      <c r="D71" s="207"/>
      <c r="E71" s="207"/>
      <c r="F71" s="207"/>
      <c r="G71" s="207"/>
      <c r="H71" s="207"/>
      <c r="I71" s="207"/>
    </row>
    <row r="72" spans="1:9" ht="13" customHeight="1">
      <c r="A72" s="4"/>
      <c r="B72" s="41" t="s">
        <v>2058</v>
      </c>
      <c r="C72" s="42"/>
      <c r="D72" s="42"/>
      <c r="E72" s="43"/>
      <c r="F72" s="43"/>
      <c r="G72" s="43"/>
      <c r="H72" s="43"/>
      <c r="I72" s="44"/>
    </row>
    <row r="73" spans="1:9" ht="13" customHeight="1">
      <c r="A73" s="4"/>
      <c r="B73" s="45" t="s">
        <v>2059</v>
      </c>
      <c r="C73" s="46"/>
      <c r="D73" s="46"/>
      <c r="E73" s="48"/>
      <c r="F73" s="48"/>
      <c r="G73" s="48"/>
      <c r="H73" s="48"/>
      <c r="I73" s="49"/>
    </row>
    <row r="74" spans="1:9" ht="13" customHeight="1">
      <c r="A74" s="4"/>
      <c r="B74" s="45" t="s">
        <v>2060</v>
      </c>
      <c r="C74" s="46"/>
      <c r="D74" s="46"/>
      <c r="E74" s="48"/>
      <c r="F74" s="48"/>
      <c r="G74" s="48"/>
      <c r="H74" s="48"/>
      <c r="I74" s="49"/>
    </row>
    <row r="75" spans="1:9" ht="13" customHeight="1">
      <c r="A75" s="4"/>
      <c r="B75" s="50" t="s">
        <v>2061</v>
      </c>
      <c r="C75" s="51" t="s">
        <v>2090</v>
      </c>
      <c r="D75" s="168" t="s">
        <v>2074</v>
      </c>
      <c r="E75" s="48"/>
      <c r="F75" s="48"/>
      <c r="G75" s="48"/>
      <c r="H75" s="48"/>
      <c r="I75" s="49"/>
    </row>
    <row r="76" spans="1:9" ht="13" customHeight="1">
      <c r="A76" s="4"/>
      <c r="B76" s="52" t="s">
        <v>2064</v>
      </c>
      <c r="C76" s="67">
        <v>11.007</v>
      </c>
      <c r="D76" s="58">
        <v>9.5465999999999998</v>
      </c>
      <c r="E76" s="48"/>
      <c r="F76" s="48"/>
      <c r="G76" s="48"/>
      <c r="H76" s="48"/>
      <c r="I76" s="49"/>
    </row>
    <row r="77" spans="1:9" ht="13" customHeight="1">
      <c r="A77" s="4"/>
      <c r="B77" s="52" t="s">
        <v>2063</v>
      </c>
      <c r="C77" s="67">
        <v>11.007</v>
      </c>
      <c r="D77" s="58">
        <v>9.5465999999999998</v>
      </c>
      <c r="E77" s="48"/>
      <c r="F77" s="48"/>
      <c r="G77" s="48"/>
      <c r="H77" s="48"/>
      <c r="I77" s="49"/>
    </row>
    <row r="78" spans="1:9" ht="13" customHeight="1">
      <c r="A78" s="4"/>
      <c r="B78" s="52" t="s">
        <v>2067</v>
      </c>
      <c r="C78" s="67">
        <v>11.077199999999999</v>
      </c>
      <c r="D78" s="58">
        <v>9.6018000000000008</v>
      </c>
      <c r="E78" s="48"/>
      <c r="F78" s="48"/>
      <c r="G78" s="48"/>
      <c r="H78" s="48"/>
      <c r="I78" s="49"/>
    </row>
    <row r="79" spans="1:9" ht="13" customHeight="1">
      <c r="A79" s="4"/>
      <c r="B79" s="52" t="s">
        <v>2066</v>
      </c>
      <c r="C79" s="67">
        <v>11.077199999999999</v>
      </c>
      <c r="D79" s="58">
        <v>9.6018000000000008</v>
      </c>
      <c r="E79" s="48"/>
      <c r="F79" s="48"/>
      <c r="G79" s="48"/>
      <c r="H79" s="48"/>
      <c r="I79" s="49"/>
    </row>
    <row r="80" spans="1:9" ht="13" customHeight="1">
      <c r="A80" s="4"/>
      <c r="B80" s="45" t="s">
        <v>2075</v>
      </c>
      <c r="C80" s="46"/>
      <c r="D80" s="46"/>
      <c r="E80" s="48"/>
      <c r="F80" s="48"/>
      <c r="G80" s="48"/>
      <c r="H80" s="48"/>
      <c r="I80" s="49"/>
    </row>
    <row r="81" spans="1:9" ht="13" customHeight="1">
      <c r="A81" s="4"/>
      <c r="B81" s="45" t="s">
        <v>2099</v>
      </c>
      <c r="C81" s="46"/>
      <c r="D81" s="46"/>
      <c r="E81" s="48"/>
      <c r="F81" s="48"/>
      <c r="G81" s="48"/>
      <c r="H81" s="48"/>
      <c r="I81" s="49"/>
    </row>
    <row r="82" spans="1:9" ht="13" customHeight="1">
      <c r="A82" s="4"/>
      <c r="B82" s="45" t="s">
        <v>2094</v>
      </c>
      <c r="C82" s="46"/>
      <c r="D82" s="46"/>
      <c r="E82" s="48"/>
      <c r="F82" s="48"/>
      <c r="G82" s="48"/>
      <c r="H82" s="48"/>
      <c r="I82" s="49"/>
    </row>
    <row r="83" spans="1:9" ht="13" customHeight="1">
      <c r="A83" s="4"/>
      <c r="B83" s="45" t="s">
        <v>2095</v>
      </c>
      <c r="C83" s="46"/>
      <c r="D83" s="46"/>
      <c r="E83" s="48"/>
      <c r="F83" s="48"/>
      <c r="G83" s="48"/>
      <c r="H83" s="48"/>
      <c r="I83" s="49"/>
    </row>
    <row r="84" spans="1:9" ht="13" customHeight="1">
      <c r="A84" s="4"/>
      <c r="B84" s="45" t="s">
        <v>2076</v>
      </c>
      <c r="C84" s="46"/>
      <c r="D84" s="46"/>
      <c r="E84" s="48"/>
      <c r="F84" s="48"/>
      <c r="G84" s="48"/>
      <c r="H84" s="48"/>
      <c r="I84" s="49"/>
    </row>
    <row r="85" spans="1:9" ht="13" customHeight="1">
      <c r="A85" s="4"/>
      <c r="B85" s="172" t="s">
        <v>2465</v>
      </c>
      <c r="C85" s="3"/>
      <c r="D85" s="3"/>
      <c r="E85" s="3"/>
      <c r="F85" s="3"/>
      <c r="G85" s="3"/>
      <c r="H85" s="3"/>
      <c r="I85" s="119"/>
    </row>
    <row r="86" spans="1:9" ht="13" customHeight="1">
      <c r="A86" s="4"/>
      <c r="B86" s="177"/>
      <c r="C86" s="174"/>
      <c r="D86" s="174"/>
      <c r="E86" s="174"/>
      <c r="F86" s="174"/>
      <c r="G86" s="174"/>
      <c r="H86" s="174"/>
      <c r="I86" s="176"/>
    </row>
    <row r="87" spans="1:9" ht="13" customHeight="1">
      <c r="A87" s="4"/>
      <c r="B87" s="207"/>
      <c r="C87" s="207"/>
      <c r="D87" s="207"/>
      <c r="E87" s="207"/>
      <c r="F87" s="207"/>
      <c r="G87" s="207"/>
      <c r="H87" s="207"/>
      <c r="I87" s="207"/>
    </row>
    <row r="88" spans="1:9" ht="13" customHeight="1">
      <c r="A88" s="4"/>
      <c r="B88" s="4"/>
      <c r="C88" s="210" t="s">
        <v>1924</v>
      </c>
      <c r="D88" s="210"/>
      <c r="E88" s="210"/>
      <c r="F88" s="210"/>
      <c r="G88" s="4"/>
      <c r="H88" s="4"/>
      <c r="I88" s="4"/>
    </row>
    <row r="89" spans="1:9" ht="13" customHeight="1">
      <c r="A89" s="4"/>
      <c r="B89" s="37" t="s">
        <v>844</v>
      </c>
      <c r="C89" s="210" t="s">
        <v>845</v>
      </c>
      <c r="D89" s="210"/>
      <c r="E89" s="210"/>
      <c r="F89" s="210"/>
      <c r="G89" s="4"/>
      <c r="H89" s="4"/>
      <c r="I89" s="4"/>
    </row>
    <row r="90" spans="1:9" ht="135" customHeight="1">
      <c r="A90" s="4"/>
      <c r="B90" s="38"/>
      <c r="C90" s="205"/>
      <c r="D90" s="205"/>
      <c r="E90" s="4"/>
      <c r="F90" s="4"/>
      <c r="G90" s="4"/>
      <c r="H90" s="4"/>
      <c r="I90" s="4"/>
    </row>
  </sheetData>
  <mergeCells count="6">
    <mergeCell ref="C90:D90"/>
    <mergeCell ref="B70:I70"/>
    <mergeCell ref="B71:I71"/>
    <mergeCell ref="B87:I87"/>
    <mergeCell ref="C88:F88"/>
    <mergeCell ref="C89:F89"/>
  </mergeCells>
  <hyperlinks>
    <hyperlink ref="A1" location="BajajFinservNiftyNext50IndexFund" display="BFNX50IX" xr:uid="{00000000-0004-0000-1400-000000000000}"/>
    <hyperlink ref="B1" location="BajajFinservNiftyNext50IndexFund" display="Bajaj Finserv Nifty Next 50 Index Fund" xr:uid="{00000000-0004-0000-1400-000001000000}"/>
  </hyperlinks>
  <pageMargins left="0" right="0" top="0" bottom="0" header="0" footer="0"/>
  <pageSetup orientation="landscape"/>
  <headerFooter>
    <oddFooter xml:space="preserve">&amp;C_x000D_&amp;1#&amp;"Aptos"&amp;10&amp;K000000  For internal use only </odd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outlinePr summaryBelow="0"/>
  </sheetPr>
  <dimension ref="A1:I63"/>
  <sheetViews>
    <sheetView tabSelected="1" workbookViewId="0">
      <selection activeCell="B1" sqref="B1"/>
    </sheetView>
  </sheetViews>
  <sheetFormatPr defaultRowHeight="14.5"/>
  <cols>
    <col min="1" max="1" width="3.36328125" customWidth="1"/>
    <col min="2" max="2" width="69.17968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9" width="16.6328125" customWidth="1"/>
  </cols>
  <sheetData>
    <row r="1" spans="1:9" ht="16" customHeight="1">
      <c r="A1" s="2" t="s">
        <v>40</v>
      </c>
      <c r="B1" s="3" t="s">
        <v>41</v>
      </c>
      <c r="C1" s="4"/>
      <c r="D1" s="4"/>
      <c r="E1" s="4"/>
      <c r="F1" s="4"/>
      <c r="G1" s="4"/>
      <c r="H1" s="4"/>
      <c r="I1" s="4"/>
    </row>
    <row r="2" spans="1:9" ht="13" customHeight="1">
      <c r="A2" s="4"/>
      <c r="B2" s="5"/>
      <c r="C2" s="4"/>
      <c r="D2" s="4"/>
      <c r="E2" s="4"/>
      <c r="F2" s="4"/>
      <c r="G2" s="4"/>
      <c r="H2" s="4"/>
      <c r="I2" s="4"/>
    </row>
    <row r="3" spans="1:9" ht="13" customHeight="1">
      <c r="A3" s="6" t="s">
        <v>48</v>
      </c>
      <c r="B3" s="7" t="s">
        <v>49</v>
      </c>
      <c r="C3" s="4"/>
      <c r="D3" s="4"/>
      <c r="E3" s="4"/>
      <c r="F3" s="4"/>
      <c r="G3" s="4"/>
      <c r="H3" s="4"/>
      <c r="I3" s="4"/>
    </row>
    <row r="4" spans="1:9" ht="28" customHeight="1">
      <c r="A4" s="4"/>
      <c r="B4" s="8" t="s">
        <v>50</v>
      </c>
      <c r="C4" s="9" t="s">
        <v>51</v>
      </c>
      <c r="D4" s="10" t="s">
        <v>52</v>
      </c>
      <c r="E4" s="10" t="s">
        <v>53</v>
      </c>
      <c r="F4" s="10" t="s">
        <v>54</v>
      </c>
      <c r="G4" s="10" t="s">
        <v>55</v>
      </c>
      <c r="H4" s="10" t="s">
        <v>56</v>
      </c>
      <c r="I4" s="11" t="s">
        <v>57</v>
      </c>
    </row>
    <row r="5" spans="1:9" ht="13" customHeight="1">
      <c r="A5" s="4"/>
      <c r="B5" s="12" t="s">
        <v>823</v>
      </c>
      <c r="C5" s="13"/>
      <c r="D5" s="13"/>
      <c r="E5" s="13"/>
      <c r="F5" s="13"/>
      <c r="G5" s="13"/>
      <c r="H5" s="14"/>
      <c r="I5" s="15"/>
    </row>
    <row r="6" spans="1:9" ht="13" customHeight="1">
      <c r="A6" s="4"/>
      <c r="B6" s="12" t="s">
        <v>1294</v>
      </c>
      <c r="C6" s="13"/>
      <c r="D6" s="13"/>
      <c r="E6" s="13"/>
      <c r="F6" s="4"/>
      <c r="G6" s="14"/>
      <c r="H6" s="14"/>
      <c r="I6" s="15"/>
    </row>
    <row r="7" spans="1:9" ht="13" customHeight="1">
      <c r="A7" s="16" t="s">
        <v>1295</v>
      </c>
      <c r="B7" s="17" t="s">
        <v>1296</v>
      </c>
      <c r="C7" s="13" t="s">
        <v>1297</v>
      </c>
      <c r="D7" s="13" t="s">
        <v>932</v>
      </c>
      <c r="E7" s="18">
        <v>3500000</v>
      </c>
      <c r="F7" s="19">
        <v>3490.2455</v>
      </c>
      <c r="G7" s="20">
        <v>3.1800000000000002E-2</v>
      </c>
      <c r="H7" s="29">
        <v>5.0999999999999997E-2</v>
      </c>
      <c r="I7" s="22"/>
    </row>
    <row r="8" spans="1:9" ht="13" customHeight="1">
      <c r="A8" s="16" t="s">
        <v>1298</v>
      </c>
      <c r="B8" s="17" t="s">
        <v>1299</v>
      </c>
      <c r="C8" s="13" t="s">
        <v>1300</v>
      </c>
      <c r="D8" s="13" t="s">
        <v>932</v>
      </c>
      <c r="E8" s="18">
        <v>1500000</v>
      </c>
      <c r="F8" s="19">
        <v>1495.8195000000001</v>
      </c>
      <c r="G8" s="20">
        <v>1.3599999999999999E-2</v>
      </c>
      <c r="H8" s="29">
        <v>5.0999999999999997E-2</v>
      </c>
      <c r="I8" s="22"/>
    </row>
    <row r="9" spans="1:9" ht="13" customHeight="1">
      <c r="A9" s="16" t="s">
        <v>1925</v>
      </c>
      <c r="B9" s="17" t="s">
        <v>1926</v>
      </c>
      <c r="C9" s="13" t="s">
        <v>1927</v>
      </c>
      <c r="D9" s="13" t="s">
        <v>932</v>
      </c>
      <c r="E9" s="18">
        <v>500000</v>
      </c>
      <c r="F9" s="19">
        <v>499.08449999999999</v>
      </c>
      <c r="G9" s="20">
        <v>4.5999999999999999E-3</v>
      </c>
      <c r="H9" s="29">
        <v>5.1499999999999997E-2</v>
      </c>
      <c r="I9" s="22"/>
    </row>
    <row r="10" spans="1:9" ht="13" customHeight="1">
      <c r="A10" s="16" t="s">
        <v>1928</v>
      </c>
      <c r="B10" s="17" t="s">
        <v>1929</v>
      </c>
      <c r="C10" s="13" t="s">
        <v>1930</v>
      </c>
      <c r="D10" s="13" t="s">
        <v>932</v>
      </c>
      <c r="E10" s="18">
        <v>500000</v>
      </c>
      <c r="F10" s="19">
        <v>499.08449999999999</v>
      </c>
      <c r="G10" s="20">
        <v>4.5999999999999999E-3</v>
      </c>
      <c r="H10" s="29">
        <v>5.1499999999999997E-2</v>
      </c>
      <c r="I10" s="22"/>
    </row>
    <row r="11" spans="1:9" ht="13" customHeight="1">
      <c r="A11" s="16" t="s">
        <v>1531</v>
      </c>
      <c r="B11" s="17" t="s">
        <v>1532</v>
      </c>
      <c r="C11" s="13" t="s">
        <v>1533</v>
      </c>
      <c r="D11" s="13" t="s">
        <v>932</v>
      </c>
      <c r="E11" s="18">
        <v>500000</v>
      </c>
      <c r="F11" s="19">
        <v>498.53699999999998</v>
      </c>
      <c r="G11" s="20">
        <v>4.4999999999999997E-3</v>
      </c>
      <c r="H11" s="29">
        <v>5.0999999999999997E-2</v>
      </c>
      <c r="I11" s="22"/>
    </row>
    <row r="12" spans="1:9" ht="13" customHeight="1">
      <c r="A12" s="4"/>
      <c r="B12" s="12" t="s">
        <v>445</v>
      </c>
      <c r="C12" s="13"/>
      <c r="D12" s="13"/>
      <c r="E12" s="13"/>
      <c r="F12" s="23">
        <v>6482.7709999999997</v>
      </c>
      <c r="G12" s="24">
        <f>ROUND(SUM(G1:G11),4)</f>
        <v>5.91E-2</v>
      </c>
      <c r="H12" s="25"/>
      <c r="I12" s="26"/>
    </row>
    <row r="13" spans="1:9" ht="13" customHeight="1">
      <c r="A13" s="4"/>
      <c r="B13" s="27" t="s">
        <v>448</v>
      </c>
      <c r="C13" s="28"/>
      <c r="D13" s="1"/>
      <c r="E13" s="28"/>
      <c r="F13" s="23">
        <v>6482.7709999999997</v>
      </c>
      <c r="G13" s="24">
        <f>ROUND(SUM(G12),4)</f>
        <v>5.91E-2</v>
      </c>
      <c r="H13" s="25"/>
      <c r="I13" s="26"/>
    </row>
    <row r="14" spans="1:9" ht="13" customHeight="1">
      <c r="A14" s="4"/>
      <c r="B14" s="12" t="s">
        <v>836</v>
      </c>
      <c r="C14" s="13"/>
      <c r="D14" s="13"/>
      <c r="E14" s="13"/>
      <c r="F14" s="13"/>
      <c r="G14" s="13"/>
      <c r="H14" s="14"/>
      <c r="I14" s="15"/>
    </row>
    <row r="15" spans="1:9" ht="13" customHeight="1">
      <c r="A15" s="16" t="s">
        <v>1931</v>
      </c>
      <c r="B15" s="17" t="s">
        <v>838</v>
      </c>
      <c r="C15" s="13"/>
      <c r="D15" s="13"/>
      <c r="E15" s="18"/>
      <c r="F15" s="19">
        <v>79883.700500000006</v>
      </c>
      <c r="G15" s="20">
        <v>0.72840000000000005</v>
      </c>
      <c r="H15" s="29">
        <v>5.3499999999999999E-2</v>
      </c>
      <c r="I15" s="22"/>
    </row>
    <row r="16" spans="1:9" ht="13" customHeight="1">
      <c r="A16" s="16" t="s">
        <v>1932</v>
      </c>
      <c r="B16" s="17" t="s">
        <v>838</v>
      </c>
      <c r="C16" s="13"/>
      <c r="D16" s="13"/>
      <c r="E16" s="18"/>
      <c r="F16" s="19">
        <v>19990.242200000001</v>
      </c>
      <c r="G16" s="20">
        <v>0.18229999999999999</v>
      </c>
      <c r="H16" s="29">
        <v>5.3999999999999999E-2</v>
      </c>
      <c r="I16" s="22"/>
    </row>
    <row r="17" spans="1:9" ht="13" customHeight="1">
      <c r="A17" s="16" t="s">
        <v>837</v>
      </c>
      <c r="B17" s="17" t="s">
        <v>838</v>
      </c>
      <c r="C17" s="13"/>
      <c r="D17" s="13"/>
      <c r="E17" s="18"/>
      <c r="F17" s="19">
        <v>3325.2746000000002</v>
      </c>
      <c r="G17" s="20">
        <v>3.0300000000000001E-2</v>
      </c>
      <c r="H17" s="29">
        <v>5.2460944000197421E-2</v>
      </c>
      <c r="I17" s="22"/>
    </row>
    <row r="18" spans="1:9" ht="13" customHeight="1">
      <c r="A18" s="4"/>
      <c r="B18" s="12" t="s">
        <v>445</v>
      </c>
      <c r="C18" s="13"/>
      <c r="D18" s="13"/>
      <c r="E18" s="13"/>
      <c r="F18" s="23">
        <v>103199.2173</v>
      </c>
      <c r="G18" s="24">
        <f>ROUND(SUM(G14:G17),4)</f>
        <v>0.94099999999999995</v>
      </c>
      <c r="H18" s="25"/>
      <c r="I18" s="26"/>
    </row>
    <row r="19" spans="1:9" ht="13" customHeight="1">
      <c r="A19" s="4"/>
      <c r="B19" s="27" t="s">
        <v>448</v>
      </c>
      <c r="C19" s="28"/>
      <c r="D19" s="1"/>
      <c r="E19" s="28"/>
      <c r="F19" s="23">
        <v>103199.2173</v>
      </c>
      <c r="G19" s="24">
        <f>ROUND(SUM(G18),4)</f>
        <v>0.94099999999999995</v>
      </c>
      <c r="H19" s="25"/>
      <c r="I19" s="26"/>
    </row>
    <row r="20" spans="1:9" ht="13" customHeight="1">
      <c r="A20" s="4"/>
      <c r="B20" s="27" t="s">
        <v>839</v>
      </c>
      <c r="C20" s="13"/>
      <c r="D20" s="1"/>
      <c r="E20" s="13"/>
      <c r="F20" s="30">
        <v>-5.9183000000000003</v>
      </c>
      <c r="G20" s="39">
        <v>-1E-4</v>
      </c>
      <c r="H20" s="25"/>
      <c r="I20" s="26"/>
    </row>
    <row r="21" spans="1:9" ht="13" customHeight="1">
      <c r="A21" s="4"/>
      <c r="B21" s="31" t="s">
        <v>840</v>
      </c>
      <c r="C21" s="32"/>
      <c r="D21" s="32"/>
      <c r="E21" s="32"/>
      <c r="F21" s="33">
        <v>109676.07</v>
      </c>
      <c r="G21" s="34">
        <f>ROUND(SUM(G13,G19,G20),4)</f>
        <v>1</v>
      </c>
      <c r="H21" s="35"/>
      <c r="I21" s="36"/>
    </row>
    <row r="22" spans="1:9" ht="13" customHeight="1">
      <c r="A22" s="4"/>
      <c r="B22" s="6"/>
      <c r="C22" s="4"/>
      <c r="D22" s="4"/>
      <c r="E22" s="4"/>
      <c r="F22" s="4"/>
      <c r="G22" s="4"/>
      <c r="H22" s="4"/>
      <c r="I22" s="4"/>
    </row>
    <row r="23" spans="1:9" ht="13" customHeight="1">
      <c r="A23" s="4"/>
      <c r="B23" s="3" t="s">
        <v>842</v>
      </c>
      <c r="C23" s="4"/>
      <c r="D23" s="4"/>
      <c r="E23" s="4"/>
      <c r="F23" s="4"/>
      <c r="G23" s="4"/>
      <c r="H23" s="4"/>
      <c r="I23" s="4"/>
    </row>
    <row r="24" spans="1:9" ht="26" customHeight="1">
      <c r="A24" s="4"/>
      <c r="B24" s="206" t="s">
        <v>2518</v>
      </c>
      <c r="C24" s="206"/>
      <c r="D24" s="206"/>
      <c r="E24" s="206"/>
      <c r="F24" s="206"/>
      <c r="G24" s="206"/>
      <c r="H24" s="206"/>
      <c r="I24" s="206"/>
    </row>
    <row r="25" spans="1:9" ht="13" customHeight="1">
      <c r="A25" s="4"/>
      <c r="B25" s="207"/>
      <c r="C25" s="207"/>
      <c r="D25" s="207"/>
      <c r="E25" s="207"/>
      <c r="F25" s="207"/>
      <c r="G25" s="207"/>
      <c r="H25" s="207"/>
      <c r="I25" s="207"/>
    </row>
    <row r="26" spans="1:9" ht="13" customHeight="1">
      <c r="A26" s="4"/>
      <c r="B26" s="41" t="s">
        <v>2058</v>
      </c>
      <c r="C26" s="42"/>
      <c r="D26" s="42"/>
      <c r="E26" s="43"/>
      <c r="F26" s="43"/>
      <c r="G26" s="63"/>
      <c r="H26" s="63"/>
      <c r="I26" s="64"/>
    </row>
    <row r="27" spans="1:9" ht="13" customHeight="1">
      <c r="A27" s="4"/>
      <c r="B27" s="45" t="s">
        <v>2059</v>
      </c>
      <c r="C27" s="46"/>
      <c r="D27" s="46"/>
      <c r="E27" s="48"/>
      <c r="F27" s="48"/>
      <c r="G27" s="65"/>
      <c r="H27" s="65"/>
      <c r="I27" s="66"/>
    </row>
    <row r="28" spans="1:9" ht="13" customHeight="1">
      <c r="A28" s="4"/>
      <c r="B28" s="45" t="s">
        <v>2060</v>
      </c>
      <c r="C28" s="46"/>
      <c r="D28" s="46"/>
      <c r="E28" s="48"/>
      <c r="F28" s="48"/>
      <c r="G28" s="65"/>
      <c r="H28" s="65"/>
      <c r="I28" s="66"/>
    </row>
    <row r="29" spans="1:9" ht="13" customHeight="1">
      <c r="A29" s="4"/>
      <c r="B29" s="50" t="s">
        <v>2061</v>
      </c>
      <c r="C29" s="51" t="s">
        <v>2062</v>
      </c>
      <c r="D29" s="51" t="s">
        <v>2074</v>
      </c>
      <c r="E29" s="48"/>
      <c r="G29" s="65"/>
      <c r="H29" s="65"/>
      <c r="I29" s="66"/>
    </row>
    <row r="30" spans="1:9" ht="13" customHeight="1">
      <c r="A30" s="4"/>
      <c r="B30" s="52" t="s">
        <v>2080</v>
      </c>
      <c r="C30" s="67">
        <v>1033.2620999999999</v>
      </c>
      <c r="D30" s="67">
        <v>1033.0716</v>
      </c>
      <c r="E30" s="48"/>
      <c r="G30" s="65"/>
      <c r="H30" s="65"/>
      <c r="I30" s="66"/>
    </row>
    <row r="31" spans="1:9" ht="13" customHeight="1">
      <c r="A31" s="4"/>
      <c r="B31" s="52" t="s">
        <v>2065</v>
      </c>
      <c r="C31" s="67">
        <v>1035.0073</v>
      </c>
      <c r="D31" s="67">
        <v>1035.1628000000001</v>
      </c>
      <c r="E31" s="48"/>
      <c r="G31" s="65"/>
      <c r="H31" s="65"/>
      <c r="I31" s="66"/>
    </row>
    <row r="32" spans="1:9" ht="13" customHeight="1">
      <c r="A32" s="4"/>
      <c r="B32" s="52" t="s">
        <v>2063</v>
      </c>
      <c r="C32" s="67">
        <v>1184.9619</v>
      </c>
      <c r="D32" s="67">
        <v>1180.1405</v>
      </c>
      <c r="E32" s="48"/>
      <c r="G32" s="65"/>
      <c r="H32" s="65"/>
      <c r="I32" s="66"/>
    </row>
    <row r="33" spans="1:9" ht="13" customHeight="1">
      <c r="A33" s="4"/>
      <c r="B33" s="52" t="s">
        <v>2081</v>
      </c>
      <c r="C33" s="67">
        <v>1034.3441</v>
      </c>
      <c r="D33" s="67">
        <v>1034.1555000000001</v>
      </c>
      <c r="E33" s="48"/>
      <c r="G33" s="65"/>
      <c r="H33" s="65"/>
      <c r="I33" s="66"/>
    </row>
    <row r="34" spans="1:9" ht="13" customHeight="1">
      <c r="A34" s="4"/>
      <c r="B34" s="52" t="s">
        <v>2082</v>
      </c>
      <c r="C34" s="67">
        <v>1032.8859</v>
      </c>
      <c r="D34" s="67">
        <v>1032.8859</v>
      </c>
      <c r="E34" s="48"/>
      <c r="G34" s="65"/>
      <c r="H34" s="65"/>
      <c r="I34" s="66"/>
    </row>
    <row r="35" spans="1:9" ht="13" customHeight="1">
      <c r="A35" s="4"/>
      <c r="B35" s="52" t="s">
        <v>2083</v>
      </c>
      <c r="C35" s="67">
        <v>1033.5740000000001</v>
      </c>
      <c r="D35" s="67">
        <v>1033.3158000000001</v>
      </c>
      <c r="E35" s="48"/>
      <c r="G35" s="65"/>
      <c r="H35" s="65"/>
      <c r="I35" s="66"/>
    </row>
    <row r="36" spans="1:9" ht="13" customHeight="1">
      <c r="A36" s="4"/>
      <c r="B36" s="52" t="s">
        <v>2068</v>
      </c>
      <c r="C36" s="67">
        <v>1035.2853</v>
      </c>
      <c r="D36" s="67">
        <v>1035.4460999999999</v>
      </c>
      <c r="E36" s="48"/>
      <c r="G36" s="65"/>
      <c r="H36" s="65"/>
      <c r="I36" s="66"/>
    </row>
    <row r="37" spans="1:9" ht="13" customHeight="1">
      <c r="A37" s="4"/>
      <c r="B37" s="52" t="s">
        <v>2066</v>
      </c>
      <c r="C37" s="67">
        <v>1186.6343999999999</v>
      </c>
      <c r="D37" s="67">
        <v>1181.7574999999999</v>
      </c>
      <c r="E37" s="48"/>
      <c r="G37" s="65"/>
      <c r="H37" s="65"/>
      <c r="I37" s="66"/>
    </row>
    <row r="38" spans="1:9" ht="13" customHeight="1">
      <c r="A38" s="4"/>
      <c r="B38" s="52" t="s">
        <v>2084</v>
      </c>
      <c r="C38" s="67">
        <v>1034.567</v>
      </c>
      <c r="D38" s="67">
        <v>1034.4060999999999</v>
      </c>
      <c r="E38" s="48"/>
      <c r="G38" s="65"/>
      <c r="H38" s="65"/>
      <c r="I38" s="66"/>
    </row>
    <row r="39" spans="1:9" ht="13" customHeight="1">
      <c r="A39" s="4"/>
      <c r="B39" s="52" t="s">
        <v>2085</v>
      </c>
      <c r="C39" s="67">
        <v>1033.1412</v>
      </c>
      <c r="D39" s="67">
        <v>1033.1412</v>
      </c>
      <c r="E39" s="48"/>
      <c r="G39" s="65"/>
      <c r="H39" s="65"/>
      <c r="I39" s="66"/>
    </row>
    <row r="40" spans="1:9" ht="13" customHeight="1">
      <c r="A40" s="4"/>
      <c r="B40" s="52" t="s">
        <v>2088</v>
      </c>
      <c r="C40" s="67">
        <v>1054.1378999999999</v>
      </c>
      <c r="D40" s="67">
        <v>1049.8276000000001</v>
      </c>
      <c r="E40" s="48"/>
      <c r="G40" s="65"/>
      <c r="H40" s="65"/>
      <c r="I40" s="66"/>
    </row>
    <row r="41" spans="1:9" ht="13" customHeight="1">
      <c r="A41" s="4"/>
      <c r="B41" s="52" t="s">
        <v>2089</v>
      </c>
      <c r="C41" s="67">
        <v>1060.665</v>
      </c>
      <c r="D41" s="67">
        <v>1056.4824000000001</v>
      </c>
      <c r="E41" s="48"/>
      <c r="G41" s="65"/>
      <c r="H41" s="65"/>
      <c r="I41" s="66"/>
    </row>
    <row r="42" spans="1:9" ht="13" customHeight="1">
      <c r="A42" s="4"/>
      <c r="B42" s="45"/>
      <c r="C42" s="54"/>
      <c r="D42" s="54"/>
      <c r="E42" s="48"/>
      <c r="F42" s="48"/>
      <c r="G42" s="65"/>
      <c r="H42" s="65"/>
      <c r="I42" s="66"/>
    </row>
    <row r="43" spans="1:9" ht="13" customHeight="1">
      <c r="A43" s="4"/>
      <c r="B43" s="45" t="s">
        <v>2075</v>
      </c>
      <c r="C43" s="46"/>
      <c r="D43" s="46"/>
      <c r="E43" s="48"/>
      <c r="F43" s="48"/>
      <c r="G43" s="65"/>
      <c r="H43" s="65"/>
      <c r="I43" s="66"/>
    </row>
    <row r="44" spans="1:9" ht="13" customHeight="1">
      <c r="A44" s="4"/>
      <c r="B44" s="74" t="s">
        <v>2061</v>
      </c>
      <c r="C44" s="75" t="s">
        <v>2070</v>
      </c>
      <c r="D44" s="46"/>
      <c r="E44" s="48"/>
      <c r="F44" s="48"/>
      <c r="G44" s="65"/>
      <c r="H44" s="65"/>
      <c r="I44" s="66"/>
    </row>
    <row r="45" spans="1:9" ht="13" customHeight="1">
      <c r="A45" s="4"/>
      <c r="B45" s="76" t="s">
        <v>2081</v>
      </c>
      <c r="C45" s="77">
        <v>4.1139999999999999</v>
      </c>
      <c r="D45" s="46"/>
      <c r="E45" s="83"/>
      <c r="H45" s="65"/>
      <c r="I45" s="66"/>
    </row>
    <row r="46" spans="1:9" ht="13" customHeight="1">
      <c r="A46" s="4"/>
      <c r="B46" s="76" t="s">
        <v>2065</v>
      </c>
      <c r="C46" s="77">
        <v>4.4054000000000002</v>
      </c>
      <c r="D46" s="46"/>
      <c r="E46" s="83"/>
      <c r="H46" s="65"/>
      <c r="I46" s="66"/>
    </row>
    <row r="47" spans="1:9" ht="13" customHeight="1">
      <c r="A47" s="4"/>
      <c r="B47" s="76" t="s">
        <v>2080</v>
      </c>
      <c r="C47" s="77">
        <v>3.9611999999999998</v>
      </c>
      <c r="D47" s="46"/>
      <c r="E47" s="83"/>
      <c r="H47" s="65"/>
      <c r="I47" s="66"/>
    </row>
    <row r="48" spans="1:9" ht="13" customHeight="1">
      <c r="A48" s="4"/>
      <c r="B48" s="76" t="s">
        <v>2082</v>
      </c>
      <c r="C48" s="77">
        <v>3.5860999999999992</v>
      </c>
      <c r="D48" s="46"/>
      <c r="E48" s="83"/>
      <c r="H48" s="65"/>
      <c r="I48" s="66"/>
    </row>
    <row r="49" spans="1:9" ht="13" customHeight="1">
      <c r="A49" s="4"/>
      <c r="B49" s="76" t="s">
        <v>2085</v>
      </c>
      <c r="C49" s="77">
        <v>3.4221000000000004</v>
      </c>
      <c r="D49" s="46"/>
      <c r="E49" s="83"/>
      <c r="H49" s="65"/>
      <c r="I49" s="66"/>
    </row>
    <row r="50" spans="1:9" ht="13" customHeight="1">
      <c r="A50" s="4"/>
      <c r="B50" s="76" t="s">
        <v>2084</v>
      </c>
      <c r="C50" s="77">
        <v>4.1024000000000003</v>
      </c>
      <c r="D50" s="46"/>
      <c r="E50" s="83"/>
      <c r="H50" s="65"/>
      <c r="I50" s="66"/>
    </row>
    <row r="51" spans="1:9" ht="13" customHeight="1">
      <c r="A51" s="4"/>
      <c r="B51" s="76" t="s">
        <v>2068</v>
      </c>
      <c r="C51" s="77">
        <v>4.4447999999999999</v>
      </c>
      <c r="D51" s="46"/>
      <c r="E51" s="83"/>
      <c r="H51" s="65"/>
      <c r="I51" s="66"/>
    </row>
    <row r="52" spans="1:9" ht="13" customHeight="1">
      <c r="A52" s="4"/>
      <c r="B52" s="76" t="s">
        <v>2083</v>
      </c>
      <c r="C52" s="77">
        <v>4.0116000000000005</v>
      </c>
      <c r="D52" s="46"/>
      <c r="E52" s="83"/>
      <c r="H52" s="65"/>
      <c r="I52" s="66"/>
    </row>
    <row r="53" spans="1:9" ht="13" customHeight="1">
      <c r="A53" s="4"/>
      <c r="B53" s="45" t="s">
        <v>2071</v>
      </c>
      <c r="C53" s="46"/>
      <c r="D53" s="46"/>
      <c r="E53" s="48"/>
      <c r="F53" s="48"/>
      <c r="G53" s="65"/>
      <c r="H53" s="65"/>
      <c r="I53" s="66"/>
    </row>
    <row r="54" spans="1:9" ht="13" customHeight="1">
      <c r="A54" s="4"/>
      <c r="B54" s="45" t="s">
        <v>2472</v>
      </c>
      <c r="C54" s="46"/>
      <c r="D54" s="46"/>
      <c r="E54" s="48"/>
      <c r="F54" s="48"/>
      <c r="G54" s="65"/>
      <c r="H54" s="65"/>
      <c r="I54" s="66"/>
    </row>
    <row r="55" spans="1:9" ht="13" customHeight="1">
      <c r="A55" s="4"/>
      <c r="B55" s="73" t="s">
        <v>2091</v>
      </c>
      <c r="C55" s="46"/>
      <c r="D55" s="46"/>
      <c r="E55" s="48"/>
      <c r="F55" s="48"/>
      <c r="G55" s="65"/>
      <c r="H55" s="65"/>
      <c r="I55" s="66"/>
    </row>
    <row r="56" spans="1:9" ht="13" customHeight="1">
      <c r="A56" s="4"/>
      <c r="B56" s="45" t="s">
        <v>2086</v>
      </c>
      <c r="C56" s="46"/>
      <c r="D56" s="46"/>
      <c r="E56" s="48"/>
      <c r="F56" s="48"/>
      <c r="G56" s="84"/>
      <c r="H56" s="84"/>
      <c r="I56" s="85"/>
    </row>
    <row r="57" spans="1:9" ht="13" customHeight="1">
      <c r="A57" s="4"/>
      <c r="B57" s="45" t="s">
        <v>2079</v>
      </c>
      <c r="C57" s="46"/>
      <c r="D57" s="46"/>
      <c r="E57" s="48"/>
      <c r="F57" s="48"/>
      <c r="G57" s="84"/>
      <c r="H57" s="84"/>
      <c r="I57" s="85"/>
    </row>
    <row r="58" spans="1:9" ht="13" customHeight="1">
      <c r="A58" s="4"/>
      <c r="B58" s="173" t="s">
        <v>2464</v>
      </c>
      <c r="C58" s="174"/>
      <c r="D58" s="174"/>
      <c r="E58" s="174"/>
      <c r="F58" s="174"/>
      <c r="G58" s="174"/>
      <c r="H58" s="174"/>
      <c r="I58" s="176"/>
    </row>
    <row r="59" spans="1:9" ht="13" customHeight="1">
      <c r="A59" s="4"/>
      <c r="B59" s="3"/>
      <c r="C59" s="3"/>
      <c r="D59" s="3"/>
      <c r="E59" s="3"/>
      <c r="F59" s="3"/>
      <c r="G59" s="3"/>
      <c r="H59" s="3"/>
      <c r="I59" s="3"/>
    </row>
    <row r="60" spans="1:9" ht="13" customHeight="1">
      <c r="A60" s="4"/>
      <c r="B60" s="207"/>
      <c r="C60" s="207"/>
      <c r="D60" s="207"/>
      <c r="E60" s="207"/>
      <c r="F60" s="207"/>
      <c r="G60" s="207"/>
      <c r="H60" s="207"/>
      <c r="I60" s="207"/>
    </row>
    <row r="61" spans="1:9" ht="13" customHeight="1">
      <c r="A61" s="4"/>
      <c r="B61" s="4"/>
      <c r="C61" s="210" t="s">
        <v>1933</v>
      </c>
      <c r="D61" s="210"/>
      <c r="E61" s="210"/>
      <c r="F61" s="210"/>
      <c r="G61" s="4"/>
      <c r="H61" s="4"/>
      <c r="I61" s="4"/>
    </row>
    <row r="62" spans="1:9" ht="13" customHeight="1">
      <c r="A62" s="4"/>
      <c r="B62" s="37" t="s">
        <v>844</v>
      </c>
      <c r="C62" s="210" t="s">
        <v>845</v>
      </c>
      <c r="D62" s="210"/>
      <c r="E62" s="210"/>
      <c r="F62" s="210"/>
      <c r="G62" s="4"/>
      <c r="H62" s="4"/>
      <c r="I62" s="4"/>
    </row>
    <row r="63" spans="1:9" ht="135" customHeight="1">
      <c r="A63" s="4"/>
      <c r="B63" s="38"/>
      <c r="C63" s="205"/>
      <c r="D63" s="205"/>
      <c r="E63" s="4"/>
      <c r="F63" s="4"/>
      <c r="G63" s="4"/>
      <c r="H63" s="4"/>
      <c r="I63" s="4"/>
    </row>
  </sheetData>
  <mergeCells count="6">
    <mergeCell ref="C63:D63"/>
    <mergeCell ref="B24:I24"/>
    <mergeCell ref="B25:I25"/>
    <mergeCell ref="B60:I60"/>
    <mergeCell ref="C61:F61"/>
    <mergeCell ref="C62:F62"/>
  </mergeCells>
  <hyperlinks>
    <hyperlink ref="A1" location="BajajFinservOvernightFund" display="BFON" xr:uid="{00000000-0004-0000-1500-000000000000}"/>
    <hyperlink ref="B1" location="BajajFinservOvernightFund" display="Bajaj Finserv Overnight Fund" xr:uid="{00000000-0004-0000-1500-000001000000}"/>
  </hyperlinks>
  <pageMargins left="0" right="0" top="0" bottom="0" header="0" footer="0"/>
  <pageSetup orientation="landscape"/>
  <headerFooter>
    <oddFooter xml:space="preserve">&amp;C_x000D_&amp;1#&amp;"Aptos"&amp;10&amp;K000000  For internal use only </oddFooter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outlinePr summaryBelow="0"/>
  </sheetPr>
  <dimension ref="A1:I173"/>
  <sheetViews>
    <sheetView workbookViewId="0"/>
  </sheetViews>
  <sheetFormatPr defaultRowHeight="14.5"/>
  <cols>
    <col min="1" max="1" width="3.36328125" customWidth="1"/>
    <col min="2" max="2" width="69.17968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9" width="16.6328125" customWidth="1"/>
  </cols>
  <sheetData>
    <row r="1" spans="1:9" ht="16" customHeight="1">
      <c r="A1" s="2" t="s">
        <v>42</v>
      </c>
      <c r="B1" s="3" t="s">
        <v>43</v>
      </c>
      <c r="C1" s="4"/>
      <c r="D1" s="4"/>
      <c r="E1" s="4"/>
      <c r="F1" s="4"/>
      <c r="G1" s="4"/>
      <c r="H1" s="4"/>
      <c r="I1" s="4"/>
    </row>
    <row r="2" spans="1:9" ht="13" customHeight="1">
      <c r="A2" s="4"/>
      <c r="B2" s="5"/>
      <c r="C2" s="4"/>
      <c r="D2" s="4"/>
      <c r="E2" s="4"/>
      <c r="F2" s="4"/>
      <c r="G2" s="4"/>
      <c r="H2" s="4"/>
      <c r="I2" s="4"/>
    </row>
    <row r="3" spans="1:9" ht="13" customHeight="1">
      <c r="A3" s="6" t="s">
        <v>48</v>
      </c>
      <c r="B3" s="7" t="s">
        <v>49</v>
      </c>
      <c r="C3" s="4"/>
      <c r="D3" s="4"/>
      <c r="E3" s="4"/>
      <c r="F3" s="4"/>
      <c r="G3" s="4"/>
      <c r="H3" s="4"/>
      <c r="I3" s="4"/>
    </row>
    <row r="4" spans="1:9" ht="28" customHeight="1">
      <c r="A4" s="4"/>
      <c r="B4" s="8" t="s">
        <v>50</v>
      </c>
      <c r="C4" s="9" t="s">
        <v>51</v>
      </c>
      <c r="D4" s="10" t="s">
        <v>846</v>
      </c>
      <c r="E4" s="10" t="s">
        <v>53</v>
      </c>
      <c r="F4" s="10" t="s">
        <v>54</v>
      </c>
      <c r="G4" s="10" t="s">
        <v>55</v>
      </c>
      <c r="H4" s="10" t="s">
        <v>56</v>
      </c>
      <c r="I4" s="11" t="s">
        <v>57</v>
      </c>
    </row>
    <row r="5" spans="1:9" ht="13" customHeight="1">
      <c r="A5" s="4"/>
      <c r="B5" s="12" t="s">
        <v>58</v>
      </c>
      <c r="C5" s="13"/>
      <c r="D5" s="13"/>
      <c r="E5" s="13"/>
      <c r="F5" s="13"/>
      <c r="G5" s="13"/>
      <c r="H5" s="14"/>
      <c r="I5" s="15"/>
    </row>
    <row r="6" spans="1:9" ht="13" customHeight="1">
      <c r="A6" s="4"/>
      <c r="B6" s="12" t="s">
        <v>59</v>
      </c>
      <c r="C6" s="13"/>
      <c r="D6" s="13"/>
      <c r="E6" s="13"/>
      <c r="F6" s="4"/>
      <c r="G6" s="14"/>
      <c r="H6" s="14"/>
      <c r="I6" s="15"/>
    </row>
    <row r="7" spans="1:9" ht="13" customHeight="1">
      <c r="A7" s="16" t="s">
        <v>862</v>
      </c>
      <c r="B7" s="17" t="s">
        <v>863</v>
      </c>
      <c r="C7" s="13" t="s">
        <v>864</v>
      </c>
      <c r="D7" s="13" t="s">
        <v>170</v>
      </c>
      <c r="E7" s="18">
        <v>660994</v>
      </c>
      <c r="F7" s="19">
        <v>6411.3113000000003</v>
      </c>
      <c r="G7" s="20">
        <v>3.3700000000000001E-2</v>
      </c>
      <c r="H7" s="21"/>
      <c r="I7" s="22"/>
    </row>
    <row r="8" spans="1:9" ht="13" customHeight="1">
      <c r="A8" s="16" t="s">
        <v>1166</v>
      </c>
      <c r="B8" s="17" t="s">
        <v>1167</v>
      </c>
      <c r="C8" s="13" t="s">
        <v>1168</v>
      </c>
      <c r="D8" s="13" t="s">
        <v>294</v>
      </c>
      <c r="E8" s="18">
        <v>181501</v>
      </c>
      <c r="F8" s="19">
        <v>6223.3063000000002</v>
      </c>
      <c r="G8" s="20">
        <v>3.27E-2</v>
      </c>
      <c r="H8" s="21"/>
      <c r="I8" s="22"/>
    </row>
    <row r="9" spans="1:9" ht="13" customHeight="1">
      <c r="A9" s="16" t="s">
        <v>859</v>
      </c>
      <c r="B9" s="17" t="s">
        <v>860</v>
      </c>
      <c r="C9" s="13" t="s">
        <v>861</v>
      </c>
      <c r="D9" s="13" t="s">
        <v>271</v>
      </c>
      <c r="E9" s="18">
        <v>144613</v>
      </c>
      <c r="F9" s="19">
        <v>5964.9970000000003</v>
      </c>
      <c r="G9" s="20">
        <v>3.1300000000000001E-2</v>
      </c>
      <c r="H9" s="21"/>
      <c r="I9" s="22"/>
    </row>
    <row r="10" spans="1:9" ht="13" customHeight="1">
      <c r="A10" s="16" t="s">
        <v>1311</v>
      </c>
      <c r="B10" s="17" t="s">
        <v>1312</v>
      </c>
      <c r="C10" s="13" t="s">
        <v>1313</v>
      </c>
      <c r="D10" s="13" t="s">
        <v>120</v>
      </c>
      <c r="E10" s="18">
        <v>86596</v>
      </c>
      <c r="F10" s="19">
        <v>5906.7132000000001</v>
      </c>
      <c r="G10" s="20">
        <v>3.1E-2</v>
      </c>
      <c r="H10" s="21"/>
      <c r="I10" s="22"/>
    </row>
    <row r="11" spans="1:9" ht="13" customHeight="1">
      <c r="A11" s="16" t="s">
        <v>955</v>
      </c>
      <c r="B11" s="17" t="s">
        <v>956</v>
      </c>
      <c r="C11" s="13" t="s">
        <v>957</v>
      </c>
      <c r="D11" s="13" t="s">
        <v>275</v>
      </c>
      <c r="E11" s="18">
        <v>1838987</v>
      </c>
      <c r="F11" s="19">
        <v>5677.1368000000002</v>
      </c>
      <c r="G11" s="20">
        <v>2.98E-2</v>
      </c>
      <c r="H11" s="21"/>
      <c r="I11" s="22"/>
    </row>
    <row r="12" spans="1:9" ht="13" customHeight="1">
      <c r="A12" s="16" t="s">
        <v>412</v>
      </c>
      <c r="B12" s="17" t="s">
        <v>413</v>
      </c>
      <c r="C12" s="13" t="s">
        <v>414</v>
      </c>
      <c r="D12" s="13" t="s">
        <v>63</v>
      </c>
      <c r="E12" s="18">
        <v>1963867</v>
      </c>
      <c r="F12" s="19">
        <v>5635.3163999999997</v>
      </c>
      <c r="G12" s="20">
        <v>2.9600000000000001E-2</v>
      </c>
      <c r="H12" s="21"/>
      <c r="I12" s="22"/>
    </row>
    <row r="13" spans="1:9" ht="13" customHeight="1">
      <c r="A13" s="16" t="s">
        <v>1178</v>
      </c>
      <c r="B13" s="17" t="s">
        <v>1179</v>
      </c>
      <c r="C13" s="13" t="s">
        <v>1180</v>
      </c>
      <c r="D13" s="13" t="s">
        <v>271</v>
      </c>
      <c r="E13" s="18">
        <v>298442</v>
      </c>
      <c r="F13" s="19">
        <v>5398.2188999999998</v>
      </c>
      <c r="G13" s="20">
        <v>2.8400000000000002E-2</v>
      </c>
      <c r="H13" s="21"/>
      <c r="I13" s="22"/>
    </row>
    <row r="14" spans="1:9" ht="13" customHeight="1">
      <c r="A14" s="16" t="s">
        <v>1934</v>
      </c>
      <c r="B14" s="17" t="s">
        <v>1935</v>
      </c>
      <c r="C14" s="13" t="s">
        <v>1936</v>
      </c>
      <c r="D14" s="13" t="s">
        <v>294</v>
      </c>
      <c r="E14" s="18">
        <v>404108</v>
      </c>
      <c r="F14" s="19">
        <v>5119.0380999999998</v>
      </c>
      <c r="G14" s="20">
        <v>2.69E-2</v>
      </c>
      <c r="H14" s="21"/>
      <c r="I14" s="22"/>
    </row>
    <row r="15" spans="1:9" ht="13" customHeight="1">
      <c r="A15" s="16" t="s">
        <v>1240</v>
      </c>
      <c r="B15" s="17" t="s">
        <v>1241</v>
      </c>
      <c r="C15" s="13" t="s">
        <v>1242</v>
      </c>
      <c r="D15" s="13" t="s">
        <v>170</v>
      </c>
      <c r="E15" s="18">
        <v>33727</v>
      </c>
      <c r="F15" s="19">
        <v>5060.0618000000004</v>
      </c>
      <c r="G15" s="20">
        <v>2.6599999999999999E-2</v>
      </c>
      <c r="H15" s="21"/>
      <c r="I15" s="22"/>
    </row>
    <row r="16" spans="1:9" ht="13" customHeight="1">
      <c r="A16" s="16" t="s">
        <v>1172</v>
      </c>
      <c r="B16" s="17" t="s">
        <v>1173</v>
      </c>
      <c r="C16" s="13" t="s">
        <v>1174</v>
      </c>
      <c r="D16" s="13" t="s">
        <v>116</v>
      </c>
      <c r="E16" s="18">
        <v>384224</v>
      </c>
      <c r="F16" s="19">
        <v>4428.95</v>
      </c>
      <c r="G16" s="20">
        <v>2.3300000000000001E-2</v>
      </c>
      <c r="H16" s="21"/>
      <c r="I16" s="22"/>
    </row>
    <row r="17" spans="1:9" ht="13" customHeight="1">
      <c r="A17" s="16" t="s">
        <v>1237</v>
      </c>
      <c r="B17" s="17" t="s">
        <v>1238</v>
      </c>
      <c r="C17" s="13" t="s">
        <v>1239</v>
      </c>
      <c r="D17" s="13" t="s">
        <v>294</v>
      </c>
      <c r="E17" s="18">
        <v>699402</v>
      </c>
      <c r="F17" s="19">
        <v>4168.7856000000002</v>
      </c>
      <c r="G17" s="20">
        <v>2.1899999999999999E-2</v>
      </c>
      <c r="H17" s="21"/>
      <c r="I17" s="22"/>
    </row>
    <row r="18" spans="1:9" ht="13" customHeight="1">
      <c r="A18" s="16" t="s">
        <v>1249</v>
      </c>
      <c r="B18" s="17" t="s">
        <v>1250</v>
      </c>
      <c r="C18" s="13" t="s">
        <v>1251</v>
      </c>
      <c r="D18" s="13" t="s">
        <v>116</v>
      </c>
      <c r="E18" s="18">
        <v>334062</v>
      </c>
      <c r="F18" s="19">
        <v>4154.7290999999996</v>
      </c>
      <c r="G18" s="20">
        <v>2.18E-2</v>
      </c>
      <c r="H18" s="21"/>
      <c r="I18" s="22"/>
    </row>
    <row r="19" spans="1:9" ht="13" customHeight="1">
      <c r="A19" s="16" t="s">
        <v>1219</v>
      </c>
      <c r="B19" s="17" t="s">
        <v>1220</v>
      </c>
      <c r="C19" s="13" t="s">
        <v>1221</v>
      </c>
      <c r="D19" s="13" t="s">
        <v>294</v>
      </c>
      <c r="E19" s="18">
        <v>88379</v>
      </c>
      <c r="F19" s="19">
        <v>3904.3191000000002</v>
      </c>
      <c r="G19" s="20">
        <v>2.0500000000000001E-2</v>
      </c>
      <c r="H19" s="21"/>
      <c r="I19" s="22"/>
    </row>
    <row r="20" spans="1:9" ht="13" customHeight="1">
      <c r="A20" s="16" t="s">
        <v>1065</v>
      </c>
      <c r="B20" s="17" t="s">
        <v>1066</v>
      </c>
      <c r="C20" s="13" t="s">
        <v>1067</v>
      </c>
      <c r="D20" s="13" t="s">
        <v>159</v>
      </c>
      <c r="E20" s="18">
        <v>365166</v>
      </c>
      <c r="F20" s="19">
        <v>3599.0761000000002</v>
      </c>
      <c r="G20" s="20">
        <v>1.89E-2</v>
      </c>
      <c r="H20" s="21"/>
      <c r="I20" s="22"/>
    </row>
    <row r="21" spans="1:9" ht="13" customHeight="1">
      <c r="A21" s="16" t="s">
        <v>1937</v>
      </c>
      <c r="B21" s="17" t="s">
        <v>1938</v>
      </c>
      <c r="C21" s="13" t="s">
        <v>1939</v>
      </c>
      <c r="D21" s="13" t="s">
        <v>197</v>
      </c>
      <c r="E21" s="18">
        <v>250634</v>
      </c>
      <c r="F21" s="19">
        <v>3592.5877999999998</v>
      </c>
      <c r="G21" s="20">
        <v>1.89E-2</v>
      </c>
      <c r="H21" s="21"/>
      <c r="I21" s="22"/>
    </row>
    <row r="22" spans="1:9" ht="13" customHeight="1">
      <c r="A22" s="16" t="s">
        <v>1184</v>
      </c>
      <c r="B22" s="17" t="s">
        <v>1185</v>
      </c>
      <c r="C22" s="13" t="s">
        <v>1186</v>
      </c>
      <c r="D22" s="13" t="s">
        <v>1129</v>
      </c>
      <c r="E22" s="18">
        <v>379800</v>
      </c>
      <c r="F22" s="19">
        <v>3557.2067999999999</v>
      </c>
      <c r="G22" s="20">
        <v>1.8700000000000001E-2</v>
      </c>
      <c r="H22" s="21"/>
      <c r="I22" s="22"/>
    </row>
    <row r="23" spans="1:9" ht="13" customHeight="1">
      <c r="A23" s="16" t="s">
        <v>1093</v>
      </c>
      <c r="B23" s="17" t="s">
        <v>1094</v>
      </c>
      <c r="C23" s="13" t="s">
        <v>1095</v>
      </c>
      <c r="D23" s="13" t="s">
        <v>159</v>
      </c>
      <c r="E23" s="18">
        <v>41364</v>
      </c>
      <c r="F23" s="19">
        <v>3319.0473999999999</v>
      </c>
      <c r="G23" s="20">
        <v>1.7399999999999999E-2</v>
      </c>
      <c r="H23" s="21"/>
      <c r="I23" s="22"/>
    </row>
    <row r="24" spans="1:9" ht="13" customHeight="1">
      <c r="A24" s="16" t="s">
        <v>970</v>
      </c>
      <c r="B24" s="17" t="s">
        <v>971</v>
      </c>
      <c r="C24" s="13" t="s">
        <v>972</v>
      </c>
      <c r="D24" s="13" t="s">
        <v>63</v>
      </c>
      <c r="E24" s="18">
        <v>5783306</v>
      </c>
      <c r="F24" s="19">
        <v>3289.5445</v>
      </c>
      <c r="G24" s="20">
        <v>1.7299999999999999E-2</v>
      </c>
      <c r="H24" s="21"/>
      <c r="I24" s="22"/>
    </row>
    <row r="25" spans="1:9" ht="13" customHeight="1">
      <c r="A25" s="16" t="s">
        <v>1068</v>
      </c>
      <c r="B25" s="17" t="s">
        <v>1069</v>
      </c>
      <c r="C25" s="13" t="s">
        <v>1070</v>
      </c>
      <c r="D25" s="13" t="s">
        <v>1071</v>
      </c>
      <c r="E25" s="18">
        <v>304097</v>
      </c>
      <c r="F25" s="19">
        <v>3250.4928</v>
      </c>
      <c r="G25" s="20">
        <v>1.7100000000000001E-2</v>
      </c>
      <c r="H25" s="21"/>
      <c r="I25" s="22"/>
    </row>
    <row r="26" spans="1:9" ht="13" customHeight="1">
      <c r="A26" s="16" t="s">
        <v>1062</v>
      </c>
      <c r="B26" s="17" t="s">
        <v>1063</v>
      </c>
      <c r="C26" s="13" t="s">
        <v>1064</v>
      </c>
      <c r="D26" s="13" t="s">
        <v>159</v>
      </c>
      <c r="E26" s="18">
        <v>80462</v>
      </c>
      <c r="F26" s="19">
        <v>3182.9158000000002</v>
      </c>
      <c r="G26" s="20">
        <v>1.67E-2</v>
      </c>
      <c r="H26" s="21"/>
      <c r="I26" s="22"/>
    </row>
    <row r="27" spans="1:9" ht="13" customHeight="1">
      <c r="A27" s="16" t="s">
        <v>390</v>
      </c>
      <c r="B27" s="17" t="s">
        <v>391</v>
      </c>
      <c r="C27" s="13" t="s">
        <v>392</v>
      </c>
      <c r="D27" s="13" t="s">
        <v>103</v>
      </c>
      <c r="E27" s="18">
        <v>1079357</v>
      </c>
      <c r="F27" s="19">
        <v>3177.0873000000001</v>
      </c>
      <c r="G27" s="20">
        <v>1.67E-2</v>
      </c>
      <c r="H27" s="21"/>
      <c r="I27" s="22"/>
    </row>
    <row r="28" spans="1:9" ht="13" customHeight="1">
      <c r="A28" s="16" t="s">
        <v>1187</v>
      </c>
      <c r="B28" s="17" t="s">
        <v>1188</v>
      </c>
      <c r="C28" s="13" t="s">
        <v>1189</v>
      </c>
      <c r="D28" s="13" t="s">
        <v>230</v>
      </c>
      <c r="E28" s="18">
        <v>2465640</v>
      </c>
      <c r="F28" s="19">
        <v>3085.2552999999998</v>
      </c>
      <c r="G28" s="20">
        <v>1.6199999999999999E-2</v>
      </c>
      <c r="H28" s="21"/>
      <c r="I28" s="22"/>
    </row>
    <row r="29" spans="1:9" ht="13" customHeight="1">
      <c r="A29" s="16" t="s">
        <v>1105</v>
      </c>
      <c r="B29" s="17" t="s">
        <v>1106</v>
      </c>
      <c r="C29" s="13" t="s">
        <v>1107</v>
      </c>
      <c r="D29" s="13" t="s">
        <v>197</v>
      </c>
      <c r="E29" s="18">
        <v>193839</v>
      </c>
      <c r="F29" s="19">
        <v>2880.8352</v>
      </c>
      <c r="G29" s="20">
        <v>1.5100000000000001E-2</v>
      </c>
      <c r="H29" s="21"/>
      <c r="I29" s="22"/>
    </row>
    <row r="30" spans="1:9" ht="13" customHeight="1">
      <c r="A30" s="16" t="s">
        <v>1102</v>
      </c>
      <c r="B30" s="17" t="s">
        <v>1103</v>
      </c>
      <c r="C30" s="13" t="s">
        <v>1104</v>
      </c>
      <c r="D30" s="13" t="s">
        <v>190</v>
      </c>
      <c r="E30" s="18">
        <v>2278698</v>
      </c>
      <c r="F30" s="19">
        <v>2842.22</v>
      </c>
      <c r="G30" s="20">
        <v>1.49E-2</v>
      </c>
      <c r="H30" s="21"/>
      <c r="I30" s="22"/>
    </row>
    <row r="31" spans="1:9" ht="13" customHeight="1">
      <c r="A31" s="16" t="s">
        <v>1059</v>
      </c>
      <c r="B31" s="17" t="s">
        <v>1060</v>
      </c>
      <c r="C31" s="13" t="s">
        <v>1061</v>
      </c>
      <c r="D31" s="13" t="s">
        <v>363</v>
      </c>
      <c r="E31" s="18">
        <v>534600</v>
      </c>
      <c r="F31" s="19">
        <v>2718.7082999999998</v>
      </c>
      <c r="G31" s="20">
        <v>1.43E-2</v>
      </c>
      <c r="H31" s="21"/>
      <c r="I31" s="22"/>
    </row>
    <row r="32" spans="1:9" ht="13" customHeight="1">
      <c r="A32" s="16" t="s">
        <v>71</v>
      </c>
      <c r="B32" s="17" t="s">
        <v>72</v>
      </c>
      <c r="C32" s="13" t="s">
        <v>73</v>
      </c>
      <c r="D32" s="13" t="s">
        <v>74</v>
      </c>
      <c r="E32" s="18">
        <v>1471947</v>
      </c>
      <c r="F32" s="19">
        <v>2717.5086000000001</v>
      </c>
      <c r="G32" s="20">
        <v>1.43E-2</v>
      </c>
      <c r="H32" s="21"/>
      <c r="I32" s="22"/>
    </row>
    <row r="33" spans="1:9" ht="13" customHeight="1">
      <c r="A33" s="16" t="s">
        <v>1255</v>
      </c>
      <c r="B33" s="17" t="s">
        <v>1256</v>
      </c>
      <c r="C33" s="13" t="s">
        <v>1257</v>
      </c>
      <c r="D33" s="13" t="s">
        <v>170</v>
      </c>
      <c r="E33" s="18">
        <v>1610991</v>
      </c>
      <c r="F33" s="19">
        <v>2607.7111</v>
      </c>
      <c r="G33" s="20">
        <v>1.37E-2</v>
      </c>
      <c r="H33" s="21"/>
      <c r="I33" s="22"/>
    </row>
    <row r="34" spans="1:9" ht="13" customHeight="1">
      <c r="A34" s="16" t="s">
        <v>1199</v>
      </c>
      <c r="B34" s="17" t="s">
        <v>1200</v>
      </c>
      <c r="C34" s="13" t="s">
        <v>1201</v>
      </c>
      <c r="D34" s="13" t="s">
        <v>294</v>
      </c>
      <c r="E34" s="18">
        <v>634218</v>
      </c>
      <c r="F34" s="19">
        <v>2561.6064999999999</v>
      </c>
      <c r="G34" s="20">
        <v>1.35E-2</v>
      </c>
      <c r="H34" s="21"/>
      <c r="I34" s="22"/>
    </row>
    <row r="35" spans="1:9" ht="13" customHeight="1">
      <c r="A35" s="16" t="s">
        <v>856</v>
      </c>
      <c r="B35" s="17" t="s">
        <v>857</v>
      </c>
      <c r="C35" s="13" t="s">
        <v>858</v>
      </c>
      <c r="D35" s="13" t="s">
        <v>170</v>
      </c>
      <c r="E35" s="18">
        <v>53204</v>
      </c>
      <c r="F35" s="19">
        <v>2534.5853999999999</v>
      </c>
      <c r="G35" s="20">
        <v>1.3299999999999999E-2</v>
      </c>
      <c r="H35" s="21"/>
      <c r="I35" s="22"/>
    </row>
    <row r="36" spans="1:9" ht="13" customHeight="1">
      <c r="A36" s="16" t="s">
        <v>1940</v>
      </c>
      <c r="B36" s="17" t="s">
        <v>1941</v>
      </c>
      <c r="C36" s="13" t="s">
        <v>1942</v>
      </c>
      <c r="D36" s="13" t="s">
        <v>197</v>
      </c>
      <c r="E36" s="18">
        <v>314237</v>
      </c>
      <c r="F36" s="19">
        <v>2482.4722999999999</v>
      </c>
      <c r="G36" s="20">
        <v>1.2999999999999999E-2</v>
      </c>
      <c r="H36" s="21"/>
      <c r="I36" s="22"/>
    </row>
    <row r="37" spans="1:9" ht="13" customHeight="1">
      <c r="A37" s="16" t="s">
        <v>1943</v>
      </c>
      <c r="B37" s="17" t="s">
        <v>1944</v>
      </c>
      <c r="C37" s="13" t="s">
        <v>1945</v>
      </c>
      <c r="D37" s="13" t="s">
        <v>163</v>
      </c>
      <c r="E37" s="18">
        <v>207325</v>
      </c>
      <c r="F37" s="19">
        <v>2367.9625000000001</v>
      </c>
      <c r="G37" s="20">
        <v>1.24E-2</v>
      </c>
      <c r="H37" s="21"/>
      <c r="I37" s="22"/>
    </row>
    <row r="38" spans="1:9" ht="13" customHeight="1">
      <c r="A38" s="16" t="s">
        <v>1839</v>
      </c>
      <c r="B38" s="17" t="s">
        <v>1840</v>
      </c>
      <c r="C38" s="13" t="s">
        <v>1841</v>
      </c>
      <c r="D38" s="13" t="s">
        <v>230</v>
      </c>
      <c r="E38" s="18">
        <v>187481</v>
      </c>
      <c r="F38" s="19">
        <v>2344.0749000000001</v>
      </c>
      <c r="G38" s="20">
        <v>1.23E-2</v>
      </c>
      <c r="H38" s="21"/>
      <c r="I38" s="22"/>
    </row>
    <row r="39" spans="1:9" ht="13" customHeight="1">
      <c r="A39" s="16" t="s">
        <v>1946</v>
      </c>
      <c r="B39" s="17" t="s">
        <v>1947</v>
      </c>
      <c r="C39" s="13" t="s">
        <v>1948</v>
      </c>
      <c r="D39" s="13" t="s">
        <v>396</v>
      </c>
      <c r="E39" s="18">
        <v>138832</v>
      </c>
      <c r="F39" s="19">
        <v>2309.3314999999998</v>
      </c>
      <c r="G39" s="20">
        <v>1.21E-2</v>
      </c>
      <c r="H39" s="21"/>
      <c r="I39" s="22"/>
    </row>
    <row r="40" spans="1:9" ht="13" customHeight="1">
      <c r="A40" s="16" t="s">
        <v>1949</v>
      </c>
      <c r="B40" s="17" t="s">
        <v>1950</v>
      </c>
      <c r="C40" s="13" t="s">
        <v>1951</v>
      </c>
      <c r="D40" s="13" t="s">
        <v>1952</v>
      </c>
      <c r="E40" s="18">
        <v>151024</v>
      </c>
      <c r="F40" s="19">
        <v>2279.8582999999999</v>
      </c>
      <c r="G40" s="20">
        <v>1.2E-2</v>
      </c>
      <c r="H40" s="21"/>
      <c r="I40" s="22"/>
    </row>
    <row r="41" spans="1:9" ht="13" customHeight="1">
      <c r="A41" s="16" t="s">
        <v>1072</v>
      </c>
      <c r="B41" s="17" t="s">
        <v>1073</v>
      </c>
      <c r="C41" s="13" t="s">
        <v>1074</v>
      </c>
      <c r="D41" s="13" t="s">
        <v>159</v>
      </c>
      <c r="E41" s="18">
        <v>157060</v>
      </c>
      <c r="F41" s="19">
        <v>2218.4724999999999</v>
      </c>
      <c r="G41" s="20">
        <v>1.17E-2</v>
      </c>
      <c r="H41" s="21"/>
      <c r="I41" s="22"/>
    </row>
    <row r="42" spans="1:9" ht="13" customHeight="1">
      <c r="A42" s="16" t="s">
        <v>75</v>
      </c>
      <c r="B42" s="17" t="s">
        <v>76</v>
      </c>
      <c r="C42" s="13" t="s">
        <v>77</v>
      </c>
      <c r="D42" s="13" t="s">
        <v>63</v>
      </c>
      <c r="E42" s="18">
        <v>657001</v>
      </c>
      <c r="F42" s="19">
        <v>2211.1369</v>
      </c>
      <c r="G42" s="20">
        <v>1.1599999999999999E-2</v>
      </c>
      <c r="H42" s="21"/>
      <c r="I42" s="22"/>
    </row>
    <row r="43" spans="1:9" ht="13" customHeight="1">
      <c r="A43" s="16" t="s">
        <v>875</v>
      </c>
      <c r="B43" s="17" t="s">
        <v>876</v>
      </c>
      <c r="C43" s="13" t="s">
        <v>877</v>
      </c>
      <c r="D43" s="13" t="s">
        <v>252</v>
      </c>
      <c r="E43" s="18">
        <v>150469</v>
      </c>
      <c r="F43" s="19">
        <v>2139.8195999999998</v>
      </c>
      <c r="G43" s="20">
        <v>1.12E-2</v>
      </c>
      <c r="H43" s="21"/>
      <c r="I43" s="22"/>
    </row>
    <row r="44" spans="1:9" ht="13" customHeight="1">
      <c r="A44" s="16" t="s">
        <v>1953</v>
      </c>
      <c r="B44" s="17" t="s">
        <v>1954</v>
      </c>
      <c r="C44" s="13" t="s">
        <v>1955</v>
      </c>
      <c r="D44" s="13" t="s">
        <v>116</v>
      </c>
      <c r="E44" s="18">
        <v>420609</v>
      </c>
      <c r="F44" s="19">
        <v>2131.0155</v>
      </c>
      <c r="G44" s="20">
        <v>1.12E-2</v>
      </c>
      <c r="H44" s="21"/>
      <c r="I44" s="22"/>
    </row>
    <row r="45" spans="1:9" ht="13" customHeight="1">
      <c r="A45" s="16" t="s">
        <v>1956</v>
      </c>
      <c r="B45" s="17" t="s">
        <v>1957</v>
      </c>
      <c r="C45" s="13" t="s">
        <v>1958</v>
      </c>
      <c r="D45" s="13" t="s">
        <v>230</v>
      </c>
      <c r="E45" s="18">
        <v>233037</v>
      </c>
      <c r="F45" s="19">
        <v>2076.3597</v>
      </c>
      <c r="G45" s="20">
        <v>1.09E-2</v>
      </c>
      <c r="H45" s="21"/>
      <c r="I45" s="22"/>
    </row>
    <row r="46" spans="1:9" ht="13" customHeight="1">
      <c r="A46" s="16" t="s">
        <v>1959</v>
      </c>
      <c r="B46" s="17" t="s">
        <v>1960</v>
      </c>
      <c r="C46" s="13" t="s">
        <v>1961</v>
      </c>
      <c r="D46" s="13" t="s">
        <v>116</v>
      </c>
      <c r="E46" s="18">
        <v>16515</v>
      </c>
      <c r="F46" s="19">
        <v>1939.1913</v>
      </c>
      <c r="G46" s="20">
        <v>1.0200000000000001E-2</v>
      </c>
      <c r="H46" s="21"/>
      <c r="I46" s="22"/>
    </row>
    <row r="47" spans="1:9" ht="13" customHeight="1">
      <c r="A47" s="16" t="s">
        <v>1830</v>
      </c>
      <c r="B47" s="17" t="s">
        <v>1831</v>
      </c>
      <c r="C47" s="13" t="s">
        <v>1832</v>
      </c>
      <c r="D47" s="13" t="s">
        <v>1129</v>
      </c>
      <c r="E47" s="18">
        <v>284616</v>
      </c>
      <c r="F47" s="19">
        <v>1741.8498999999999</v>
      </c>
      <c r="G47" s="20">
        <v>9.1999999999999998E-3</v>
      </c>
      <c r="H47" s="21"/>
      <c r="I47" s="22"/>
    </row>
    <row r="48" spans="1:9" ht="13" customHeight="1">
      <c r="A48" s="16" t="s">
        <v>1962</v>
      </c>
      <c r="B48" s="17" t="s">
        <v>1963</v>
      </c>
      <c r="C48" s="13" t="s">
        <v>1964</v>
      </c>
      <c r="D48" s="13" t="s">
        <v>116</v>
      </c>
      <c r="E48" s="18">
        <v>13815</v>
      </c>
      <c r="F48" s="19">
        <v>1703.5277000000001</v>
      </c>
      <c r="G48" s="20">
        <v>8.9999999999999993E-3</v>
      </c>
      <c r="H48" s="21"/>
      <c r="I48" s="22"/>
    </row>
    <row r="49" spans="1:9" ht="13" customHeight="1">
      <c r="A49" s="16" t="s">
        <v>1261</v>
      </c>
      <c r="B49" s="17" t="s">
        <v>1262</v>
      </c>
      <c r="C49" s="13" t="s">
        <v>1263</v>
      </c>
      <c r="D49" s="13" t="s">
        <v>294</v>
      </c>
      <c r="E49" s="18">
        <v>174073</v>
      </c>
      <c r="F49" s="19">
        <v>1703.4784</v>
      </c>
      <c r="G49" s="20">
        <v>8.9999999999999993E-3</v>
      </c>
      <c r="H49" s="21"/>
      <c r="I49" s="22"/>
    </row>
    <row r="50" spans="1:9" ht="13" customHeight="1">
      <c r="A50" s="16" t="s">
        <v>973</v>
      </c>
      <c r="B50" s="17" t="s">
        <v>974</v>
      </c>
      <c r="C50" s="13" t="s">
        <v>975</v>
      </c>
      <c r="D50" s="13" t="s">
        <v>275</v>
      </c>
      <c r="E50" s="18">
        <v>58880</v>
      </c>
      <c r="F50" s="19">
        <v>1664.0077000000001</v>
      </c>
      <c r="G50" s="20">
        <v>8.6999999999999994E-3</v>
      </c>
      <c r="H50" s="21"/>
      <c r="I50" s="22"/>
    </row>
    <row r="51" spans="1:9" ht="13" customHeight="1">
      <c r="A51" s="16" t="s">
        <v>1175</v>
      </c>
      <c r="B51" s="17" t="s">
        <v>1176</v>
      </c>
      <c r="C51" s="13" t="s">
        <v>1177</v>
      </c>
      <c r="D51" s="13" t="s">
        <v>271</v>
      </c>
      <c r="E51" s="18">
        <v>11113</v>
      </c>
      <c r="F51" s="19">
        <v>1633.4999</v>
      </c>
      <c r="G51" s="20">
        <v>8.6E-3</v>
      </c>
      <c r="H51" s="21"/>
      <c r="I51" s="22"/>
    </row>
    <row r="52" spans="1:9" ht="13" customHeight="1">
      <c r="A52" s="16" t="s">
        <v>949</v>
      </c>
      <c r="B52" s="17" t="s">
        <v>950</v>
      </c>
      <c r="C52" s="13" t="s">
        <v>951</v>
      </c>
      <c r="D52" s="13" t="s">
        <v>208</v>
      </c>
      <c r="E52" s="18">
        <v>2054687</v>
      </c>
      <c r="F52" s="19">
        <v>1609.2309</v>
      </c>
      <c r="G52" s="20">
        <v>8.5000000000000006E-3</v>
      </c>
      <c r="H52" s="21"/>
      <c r="I52" s="22"/>
    </row>
    <row r="53" spans="1:9" ht="13" customHeight="1">
      <c r="A53" s="16" t="s">
        <v>1965</v>
      </c>
      <c r="B53" s="17" t="s">
        <v>1966</v>
      </c>
      <c r="C53" s="13" t="s">
        <v>1967</v>
      </c>
      <c r="D53" s="13" t="s">
        <v>294</v>
      </c>
      <c r="E53" s="18">
        <v>805772</v>
      </c>
      <c r="F53" s="19">
        <v>1555.2204999999999</v>
      </c>
      <c r="G53" s="20">
        <v>8.2000000000000007E-3</v>
      </c>
      <c r="H53" s="21"/>
      <c r="I53" s="22"/>
    </row>
    <row r="54" spans="1:9" ht="13" customHeight="1">
      <c r="A54" s="16" t="s">
        <v>1087</v>
      </c>
      <c r="B54" s="17" t="s">
        <v>1088</v>
      </c>
      <c r="C54" s="13" t="s">
        <v>1089</v>
      </c>
      <c r="D54" s="13" t="s">
        <v>159</v>
      </c>
      <c r="E54" s="18">
        <v>189914</v>
      </c>
      <c r="F54" s="19">
        <v>1514.8489999999999</v>
      </c>
      <c r="G54" s="20">
        <v>8.0000000000000002E-3</v>
      </c>
      <c r="H54" s="21"/>
      <c r="I54" s="22"/>
    </row>
    <row r="55" spans="1:9" ht="13" customHeight="1">
      <c r="A55" s="16" t="s">
        <v>1968</v>
      </c>
      <c r="B55" s="17" t="s">
        <v>1969</v>
      </c>
      <c r="C55" s="13" t="s">
        <v>1970</v>
      </c>
      <c r="D55" s="13" t="s">
        <v>144</v>
      </c>
      <c r="E55" s="18">
        <v>242879</v>
      </c>
      <c r="F55" s="19">
        <v>1497.2275999999999</v>
      </c>
      <c r="G55" s="20">
        <v>7.9000000000000008E-3</v>
      </c>
      <c r="H55" s="21"/>
      <c r="I55" s="22"/>
    </row>
    <row r="56" spans="1:9" ht="13" customHeight="1">
      <c r="A56" s="16" t="s">
        <v>1108</v>
      </c>
      <c r="B56" s="17" t="s">
        <v>1109</v>
      </c>
      <c r="C56" s="13" t="s">
        <v>1110</v>
      </c>
      <c r="D56" s="13" t="s">
        <v>396</v>
      </c>
      <c r="E56" s="18">
        <v>63106</v>
      </c>
      <c r="F56" s="19">
        <v>1467.5931</v>
      </c>
      <c r="G56" s="20">
        <v>7.7000000000000002E-3</v>
      </c>
      <c r="H56" s="21"/>
      <c r="I56" s="22"/>
    </row>
    <row r="57" spans="1:9" ht="13" customHeight="1">
      <c r="A57" s="16" t="s">
        <v>1078</v>
      </c>
      <c r="B57" s="17" t="s">
        <v>1079</v>
      </c>
      <c r="C57" s="13" t="s">
        <v>1080</v>
      </c>
      <c r="D57" s="13" t="s">
        <v>159</v>
      </c>
      <c r="E57" s="18">
        <v>122401</v>
      </c>
      <c r="F57" s="19">
        <v>1453.6955</v>
      </c>
      <c r="G57" s="20">
        <v>7.6E-3</v>
      </c>
      <c r="H57" s="21"/>
      <c r="I57" s="22"/>
    </row>
    <row r="58" spans="1:9" ht="13" customHeight="1">
      <c r="A58" s="16" t="s">
        <v>1075</v>
      </c>
      <c r="B58" s="17" t="s">
        <v>1076</v>
      </c>
      <c r="C58" s="13" t="s">
        <v>1077</v>
      </c>
      <c r="D58" s="13" t="s">
        <v>159</v>
      </c>
      <c r="E58" s="18">
        <v>140717</v>
      </c>
      <c r="F58" s="19">
        <v>1439.3237999999999</v>
      </c>
      <c r="G58" s="20">
        <v>7.6E-3</v>
      </c>
      <c r="H58" s="21"/>
      <c r="I58" s="22"/>
    </row>
    <row r="59" spans="1:9" ht="13" customHeight="1">
      <c r="A59" s="16" t="s">
        <v>1842</v>
      </c>
      <c r="B59" s="17" t="s">
        <v>1843</v>
      </c>
      <c r="C59" s="13" t="s">
        <v>1844</v>
      </c>
      <c r="D59" s="13" t="s">
        <v>252</v>
      </c>
      <c r="E59" s="18">
        <v>219331</v>
      </c>
      <c r="F59" s="19">
        <v>1414.9042999999999</v>
      </c>
      <c r="G59" s="20">
        <v>7.4000000000000003E-3</v>
      </c>
      <c r="H59" s="21"/>
      <c r="I59" s="22"/>
    </row>
    <row r="60" spans="1:9" ht="13" customHeight="1">
      <c r="A60" s="16" t="s">
        <v>1163</v>
      </c>
      <c r="B60" s="17" t="s">
        <v>1164</v>
      </c>
      <c r="C60" s="13" t="s">
        <v>1165</v>
      </c>
      <c r="D60" s="13" t="s">
        <v>1129</v>
      </c>
      <c r="E60" s="18">
        <v>305619</v>
      </c>
      <c r="F60" s="19">
        <v>1411.6541999999999</v>
      </c>
      <c r="G60" s="20">
        <v>7.4000000000000003E-3</v>
      </c>
      <c r="H60" s="21"/>
      <c r="I60" s="22"/>
    </row>
    <row r="61" spans="1:9" ht="13" customHeight="1">
      <c r="A61" s="16" t="s">
        <v>256</v>
      </c>
      <c r="B61" s="17" t="s">
        <v>257</v>
      </c>
      <c r="C61" s="13" t="s">
        <v>258</v>
      </c>
      <c r="D61" s="13" t="s">
        <v>252</v>
      </c>
      <c r="E61" s="18">
        <v>73327</v>
      </c>
      <c r="F61" s="19">
        <v>1397.8326</v>
      </c>
      <c r="G61" s="20">
        <v>7.3000000000000001E-3</v>
      </c>
      <c r="H61" s="21"/>
      <c r="I61" s="22"/>
    </row>
    <row r="62" spans="1:9" ht="13" customHeight="1">
      <c r="A62" s="16" t="s">
        <v>967</v>
      </c>
      <c r="B62" s="17" t="s">
        <v>968</v>
      </c>
      <c r="C62" s="13" t="s">
        <v>969</v>
      </c>
      <c r="D62" s="13" t="s">
        <v>103</v>
      </c>
      <c r="E62" s="18">
        <v>105008</v>
      </c>
      <c r="F62" s="19">
        <v>1365.2090000000001</v>
      </c>
      <c r="G62" s="20">
        <v>7.1999999999999998E-3</v>
      </c>
      <c r="H62" s="21"/>
      <c r="I62" s="22"/>
    </row>
    <row r="63" spans="1:9" ht="13" customHeight="1">
      <c r="A63" s="16" t="s">
        <v>430</v>
      </c>
      <c r="B63" s="17" t="s">
        <v>431</v>
      </c>
      <c r="C63" s="13" t="s">
        <v>432</v>
      </c>
      <c r="D63" s="13" t="s">
        <v>159</v>
      </c>
      <c r="E63" s="18">
        <v>12141</v>
      </c>
      <c r="F63" s="19">
        <v>1355.7248</v>
      </c>
      <c r="G63" s="20">
        <v>7.1000000000000004E-3</v>
      </c>
      <c r="H63" s="21"/>
      <c r="I63" s="22"/>
    </row>
    <row r="64" spans="1:9" ht="13" customHeight="1">
      <c r="A64" s="16" t="s">
        <v>1971</v>
      </c>
      <c r="B64" s="17" t="s">
        <v>1972</v>
      </c>
      <c r="C64" s="13" t="s">
        <v>1973</v>
      </c>
      <c r="D64" s="13" t="s">
        <v>1628</v>
      </c>
      <c r="E64" s="18">
        <v>384021</v>
      </c>
      <c r="F64" s="19">
        <v>1349.5265999999999</v>
      </c>
      <c r="G64" s="20">
        <v>7.1000000000000004E-3</v>
      </c>
      <c r="H64" s="21"/>
      <c r="I64" s="22"/>
    </row>
    <row r="65" spans="1:9" ht="13" customHeight="1">
      <c r="A65" s="16" t="s">
        <v>409</v>
      </c>
      <c r="B65" s="17" t="s">
        <v>410</v>
      </c>
      <c r="C65" s="13" t="s">
        <v>411</v>
      </c>
      <c r="D65" s="13" t="s">
        <v>271</v>
      </c>
      <c r="E65" s="18">
        <v>219030</v>
      </c>
      <c r="F65" s="19">
        <v>1330.0597</v>
      </c>
      <c r="G65" s="20">
        <v>7.0000000000000001E-3</v>
      </c>
      <c r="H65" s="21"/>
      <c r="I65" s="22"/>
    </row>
    <row r="66" spans="1:9" ht="13" customHeight="1">
      <c r="A66" s="16" t="s">
        <v>1974</v>
      </c>
      <c r="B66" s="17" t="s">
        <v>1975</v>
      </c>
      <c r="C66" s="13" t="s">
        <v>1976</v>
      </c>
      <c r="D66" s="13" t="s">
        <v>1628</v>
      </c>
      <c r="E66" s="18">
        <v>107874</v>
      </c>
      <c r="F66" s="19">
        <v>1324.3690999999999</v>
      </c>
      <c r="G66" s="20">
        <v>7.0000000000000001E-3</v>
      </c>
      <c r="H66" s="21"/>
      <c r="I66" s="22"/>
    </row>
    <row r="67" spans="1:9" ht="13" customHeight="1">
      <c r="A67" s="16" t="s">
        <v>1090</v>
      </c>
      <c r="B67" s="17" t="s">
        <v>1091</v>
      </c>
      <c r="C67" s="13" t="s">
        <v>1092</v>
      </c>
      <c r="D67" s="13" t="s">
        <v>159</v>
      </c>
      <c r="E67" s="18">
        <v>669074</v>
      </c>
      <c r="F67" s="19">
        <v>1232.1667</v>
      </c>
      <c r="G67" s="20">
        <v>6.4999999999999997E-3</v>
      </c>
      <c r="H67" s="21"/>
      <c r="I67" s="22"/>
    </row>
    <row r="68" spans="1:9" ht="13" customHeight="1">
      <c r="A68" s="16" t="s">
        <v>1264</v>
      </c>
      <c r="B68" s="17" t="s">
        <v>1265</v>
      </c>
      <c r="C68" s="13" t="s">
        <v>1266</v>
      </c>
      <c r="D68" s="13" t="s">
        <v>144</v>
      </c>
      <c r="E68" s="18">
        <v>811918</v>
      </c>
      <c r="F68" s="19">
        <v>1231.3548000000001</v>
      </c>
      <c r="G68" s="20">
        <v>6.4999999999999997E-3</v>
      </c>
      <c r="H68" s="21"/>
      <c r="I68" s="22"/>
    </row>
    <row r="69" spans="1:9" ht="13" customHeight="1">
      <c r="A69" s="16" t="s">
        <v>1258</v>
      </c>
      <c r="B69" s="17" t="s">
        <v>1259</v>
      </c>
      <c r="C69" s="13" t="s">
        <v>1260</v>
      </c>
      <c r="D69" s="13" t="s">
        <v>252</v>
      </c>
      <c r="E69" s="18">
        <v>130286</v>
      </c>
      <c r="F69" s="19">
        <v>1218.3044</v>
      </c>
      <c r="G69" s="20">
        <v>6.4000000000000003E-3</v>
      </c>
      <c r="H69" s="21"/>
      <c r="I69" s="22"/>
    </row>
    <row r="70" spans="1:9" ht="13" customHeight="1">
      <c r="A70" s="16" t="s">
        <v>1851</v>
      </c>
      <c r="B70" s="17" t="s">
        <v>1852</v>
      </c>
      <c r="C70" s="13" t="s">
        <v>1853</v>
      </c>
      <c r="D70" s="13" t="s">
        <v>294</v>
      </c>
      <c r="E70" s="18">
        <v>455875</v>
      </c>
      <c r="F70" s="19">
        <v>1030.8701000000001</v>
      </c>
      <c r="G70" s="20">
        <v>5.4000000000000003E-3</v>
      </c>
      <c r="H70" s="21"/>
      <c r="I70" s="22"/>
    </row>
    <row r="71" spans="1:9" ht="13" customHeight="1">
      <c r="A71" s="16" t="s">
        <v>1148</v>
      </c>
      <c r="B71" s="17" t="s">
        <v>1149</v>
      </c>
      <c r="C71" s="13" t="s">
        <v>1150</v>
      </c>
      <c r="D71" s="13" t="s">
        <v>159</v>
      </c>
      <c r="E71" s="18">
        <v>550699</v>
      </c>
      <c r="F71" s="19">
        <v>984.26430000000005</v>
      </c>
      <c r="G71" s="20">
        <v>5.1999999999999998E-3</v>
      </c>
      <c r="H71" s="21"/>
      <c r="I71" s="22"/>
    </row>
    <row r="72" spans="1:9" ht="13" customHeight="1">
      <c r="A72" s="16" t="s">
        <v>1977</v>
      </c>
      <c r="B72" s="17" t="s">
        <v>1978</v>
      </c>
      <c r="C72" s="13" t="s">
        <v>1979</v>
      </c>
      <c r="D72" s="13" t="s">
        <v>120</v>
      </c>
      <c r="E72" s="18">
        <v>58783</v>
      </c>
      <c r="F72" s="19">
        <v>962.57159999999999</v>
      </c>
      <c r="G72" s="20">
        <v>5.1000000000000004E-3</v>
      </c>
      <c r="H72" s="21"/>
      <c r="I72" s="22"/>
    </row>
    <row r="73" spans="1:9" ht="13" customHeight="1">
      <c r="A73" s="16" t="s">
        <v>1980</v>
      </c>
      <c r="B73" s="17" t="s">
        <v>1981</v>
      </c>
      <c r="C73" s="13" t="s">
        <v>1982</v>
      </c>
      <c r="D73" s="13" t="s">
        <v>396</v>
      </c>
      <c r="E73" s="18">
        <v>100000</v>
      </c>
      <c r="F73" s="19">
        <v>958.95</v>
      </c>
      <c r="G73" s="20">
        <v>5.0000000000000001E-3</v>
      </c>
      <c r="H73" s="21"/>
      <c r="I73" s="22"/>
    </row>
    <row r="74" spans="1:9" ht="13" customHeight="1">
      <c r="A74" s="16" t="s">
        <v>1860</v>
      </c>
      <c r="B74" s="17" t="s">
        <v>1861</v>
      </c>
      <c r="C74" s="13" t="s">
        <v>1862</v>
      </c>
      <c r="D74" s="13" t="s">
        <v>1129</v>
      </c>
      <c r="E74" s="18">
        <v>148514</v>
      </c>
      <c r="F74" s="19">
        <v>912.98979999999995</v>
      </c>
      <c r="G74" s="20">
        <v>4.7999999999999996E-3</v>
      </c>
      <c r="H74" s="21"/>
      <c r="I74" s="22"/>
    </row>
    <row r="75" spans="1:9" ht="13" customHeight="1">
      <c r="A75" s="16" t="s">
        <v>1181</v>
      </c>
      <c r="B75" s="17" t="s">
        <v>1182</v>
      </c>
      <c r="C75" s="13" t="s">
        <v>1183</v>
      </c>
      <c r="D75" s="13" t="s">
        <v>144</v>
      </c>
      <c r="E75" s="18">
        <v>205330</v>
      </c>
      <c r="F75" s="19">
        <v>909.91989999999998</v>
      </c>
      <c r="G75" s="20">
        <v>4.7999999999999996E-3</v>
      </c>
      <c r="H75" s="21"/>
      <c r="I75" s="22"/>
    </row>
    <row r="76" spans="1:9" ht="13" customHeight="1">
      <c r="A76" s="16" t="s">
        <v>1338</v>
      </c>
      <c r="B76" s="17" t="s">
        <v>1339</v>
      </c>
      <c r="C76" s="13" t="s">
        <v>1340</v>
      </c>
      <c r="D76" s="13" t="s">
        <v>170</v>
      </c>
      <c r="E76" s="18">
        <v>100000</v>
      </c>
      <c r="F76" s="19">
        <v>899.2</v>
      </c>
      <c r="G76" s="20">
        <v>4.7000000000000002E-3</v>
      </c>
      <c r="H76" s="21"/>
      <c r="I76" s="22"/>
    </row>
    <row r="77" spans="1:9" ht="13" customHeight="1">
      <c r="A77" s="16" t="s">
        <v>1126</v>
      </c>
      <c r="B77" s="17" t="s">
        <v>1127</v>
      </c>
      <c r="C77" s="13" t="s">
        <v>1128</v>
      </c>
      <c r="D77" s="13" t="s">
        <v>1129</v>
      </c>
      <c r="E77" s="18">
        <v>2400</v>
      </c>
      <c r="F77" s="19">
        <v>882.84</v>
      </c>
      <c r="G77" s="20">
        <v>4.5999999999999999E-3</v>
      </c>
      <c r="H77" s="21"/>
      <c r="I77" s="22"/>
    </row>
    <row r="78" spans="1:9" ht="13" customHeight="1">
      <c r="A78" s="16" t="s">
        <v>1983</v>
      </c>
      <c r="B78" s="17" t="s">
        <v>1984</v>
      </c>
      <c r="C78" s="13" t="s">
        <v>1985</v>
      </c>
      <c r="D78" s="13" t="s">
        <v>103</v>
      </c>
      <c r="E78" s="18">
        <v>6544</v>
      </c>
      <c r="F78" s="19">
        <v>810.99789999999996</v>
      </c>
      <c r="G78" s="20">
        <v>4.3E-3</v>
      </c>
      <c r="H78" s="21"/>
      <c r="I78" s="22"/>
    </row>
    <row r="79" spans="1:9" ht="13" customHeight="1">
      <c r="A79" s="16" t="s">
        <v>1246</v>
      </c>
      <c r="B79" s="17" t="s">
        <v>1247</v>
      </c>
      <c r="C79" s="13" t="s">
        <v>1248</v>
      </c>
      <c r="D79" s="13" t="s">
        <v>294</v>
      </c>
      <c r="E79" s="18">
        <v>14411</v>
      </c>
      <c r="F79" s="19">
        <v>569.17690000000005</v>
      </c>
      <c r="G79" s="20">
        <v>3.0000000000000001E-3</v>
      </c>
      <c r="H79" s="21"/>
      <c r="I79" s="22"/>
    </row>
    <row r="80" spans="1:9" ht="13" customHeight="1">
      <c r="A80" s="16" t="s">
        <v>1234</v>
      </c>
      <c r="B80" s="17" t="s">
        <v>1235</v>
      </c>
      <c r="C80" s="13" t="s">
        <v>1236</v>
      </c>
      <c r="D80" s="13" t="s">
        <v>92</v>
      </c>
      <c r="E80" s="18">
        <v>59976</v>
      </c>
      <c r="F80" s="19">
        <v>560.68560000000002</v>
      </c>
      <c r="G80" s="20">
        <v>2.8999999999999998E-3</v>
      </c>
      <c r="H80" s="21"/>
      <c r="I80" s="22"/>
    </row>
    <row r="81" spans="1:9" ht="13" customHeight="1">
      <c r="A81" s="16" t="s">
        <v>952</v>
      </c>
      <c r="B81" s="17" t="s">
        <v>953</v>
      </c>
      <c r="C81" s="13" t="s">
        <v>954</v>
      </c>
      <c r="D81" s="13" t="s">
        <v>208</v>
      </c>
      <c r="E81" s="18">
        <v>171934</v>
      </c>
      <c r="F81" s="19">
        <v>531.36199999999997</v>
      </c>
      <c r="G81" s="20">
        <v>2.8E-3</v>
      </c>
      <c r="H81" s="21"/>
      <c r="I81" s="22"/>
    </row>
    <row r="82" spans="1:9" ht="13" customHeight="1">
      <c r="A82" s="16" t="s">
        <v>1123</v>
      </c>
      <c r="B82" s="17" t="s">
        <v>1124</v>
      </c>
      <c r="C82" s="13" t="s">
        <v>1125</v>
      </c>
      <c r="D82" s="13" t="s">
        <v>180</v>
      </c>
      <c r="E82" s="18">
        <v>89695</v>
      </c>
      <c r="F82" s="19">
        <v>491.57339999999999</v>
      </c>
      <c r="G82" s="20">
        <v>2.5999999999999999E-3</v>
      </c>
      <c r="H82" s="21"/>
      <c r="I82" s="22"/>
    </row>
    <row r="83" spans="1:9" ht="13" customHeight="1">
      <c r="A83" s="16" t="s">
        <v>1151</v>
      </c>
      <c r="B83" s="17" t="s">
        <v>1152</v>
      </c>
      <c r="C83" s="13" t="s">
        <v>1153</v>
      </c>
      <c r="D83" s="13" t="s">
        <v>190</v>
      </c>
      <c r="E83" s="18">
        <v>94387</v>
      </c>
      <c r="F83" s="19">
        <v>449.14049999999997</v>
      </c>
      <c r="G83" s="20">
        <v>2.3999999999999998E-3</v>
      </c>
      <c r="H83" s="21"/>
      <c r="I83" s="22"/>
    </row>
    <row r="84" spans="1:9" ht="13" customHeight="1">
      <c r="A84" s="16" t="s">
        <v>1190</v>
      </c>
      <c r="B84" s="17" t="s">
        <v>1191</v>
      </c>
      <c r="C84" s="13" t="s">
        <v>1192</v>
      </c>
      <c r="D84" s="13" t="s">
        <v>271</v>
      </c>
      <c r="E84" s="18">
        <v>31148</v>
      </c>
      <c r="F84" s="19">
        <v>319.45389999999998</v>
      </c>
      <c r="G84" s="20">
        <v>1.6999999999999999E-3</v>
      </c>
      <c r="H84" s="21"/>
      <c r="I84" s="22"/>
    </row>
    <row r="85" spans="1:9" ht="13" customHeight="1">
      <c r="A85" s="16" t="s">
        <v>1986</v>
      </c>
      <c r="B85" s="17" t="s">
        <v>1987</v>
      </c>
      <c r="C85" s="13" t="s">
        <v>1988</v>
      </c>
      <c r="D85" s="13" t="s">
        <v>144</v>
      </c>
      <c r="E85" s="18">
        <v>64818</v>
      </c>
      <c r="F85" s="19">
        <v>276.7405</v>
      </c>
      <c r="G85" s="20">
        <v>1.5E-3</v>
      </c>
      <c r="H85" s="21"/>
      <c r="I85" s="22"/>
    </row>
    <row r="86" spans="1:9" ht="13" customHeight="1">
      <c r="A86" s="4"/>
      <c r="B86" s="12" t="s">
        <v>445</v>
      </c>
      <c r="C86" s="13"/>
      <c r="D86" s="13"/>
      <c r="E86" s="13"/>
      <c r="F86" s="23">
        <v>186634.31400000001</v>
      </c>
      <c r="G86" s="24">
        <f>ROUND(SUM(G1:G85),4)</f>
        <v>0.98080000000000001</v>
      </c>
      <c r="H86" s="25"/>
      <c r="I86" s="26"/>
    </row>
    <row r="87" spans="1:9" ht="13" customHeight="1">
      <c r="A87" s="4"/>
      <c r="B87" s="27" t="s">
        <v>446</v>
      </c>
      <c r="C87" s="1"/>
      <c r="D87" s="1"/>
      <c r="E87" s="1"/>
      <c r="F87" s="25" t="s">
        <v>447</v>
      </c>
      <c r="G87" s="25" t="s">
        <v>447</v>
      </c>
      <c r="H87" s="25"/>
      <c r="I87" s="26"/>
    </row>
    <row r="88" spans="1:9" ht="13" customHeight="1">
      <c r="A88" s="4"/>
      <c r="B88" s="27" t="s">
        <v>445</v>
      </c>
      <c r="C88" s="1"/>
      <c r="D88" s="1"/>
      <c r="E88" s="1"/>
      <c r="F88" s="25" t="s">
        <v>447</v>
      </c>
      <c r="G88" s="25" t="s">
        <v>447</v>
      </c>
      <c r="H88" s="25"/>
      <c r="I88" s="26"/>
    </row>
    <row r="89" spans="1:9" ht="13" customHeight="1">
      <c r="A89" s="4"/>
      <c r="B89" s="27" t="s">
        <v>448</v>
      </c>
      <c r="C89" s="28"/>
      <c r="D89" s="1"/>
      <c r="E89" s="28"/>
      <c r="F89" s="23">
        <v>186634.31400000001</v>
      </c>
      <c r="G89" s="24">
        <f>ROUND(SUM(G86),4)</f>
        <v>0.98080000000000001</v>
      </c>
      <c r="H89" s="25"/>
      <c r="I89" s="26"/>
    </row>
    <row r="90" spans="1:9" ht="13" customHeight="1">
      <c r="A90" s="4"/>
      <c r="B90" s="12" t="s">
        <v>449</v>
      </c>
      <c r="C90" s="13"/>
      <c r="D90" s="13"/>
      <c r="E90" s="13"/>
      <c r="F90" s="13"/>
      <c r="G90" s="13"/>
      <c r="H90" s="14"/>
      <c r="I90" s="15"/>
    </row>
    <row r="91" spans="1:9" ht="13" customHeight="1">
      <c r="A91" s="4"/>
      <c r="B91" s="12" t="s">
        <v>923</v>
      </c>
      <c r="C91" s="13"/>
      <c r="D91" s="13"/>
      <c r="E91" s="13"/>
      <c r="F91" s="4"/>
      <c r="G91" s="14"/>
      <c r="H91" s="14"/>
      <c r="I91" s="15"/>
    </row>
    <row r="92" spans="1:9" ht="13" customHeight="1">
      <c r="A92" s="16" t="s">
        <v>924</v>
      </c>
      <c r="B92" s="17" t="s">
        <v>1993</v>
      </c>
      <c r="C92" s="13"/>
      <c r="D92" s="13"/>
      <c r="E92" s="18">
        <v>52000</v>
      </c>
      <c r="F92" s="19">
        <v>206.024</v>
      </c>
      <c r="G92" s="20">
        <v>1.1000000000000001E-3</v>
      </c>
      <c r="H92" s="21"/>
      <c r="I92" s="22"/>
    </row>
    <row r="93" spans="1:9" ht="13" customHeight="1">
      <c r="A93" s="16" t="s">
        <v>926</v>
      </c>
      <c r="B93" s="17" t="s">
        <v>1995</v>
      </c>
      <c r="C93" s="13"/>
      <c r="D93" s="13"/>
      <c r="E93" s="18">
        <v>22750</v>
      </c>
      <c r="F93" s="19">
        <v>81.513300000000001</v>
      </c>
      <c r="G93" s="20">
        <v>4.0000000000000002E-4</v>
      </c>
      <c r="H93" s="21"/>
      <c r="I93" s="22"/>
    </row>
    <row r="94" spans="1:9" ht="13" customHeight="1">
      <c r="A94" s="4"/>
      <c r="B94" s="12" t="s">
        <v>445</v>
      </c>
      <c r="C94" s="13"/>
      <c r="D94" s="13"/>
      <c r="E94" s="13"/>
      <c r="F94" s="23">
        <v>287.53730000000002</v>
      </c>
      <c r="G94" s="24">
        <f>ROUND(SUM(G90:G93),4)</f>
        <v>1.5E-3</v>
      </c>
      <c r="H94" s="25"/>
      <c r="I94" s="26"/>
    </row>
    <row r="95" spans="1:9" ht="13" customHeight="1">
      <c r="A95" s="4"/>
      <c r="B95" s="27" t="s">
        <v>448</v>
      </c>
      <c r="C95" s="28"/>
      <c r="D95" s="1"/>
      <c r="E95" s="28"/>
      <c r="F95" s="23">
        <v>287.53730000000002</v>
      </c>
      <c r="G95" s="24">
        <f>ROUND(SUM(G94),4)</f>
        <v>1.5E-3</v>
      </c>
      <c r="H95" s="25"/>
      <c r="I95" s="26"/>
    </row>
    <row r="96" spans="1:9" ht="13" customHeight="1">
      <c r="A96" s="4"/>
      <c r="B96" s="12" t="s">
        <v>836</v>
      </c>
      <c r="C96" s="13"/>
      <c r="D96" s="13"/>
      <c r="E96" s="13"/>
      <c r="F96" s="13"/>
      <c r="G96" s="13"/>
      <c r="H96" s="14"/>
      <c r="I96" s="15"/>
    </row>
    <row r="97" spans="1:9" ht="13" customHeight="1">
      <c r="A97" s="16" t="s">
        <v>837</v>
      </c>
      <c r="B97" s="17" t="s">
        <v>838</v>
      </c>
      <c r="C97" s="13"/>
      <c r="D97" s="13"/>
      <c r="E97" s="18"/>
      <c r="F97" s="19">
        <v>1848.1139000000001</v>
      </c>
      <c r="G97" s="20">
        <v>9.7000000000000003E-3</v>
      </c>
      <c r="H97" s="29">
        <v>5.2460944000197421E-2</v>
      </c>
      <c r="I97" s="22"/>
    </row>
    <row r="98" spans="1:9" ht="13" customHeight="1">
      <c r="A98" s="4"/>
      <c r="B98" s="12" t="s">
        <v>445</v>
      </c>
      <c r="C98" s="13"/>
      <c r="D98" s="13"/>
      <c r="E98" s="13"/>
      <c r="F98" s="23">
        <v>1848.1139000000001</v>
      </c>
      <c r="G98" s="24">
        <f>ROUND(SUM(G96:G97),4)</f>
        <v>9.7000000000000003E-3</v>
      </c>
      <c r="H98" s="25"/>
      <c r="I98" s="26"/>
    </row>
    <row r="99" spans="1:9" ht="13" customHeight="1">
      <c r="A99" s="4"/>
      <c r="B99" s="27" t="s">
        <v>448</v>
      </c>
      <c r="C99" s="28"/>
      <c r="D99" s="1"/>
      <c r="E99" s="28"/>
      <c r="F99" s="23">
        <v>1848.1139000000001</v>
      </c>
      <c r="G99" s="24">
        <f>ROUND(SUM(G98),4)</f>
        <v>9.7000000000000003E-3</v>
      </c>
      <c r="H99" s="25"/>
      <c r="I99" s="26"/>
    </row>
    <row r="100" spans="1:9" ht="13" customHeight="1">
      <c r="A100" s="4"/>
      <c r="B100" s="27" t="s">
        <v>839</v>
      </c>
      <c r="C100" s="13"/>
      <c r="D100" s="1"/>
      <c r="E100" s="13"/>
      <c r="F100" s="30">
        <v>1507.2547999999999</v>
      </c>
      <c r="G100" s="40">
        <v>8.0000000000000002E-3</v>
      </c>
      <c r="H100" s="25"/>
      <c r="I100" s="26"/>
    </row>
    <row r="101" spans="1:9" ht="13" customHeight="1">
      <c r="A101" s="4"/>
      <c r="B101" s="31" t="s">
        <v>840</v>
      </c>
      <c r="C101" s="32"/>
      <c r="D101" s="32"/>
      <c r="E101" s="32"/>
      <c r="F101" s="33">
        <v>190277.22</v>
      </c>
      <c r="G101" s="34">
        <f>ROUND(SUM(G89,G95,G99,G100),4)</f>
        <v>1</v>
      </c>
      <c r="H101" s="35"/>
      <c r="I101" s="36"/>
    </row>
    <row r="102" spans="1:9" ht="13" customHeight="1">
      <c r="A102" s="4"/>
      <c r="B102" s="6"/>
      <c r="C102" s="4"/>
      <c r="D102" s="4"/>
      <c r="E102" s="4"/>
      <c r="F102" s="4"/>
      <c r="G102" s="4"/>
      <c r="H102" s="4"/>
      <c r="I102" s="4"/>
    </row>
    <row r="103" spans="1:9" ht="13" customHeight="1">
      <c r="A103" s="4"/>
      <c r="B103" s="3" t="s">
        <v>842</v>
      </c>
      <c r="C103" s="4"/>
      <c r="D103" s="4"/>
      <c r="E103" s="4"/>
      <c r="F103" s="4"/>
      <c r="G103" s="4"/>
      <c r="H103" s="4"/>
      <c r="I103" s="4"/>
    </row>
    <row r="104" spans="1:9" ht="26" customHeight="1">
      <c r="A104" s="4"/>
      <c r="B104" s="206" t="s">
        <v>2518</v>
      </c>
      <c r="C104" s="206"/>
      <c r="D104" s="206"/>
      <c r="E104" s="206"/>
      <c r="F104" s="206"/>
      <c r="G104" s="206"/>
      <c r="H104" s="206"/>
      <c r="I104" s="206"/>
    </row>
    <row r="105" spans="1:9" ht="13" customHeight="1">
      <c r="A105" s="4"/>
      <c r="B105" s="207"/>
      <c r="C105" s="207"/>
      <c r="D105" s="207"/>
      <c r="E105" s="207"/>
      <c r="F105" s="207"/>
      <c r="G105" s="207"/>
      <c r="H105" s="207"/>
      <c r="I105" s="207"/>
    </row>
    <row r="106" spans="1:9" ht="13" customHeight="1">
      <c r="A106" s="4"/>
      <c r="B106" s="41" t="s">
        <v>2058</v>
      </c>
      <c r="C106" s="42"/>
      <c r="D106" s="42"/>
      <c r="E106" s="43"/>
      <c r="F106" s="43"/>
      <c r="G106" s="43"/>
      <c r="H106" s="43"/>
      <c r="I106" s="44"/>
    </row>
    <row r="107" spans="1:9" ht="13" customHeight="1">
      <c r="A107" s="4"/>
      <c r="B107" s="45" t="s">
        <v>2059</v>
      </c>
      <c r="C107" s="46"/>
      <c r="D107" s="46"/>
      <c r="E107" s="48"/>
      <c r="F107" s="48"/>
      <c r="G107" s="48"/>
      <c r="H107" s="48"/>
      <c r="I107" s="49"/>
    </row>
    <row r="108" spans="1:9" ht="13" customHeight="1">
      <c r="A108" s="4"/>
      <c r="B108" s="45" t="s">
        <v>2060</v>
      </c>
      <c r="C108" s="46"/>
      <c r="D108" s="46"/>
      <c r="E108" s="48"/>
      <c r="F108" s="48"/>
      <c r="G108" s="48"/>
      <c r="H108" s="48"/>
      <c r="I108" s="49"/>
    </row>
    <row r="109" spans="1:9" ht="13" customHeight="1">
      <c r="A109" s="4"/>
      <c r="B109" s="50" t="s">
        <v>2061</v>
      </c>
      <c r="C109" s="51" t="s">
        <v>2090</v>
      </c>
      <c r="D109" s="168" t="s">
        <v>2074</v>
      </c>
      <c r="E109" s="48"/>
      <c r="F109" s="48"/>
      <c r="G109" s="48"/>
      <c r="H109" s="48"/>
      <c r="I109" s="49"/>
    </row>
    <row r="110" spans="1:9" ht="13" customHeight="1">
      <c r="A110" s="4"/>
      <c r="B110" s="52" t="s">
        <v>2064</v>
      </c>
      <c r="C110" s="67">
        <v>9.9450000000000003</v>
      </c>
      <c r="D110" s="58">
        <v>8.3949999999999996</v>
      </c>
      <c r="E110" s="48"/>
      <c r="F110" s="48"/>
      <c r="G110" s="48"/>
      <c r="H110" s="48"/>
      <c r="I110" s="49"/>
    </row>
    <row r="111" spans="1:9" ht="13" customHeight="1">
      <c r="A111" s="4"/>
      <c r="B111" s="52" t="s">
        <v>2063</v>
      </c>
      <c r="C111" s="67">
        <v>9.9450000000000003</v>
      </c>
      <c r="D111" s="58">
        <v>8.3949999999999996</v>
      </c>
      <c r="E111" s="48"/>
      <c r="F111" s="48"/>
      <c r="G111" s="48"/>
      <c r="H111" s="48"/>
      <c r="I111" s="49"/>
    </row>
    <row r="112" spans="1:9" ht="13" customHeight="1">
      <c r="A112" s="4"/>
      <c r="B112" s="52" t="s">
        <v>2067</v>
      </c>
      <c r="C112" s="67">
        <v>10.068</v>
      </c>
      <c r="D112" s="58">
        <v>8.4879999999999995</v>
      </c>
      <c r="E112" s="48"/>
      <c r="F112" s="48"/>
      <c r="G112" s="48"/>
      <c r="H112" s="48"/>
      <c r="I112" s="49"/>
    </row>
    <row r="113" spans="1:9" ht="13" customHeight="1">
      <c r="A113" s="4"/>
      <c r="B113" s="52" t="s">
        <v>2066</v>
      </c>
      <c r="C113" s="67">
        <v>10.068</v>
      </c>
      <c r="D113" s="58">
        <v>8.4879999999999995</v>
      </c>
      <c r="E113" s="48"/>
      <c r="F113" s="48"/>
      <c r="G113" s="48"/>
      <c r="H113" s="48"/>
      <c r="I113" s="49"/>
    </row>
    <row r="114" spans="1:9" ht="13" customHeight="1">
      <c r="A114" s="4"/>
      <c r="B114" s="45" t="s">
        <v>2075</v>
      </c>
      <c r="C114" s="46"/>
      <c r="D114" s="46"/>
      <c r="E114" s="48"/>
      <c r="F114" s="48"/>
      <c r="G114" s="48"/>
      <c r="H114" s="48"/>
      <c r="I114" s="49"/>
    </row>
    <row r="115" spans="1:9" ht="13" customHeight="1">
      <c r="A115" s="4"/>
      <c r="B115" s="45" t="s">
        <v>2113</v>
      </c>
      <c r="C115" s="46"/>
      <c r="D115" s="46"/>
      <c r="E115" s="48"/>
      <c r="F115" s="48"/>
      <c r="G115" s="48"/>
      <c r="H115" s="48"/>
      <c r="I115" s="49"/>
    </row>
    <row r="116" spans="1:9" ht="13" customHeight="1">
      <c r="A116" s="4"/>
      <c r="B116" s="45" t="s">
        <v>2094</v>
      </c>
      <c r="C116" s="46"/>
      <c r="D116" s="46"/>
      <c r="E116" s="48"/>
      <c r="F116" s="48"/>
      <c r="G116" s="48"/>
      <c r="H116" s="48"/>
      <c r="I116" s="49"/>
    </row>
    <row r="117" spans="1:9" ht="13" customHeight="1">
      <c r="A117" s="4"/>
      <c r="B117" s="45" t="s">
        <v>2095</v>
      </c>
      <c r="C117" s="46"/>
      <c r="D117" s="46"/>
      <c r="E117" s="48"/>
      <c r="F117" s="48"/>
      <c r="G117" s="48"/>
      <c r="H117" s="48"/>
      <c r="I117" s="49"/>
    </row>
    <row r="118" spans="1:9" ht="13" customHeight="1">
      <c r="A118" s="4"/>
      <c r="B118" s="45" t="s">
        <v>2076</v>
      </c>
      <c r="C118" s="46"/>
      <c r="D118" s="46"/>
      <c r="E118" s="48"/>
      <c r="F118" s="48"/>
      <c r="G118" s="48"/>
      <c r="H118" s="48"/>
      <c r="I118" s="49"/>
    </row>
    <row r="119" spans="1:9" ht="13" customHeight="1">
      <c r="A119" s="4"/>
      <c r="B119" s="59" t="s">
        <v>2465</v>
      </c>
      <c r="C119" s="60"/>
      <c r="D119" s="60"/>
      <c r="E119" s="61"/>
      <c r="F119" s="61"/>
      <c r="G119" s="61"/>
      <c r="H119" s="61"/>
      <c r="I119" s="62"/>
    </row>
    <row r="120" spans="1:9" ht="13" customHeight="1">
      <c r="A120" s="4"/>
      <c r="B120" s="3"/>
      <c r="C120" s="3"/>
      <c r="D120" s="3"/>
      <c r="E120" s="3"/>
      <c r="F120" s="3"/>
      <c r="G120" s="3"/>
      <c r="H120" s="3"/>
      <c r="I120" s="3"/>
    </row>
    <row r="121" spans="1:9" ht="13" customHeight="1">
      <c r="A121" s="4"/>
      <c r="B121" s="3"/>
      <c r="C121" s="3"/>
      <c r="D121" s="3"/>
      <c r="E121" s="3"/>
      <c r="F121" s="3"/>
      <c r="G121" s="3"/>
      <c r="H121" s="3"/>
      <c r="I121" s="3"/>
    </row>
    <row r="122" spans="1:9" ht="13" customHeight="1">
      <c r="A122" s="4"/>
      <c r="B122" s="207"/>
      <c r="C122" s="207"/>
      <c r="D122" s="207"/>
      <c r="E122" s="207"/>
      <c r="F122" s="207"/>
      <c r="G122" s="207"/>
      <c r="H122" s="207"/>
      <c r="I122" s="207"/>
    </row>
    <row r="123" spans="1:9" ht="13" customHeight="1">
      <c r="A123" s="4"/>
      <c r="B123" s="4"/>
      <c r="C123" s="210" t="s">
        <v>1989</v>
      </c>
      <c r="D123" s="210"/>
      <c r="E123" s="210"/>
      <c r="F123" s="210"/>
      <c r="G123" s="4"/>
      <c r="H123" s="4"/>
      <c r="I123" s="4"/>
    </row>
    <row r="124" spans="1:9" ht="13" customHeight="1">
      <c r="A124" s="4"/>
      <c r="B124" s="37" t="s">
        <v>844</v>
      </c>
      <c r="C124" s="210" t="s">
        <v>845</v>
      </c>
      <c r="D124" s="210"/>
      <c r="E124" s="210"/>
      <c r="F124" s="210"/>
      <c r="G124" s="4"/>
      <c r="H124" s="4"/>
      <c r="I124" s="4"/>
    </row>
    <row r="125" spans="1:9" ht="135" customHeight="1">
      <c r="A125" s="4"/>
      <c r="B125" s="38"/>
      <c r="C125" s="205"/>
      <c r="D125" s="205"/>
      <c r="E125" s="4"/>
      <c r="F125" s="4"/>
      <c r="G125" s="4"/>
      <c r="H125" s="4"/>
      <c r="I125" s="4"/>
    </row>
    <row r="128" spans="1:9">
      <c r="B128" s="41" t="s">
        <v>2216</v>
      </c>
      <c r="C128" s="42"/>
      <c r="D128" s="42"/>
      <c r="E128" s="42"/>
      <c r="F128" s="42"/>
      <c r="G128" s="142"/>
      <c r="H128" s="142"/>
      <c r="I128" s="143"/>
    </row>
    <row r="129" spans="2:9" ht="23">
      <c r="B129" s="52" t="s">
        <v>2115</v>
      </c>
      <c r="C129" s="52" t="s">
        <v>2116</v>
      </c>
      <c r="D129" s="102" t="s">
        <v>2117</v>
      </c>
      <c r="E129" s="103" t="s">
        <v>2118</v>
      </c>
      <c r="F129" s="103" t="s">
        <v>2119</v>
      </c>
      <c r="G129" s="117"/>
      <c r="H129" s="117"/>
      <c r="I129" s="126"/>
    </row>
    <row r="130" spans="2:9">
      <c r="B130" s="211" t="s">
        <v>2197</v>
      </c>
      <c r="C130" s="212"/>
      <c r="D130" s="212"/>
      <c r="E130" s="212"/>
      <c r="F130" s="213"/>
      <c r="G130" s="117"/>
      <c r="H130" s="117"/>
      <c r="I130" s="126"/>
    </row>
    <row r="131" spans="2:9">
      <c r="B131" s="137" t="s">
        <v>2389</v>
      </c>
      <c r="C131" s="134"/>
      <c r="D131" s="110"/>
      <c r="E131" s="110"/>
      <c r="F131" s="110"/>
      <c r="G131" s="117"/>
      <c r="H131" s="117"/>
      <c r="I131" s="126"/>
    </row>
    <row r="132" spans="2:9">
      <c r="B132" s="73" t="s">
        <v>2217</v>
      </c>
      <c r="C132" s="110"/>
      <c r="D132" s="110"/>
      <c r="E132" s="110"/>
      <c r="F132" s="110"/>
      <c r="G132" s="117"/>
      <c r="H132" s="117"/>
      <c r="I132" s="126"/>
    </row>
    <row r="133" spans="2:9">
      <c r="B133" s="73" t="s">
        <v>2447</v>
      </c>
      <c r="C133" s="135"/>
      <c r="D133" s="110"/>
      <c r="E133" s="110"/>
      <c r="F133" s="110"/>
      <c r="G133" s="117"/>
      <c r="H133" s="117"/>
      <c r="I133" s="126"/>
    </row>
    <row r="134" spans="2:9">
      <c r="B134" s="73" t="s">
        <v>2448</v>
      </c>
      <c r="C134" s="135"/>
      <c r="D134" s="110"/>
      <c r="E134" s="110"/>
      <c r="F134" s="110"/>
      <c r="G134" s="117"/>
      <c r="H134" s="117"/>
      <c r="I134" s="126"/>
    </row>
    <row r="135" spans="2:9">
      <c r="B135" s="73" t="s">
        <v>2449</v>
      </c>
      <c r="C135" s="136"/>
      <c r="D135" s="110"/>
      <c r="E135" s="110"/>
      <c r="F135" s="110"/>
      <c r="G135" s="117"/>
      <c r="H135" s="117"/>
      <c r="I135" s="126"/>
    </row>
    <row r="136" spans="2:9">
      <c r="B136" s="73" t="s">
        <v>2450</v>
      </c>
      <c r="C136" s="136"/>
      <c r="D136" s="110"/>
      <c r="E136" s="110"/>
      <c r="F136" s="110"/>
      <c r="G136" s="117"/>
      <c r="H136" s="117"/>
      <c r="I136" s="126"/>
    </row>
    <row r="137" spans="2:9">
      <c r="B137" s="73" t="s">
        <v>2451</v>
      </c>
      <c r="C137" s="136"/>
      <c r="D137" s="110"/>
      <c r="E137" s="110"/>
      <c r="F137" s="110"/>
      <c r="G137" s="117"/>
      <c r="H137" s="117"/>
      <c r="I137" s="126"/>
    </row>
    <row r="138" spans="2:9">
      <c r="B138" s="73"/>
      <c r="C138" s="110"/>
      <c r="D138" s="110"/>
      <c r="E138" s="110"/>
      <c r="F138" s="110"/>
      <c r="G138" s="117"/>
      <c r="H138" s="117"/>
      <c r="I138" s="126"/>
    </row>
    <row r="139" spans="2:9">
      <c r="B139" s="137" t="s">
        <v>2218</v>
      </c>
      <c r="C139" s="110"/>
      <c r="D139" s="110"/>
      <c r="E139" s="110"/>
      <c r="F139" s="110"/>
      <c r="G139" s="117"/>
      <c r="H139" s="117"/>
      <c r="I139" s="126"/>
    </row>
    <row r="140" spans="2:9" ht="23">
      <c r="B140" s="131" t="s">
        <v>2115</v>
      </c>
      <c r="C140" s="131" t="s">
        <v>2116</v>
      </c>
      <c r="D140" s="132" t="s">
        <v>2117</v>
      </c>
      <c r="E140" s="133" t="s">
        <v>2118</v>
      </c>
      <c r="F140" s="133" t="s">
        <v>2119</v>
      </c>
      <c r="G140" s="117"/>
      <c r="H140" s="117"/>
      <c r="I140" s="126"/>
    </row>
    <row r="141" spans="2:9">
      <c r="B141" s="211" t="s">
        <v>2197</v>
      </c>
      <c r="C141" s="212"/>
      <c r="D141" s="212"/>
      <c r="E141" s="212"/>
      <c r="F141" s="213"/>
      <c r="G141" s="117"/>
      <c r="H141" s="117"/>
      <c r="I141" s="126"/>
    </row>
    <row r="142" spans="2:9">
      <c r="B142" s="73" t="s">
        <v>2198</v>
      </c>
      <c r="C142" s="114"/>
      <c r="D142" s="114"/>
      <c r="E142" s="110"/>
      <c r="F142" s="110"/>
      <c r="G142" s="117"/>
      <c r="H142" s="117"/>
      <c r="I142" s="126"/>
    </row>
    <row r="143" spans="2:9">
      <c r="B143" s="73"/>
      <c r="C143" s="114"/>
      <c r="D143" s="114"/>
      <c r="E143" s="110"/>
      <c r="F143" s="110"/>
      <c r="G143" s="117"/>
      <c r="H143" s="117"/>
      <c r="I143" s="126"/>
    </row>
    <row r="144" spans="2:9">
      <c r="B144" s="73" t="s">
        <v>2219</v>
      </c>
      <c r="C144" s="114"/>
      <c r="D144" s="114"/>
      <c r="E144" s="110"/>
      <c r="F144" s="110"/>
      <c r="G144" s="117"/>
      <c r="H144" s="117"/>
      <c r="I144" s="126"/>
    </row>
    <row r="145" spans="2:9">
      <c r="B145" s="73" t="s">
        <v>2199</v>
      </c>
      <c r="C145" s="138"/>
      <c r="D145" s="114"/>
      <c r="E145" s="110"/>
      <c r="F145" s="110"/>
      <c r="G145" s="117"/>
      <c r="H145" s="117"/>
      <c r="I145" s="126"/>
    </row>
    <row r="146" spans="2:9">
      <c r="B146" s="73" t="s">
        <v>2200</v>
      </c>
      <c r="C146" s="138"/>
      <c r="D146" s="114"/>
      <c r="E146" s="110"/>
      <c r="F146" s="110"/>
      <c r="G146" s="117"/>
      <c r="H146" s="117"/>
      <c r="I146" s="126"/>
    </row>
    <row r="147" spans="2:9">
      <c r="B147" s="73" t="s">
        <v>2401</v>
      </c>
      <c r="C147" s="138"/>
      <c r="D147" s="114"/>
      <c r="E147" s="110"/>
      <c r="F147" s="110"/>
      <c r="G147" s="117"/>
      <c r="H147" s="117"/>
      <c r="I147" s="126"/>
    </row>
    <row r="148" spans="2:9">
      <c r="B148" s="73" t="s">
        <v>2402</v>
      </c>
      <c r="C148" s="138"/>
      <c r="D148" s="114"/>
      <c r="E148" s="110"/>
      <c r="F148" s="110"/>
      <c r="G148" s="117"/>
      <c r="H148" s="117"/>
      <c r="I148" s="126"/>
    </row>
    <row r="149" spans="2:9">
      <c r="B149" s="73" t="s">
        <v>2403</v>
      </c>
      <c r="C149" s="138"/>
      <c r="D149" s="114"/>
      <c r="E149" s="110"/>
      <c r="F149" s="110"/>
      <c r="G149" s="117"/>
      <c r="H149" s="117"/>
      <c r="I149" s="126"/>
    </row>
    <row r="150" spans="2:9">
      <c r="B150" s="73"/>
      <c r="C150" s="114"/>
      <c r="D150" s="114"/>
      <c r="E150" s="110"/>
      <c r="F150" s="110"/>
      <c r="G150" s="117"/>
      <c r="H150" s="117"/>
      <c r="I150" s="126"/>
    </row>
    <row r="151" spans="2:9">
      <c r="B151" s="137" t="s">
        <v>2220</v>
      </c>
      <c r="C151" s="114"/>
      <c r="D151" s="114"/>
      <c r="E151" s="110"/>
      <c r="F151" s="110"/>
      <c r="G151" s="117"/>
      <c r="H151" s="117"/>
      <c r="I151" s="126"/>
    </row>
    <row r="152" spans="2:9" ht="23">
      <c r="B152" s="131" t="s">
        <v>2115</v>
      </c>
      <c r="C152" s="139" t="s">
        <v>2204</v>
      </c>
      <c r="D152" s="132" t="s">
        <v>2205</v>
      </c>
      <c r="E152" s="133" t="s">
        <v>2206</v>
      </c>
      <c r="F152" s="110"/>
      <c r="G152" s="117"/>
      <c r="H152" s="117"/>
      <c r="I152" s="126"/>
    </row>
    <row r="153" spans="2:9">
      <c r="B153" s="131" t="s">
        <v>2338</v>
      </c>
      <c r="C153" s="166">
        <v>350</v>
      </c>
      <c r="D153" s="144">
        <v>419.6929002197802</v>
      </c>
      <c r="E153" s="145">
        <v>358.3</v>
      </c>
      <c r="F153" s="110"/>
      <c r="G153" s="117"/>
      <c r="H153" s="117"/>
      <c r="I153" s="126"/>
    </row>
    <row r="154" spans="2:9">
      <c r="B154" s="131" t="s">
        <v>2339</v>
      </c>
      <c r="C154" s="156">
        <v>800</v>
      </c>
      <c r="D154" s="156">
        <v>379.99239999999998</v>
      </c>
      <c r="E154" s="156">
        <v>396.2</v>
      </c>
      <c r="F154" s="110"/>
      <c r="G154" s="117"/>
      <c r="H154" s="117"/>
      <c r="I154" s="126"/>
    </row>
    <row r="155" spans="2:9">
      <c r="B155" s="73" t="s">
        <v>2446</v>
      </c>
      <c r="C155" s="114"/>
      <c r="D155" s="114"/>
      <c r="E155" s="110"/>
      <c r="F155" s="110"/>
      <c r="G155" s="117"/>
      <c r="H155" s="117"/>
      <c r="I155" s="126"/>
    </row>
    <row r="156" spans="2:9">
      <c r="B156" s="73"/>
      <c r="C156" s="114"/>
      <c r="D156" s="114"/>
      <c r="E156" s="110"/>
      <c r="F156" s="110"/>
      <c r="G156" s="117"/>
      <c r="H156" s="117"/>
      <c r="I156" s="126"/>
    </row>
    <row r="157" spans="2:9">
      <c r="B157" s="73" t="s">
        <v>2221</v>
      </c>
      <c r="C157" s="114"/>
      <c r="D157" s="114"/>
      <c r="E157" s="110"/>
      <c r="F157" s="110"/>
      <c r="G157" s="117"/>
      <c r="H157" s="117"/>
      <c r="I157" s="126"/>
    </row>
    <row r="158" spans="2:9">
      <c r="B158" s="73" t="s">
        <v>2344</v>
      </c>
      <c r="C158" s="114"/>
      <c r="D158" s="114"/>
      <c r="E158" s="110"/>
      <c r="F158" s="110"/>
      <c r="G158" s="117"/>
      <c r="H158" s="117"/>
      <c r="I158" s="126"/>
    </row>
    <row r="159" spans="2:9">
      <c r="B159" s="73" t="s">
        <v>2452</v>
      </c>
      <c r="C159" s="114"/>
      <c r="D159" s="114"/>
      <c r="E159" s="110"/>
      <c r="F159" s="110"/>
      <c r="G159" s="117"/>
      <c r="H159" s="117"/>
      <c r="I159" s="126"/>
    </row>
    <row r="160" spans="2:9">
      <c r="B160" s="73" t="s">
        <v>2453</v>
      </c>
      <c r="C160" s="114"/>
      <c r="D160" s="114"/>
      <c r="E160" s="110"/>
      <c r="F160" s="110"/>
      <c r="G160" s="117"/>
      <c r="H160" s="117"/>
      <c r="I160" s="126"/>
    </row>
    <row r="161" spans="2:9">
      <c r="B161" s="73"/>
      <c r="C161" s="114"/>
      <c r="D161" s="114"/>
      <c r="E161" s="110"/>
      <c r="F161" s="110"/>
      <c r="G161" s="117"/>
      <c r="H161" s="117"/>
      <c r="I161" s="126"/>
    </row>
    <row r="162" spans="2:9">
      <c r="B162" s="137" t="s">
        <v>2222</v>
      </c>
      <c r="C162" s="114"/>
      <c r="D162" s="114"/>
      <c r="E162" s="110"/>
      <c r="F162" s="110"/>
      <c r="G162" s="117"/>
      <c r="H162" s="117"/>
      <c r="I162" s="126"/>
    </row>
    <row r="163" spans="2:9" ht="23">
      <c r="B163" s="131" t="s">
        <v>2115</v>
      </c>
      <c r="C163" s="131" t="s">
        <v>2211</v>
      </c>
      <c r="D163" s="132" t="s">
        <v>2212</v>
      </c>
      <c r="E163" s="133" t="s">
        <v>2213</v>
      </c>
      <c r="F163" s="133" t="s">
        <v>2214</v>
      </c>
      <c r="G163" s="117"/>
      <c r="H163" s="117"/>
      <c r="I163" s="126"/>
    </row>
    <row r="164" spans="2:9">
      <c r="B164" s="202" t="s">
        <v>447</v>
      </c>
      <c r="C164" s="203"/>
      <c r="D164" s="203"/>
      <c r="E164" s="203"/>
      <c r="F164" s="204"/>
      <c r="G164" s="117"/>
      <c r="H164" s="117"/>
      <c r="I164" s="126"/>
    </row>
    <row r="165" spans="2:9">
      <c r="B165" s="45" t="s">
        <v>2517</v>
      </c>
      <c r="C165" s="54"/>
      <c r="D165" s="54"/>
      <c r="E165" s="46"/>
      <c r="F165" s="46"/>
      <c r="G165" s="117"/>
      <c r="H165" s="117"/>
      <c r="I165" s="126"/>
    </row>
    <row r="166" spans="2:9">
      <c r="B166" s="73"/>
      <c r="C166" s="114"/>
      <c r="D166" s="114"/>
      <c r="E166" s="110"/>
      <c r="F166" s="110"/>
      <c r="G166" s="117"/>
      <c r="H166" s="117"/>
      <c r="I166" s="126"/>
    </row>
    <row r="167" spans="2:9">
      <c r="B167" s="73" t="s">
        <v>2223</v>
      </c>
      <c r="C167" s="114"/>
      <c r="D167" s="114"/>
      <c r="E167" s="110"/>
      <c r="F167" s="110"/>
      <c r="G167" s="117"/>
      <c r="H167" s="117"/>
      <c r="I167" s="126"/>
    </row>
    <row r="168" spans="2:9">
      <c r="B168" s="73" t="s">
        <v>2454</v>
      </c>
      <c r="C168" s="114"/>
      <c r="D168" s="114"/>
      <c r="E168" s="110"/>
      <c r="F168" s="110"/>
      <c r="G168" s="117"/>
      <c r="H168" s="117"/>
      <c r="I168" s="126"/>
    </row>
    <row r="169" spans="2:9">
      <c r="B169" s="73" t="s">
        <v>2455</v>
      </c>
      <c r="C169" s="114"/>
      <c r="D169" s="114"/>
      <c r="E169" s="110"/>
      <c r="F169" s="110"/>
      <c r="G169" s="117"/>
      <c r="H169" s="117"/>
      <c r="I169" s="126"/>
    </row>
    <row r="170" spans="2:9">
      <c r="B170" s="73" t="s">
        <v>2456</v>
      </c>
      <c r="C170" s="114"/>
      <c r="D170" s="114"/>
      <c r="E170" s="110"/>
      <c r="F170" s="110"/>
      <c r="G170" s="117"/>
      <c r="H170" s="117"/>
      <c r="I170" s="126"/>
    </row>
    <row r="171" spans="2:9">
      <c r="B171" s="73"/>
      <c r="C171" s="114"/>
      <c r="D171" s="114"/>
      <c r="E171" s="110"/>
      <c r="F171" s="110"/>
      <c r="G171" s="117"/>
      <c r="H171" s="117"/>
      <c r="I171" s="126"/>
    </row>
    <row r="172" spans="2:9">
      <c r="B172" s="137" t="s">
        <v>2224</v>
      </c>
      <c r="C172" s="114"/>
      <c r="D172" s="114"/>
      <c r="E172" s="110"/>
      <c r="F172" s="110"/>
      <c r="G172" s="117"/>
      <c r="H172" s="117"/>
      <c r="I172" s="126"/>
    </row>
    <row r="173" spans="2:9">
      <c r="B173" s="115"/>
      <c r="C173" s="116"/>
      <c r="D173" s="116"/>
      <c r="E173" s="116"/>
      <c r="F173" s="116"/>
      <c r="G173" s="129"/>
      <c r="H173" s="129"/>
      <c r="I173" s="130"/>
    </row>
  </sheetData>
  <mergeCells count="9">
    <mergeCell ref="B164:F164"/>
    <mergeCell ref="B130:F130"/>
    <mergeCell ref="B141:F141"/>
    <mergeCell ref="C125:D125"/>
    <mergeCell ref="B104:I104"/>
    <mergeCell ref="B105:I105"/>
    <mergeCell ref="B122:I122"/>
    <mergeCell ref="C123:F123"/>
    <mergeCell ref="C124:F124"/>
  </mergeCells>
  <hyperlinks>
    <hyperlink ref="A1" location="BajajFinservSmallCapFund" display="BFSMALL" xr:uid="{00000000-0004-0000-1600-000000000000}"/>
    <hyperlink ref="B1" location="BajajFinservSmallCapFund" display="Bajaj Finserv Small Cap Fund" xr:uid="{00000000-0004-0000-1600-000001000000}"/>
  </hyperlinks>
  <pageMargins left="0" right="0" top="0" bottom="0" header="0" footer="0"/>
  <pageSetup orientation="landscape"/>
  <headerFooter>
    <oddFooter xml:space="preserve">&amp;C_x000D_&amp;1#&amp;"Aptos"&amp;10&amp;K000000  For internal use only </odd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>
    <outlinePr summaryBelow="0"/>
  </sheetPr>
  <dimension ref="A1:I86"/>
  <sheetViews>
    <sheetView workbookViewId="0"/>
  </sheetViews>
  <sheetFormatPr defaultRowHeight="14.5"/>
  <cols>
    <col min="1" max="1" width="3.36328125" customWidth="1"/>
    <col min="2" max="2" width="69.17968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9" width="16.6328125" customWidth="1"/>
  </cols>
  <sheetData>
    <row r="1" spans="1:9" ht="16" customHeight="1">
      <c r="A1" s="2" t="s">
        <v>44</v>
      </c>
      <c r="B1" s="3" t="s">
        <v>45</v>
      </c>
      <c r="C1" s="4"/>
      <c r="D1" s="4"/>
      <c r="E1" s="4"/>
      <c r="F1" s="4"/>
      <c r="G1" s="4"/>
      <c r="H1" s="4"/>
      <c r="I1" s="4"/>
    </row>
    <row r="2" spans="1:9" ht="13" customHeight="1">
      <c r="A2" s="4"/>
      <c r="B2" s="5"/>
      <c r="C2" s="4"/>
      <c r="D2" s="4"/>
      <c r="E2" s="4"/>
      <c r="F2" s="4"/>
      <c r="G2" s="4"/>
      <c r="H2" s="4"/>
      <c r="I2" s="4"/>
    </row>
    <row r="3" spans="1:9" ht="13" customHeight="1">
      <c r="A3" s="6" t="s">
        <v>48</v>
      </c>
      <c r="B3" s="7" t="s">
        <v>49</v>
      </c>
      <c r="C3" s="4"/>
      <c r="D3" s="4"/>
      <c r="E3" s="4"/>
      <c r="F3" s="4"/>
      <c r="G3" s="4"/>
      <c r="H3" s="4"/>
      <c r="I3" s="4"/>
    </row>
    <row r="4" spans="1:9" ht="28" customHeight="1">
      <c r="A4" s="4"/>
      <c r="B4" s="8" t="s">
        <v>50</v>
      </c>
      <c r="C4" s="9" t="s">
        <v>51</v>
      </c>
      <c r="D4" s="10" t="s">
        <v>846</v>
      </c>
      <c r="E4" s="10" t="s">
        <v>53</v>
      </c>
      <c r="F4" s="10" t="s">
        <v>54</v>
      </c>
      <c r="G4" s="10" t="s">
        <v>55</v>
      </c>
      <c r="H4" s="10" t="s">
        <v>56</v>
      </c>
      <c r="I4" s="11" t="s">
        <v>57</v>
      </c>
    </row>
    <row r="5" spans="1:9" ht="13" customHeight="1">
      <c r="A5" s="4"/>
      <c r="B5" s="12" t="s">
        <v>58</v>
      </c>
      <c r="C5" s="13"/>
      <c r="D5" s="13"/>
      <c r="E5" s="13"/>
      <c r="F5" s="13"/>
      <c r="G5" s="13"/>
      <c r="H5" s="14"/>
      <c r="I5" s="15"/>
    </row>
    <row r="6" spans="1:9" ht="13" customHeight="1">
      <c r="A6" s="4"/>
      <c r="B6" s="12" t="s">
        <v>59</v>
      </c>
      <c r="C6" s="13"/>
      <c r="D6" s="13"/>
      <c r="E6" s="13"/>
      <c r="F6" s="4"/>
      <c r="G6" s="14"/>
      <c r="H6" s="14"/>
      <c r="I6" s="15"/>
    </row>
    <row r="7" spans="1:9" ht="13" customHeight="1">
      <c r="A7" s="16" t="s">
        <v>60</v>
      </c>
      <c r="B7" s="17" t="s">
        <v>61</v>
      </c>
      <c r="C7" s="13" t="s">
        <v>62</v>
      </c>
      <c r="D7" s="13" t="s">
        <v>63</v>
      </c>
      <c r="E7" s="18">
        <v>239024</v>
      </c>
      <c r="F7" s="19">
        <v>1844.5482</v>
      </c>
      <c r="G7" s="20">
        <v>0.1072</v>
      </c>
      <c r="H7" s="21"/>
      <c r="I7" s="22"/>
    </row>
    <row r="8" spans="1:9" ht="13" customHeight="1">
      <c r="A8" s="16" t="s">
        <v>64</v>
      </c>
      <c r="B8" s="17" t="s">
        <v>65</v>
      </c>
      <c r="C8" s="13" t="s">
        <v>66</v>
      </c>
      <c r="D8" s="13" t="s">
        <v>67</v>
      </c>
      <c r="E8" s="18">
        <v>105489</v>
      </c>
      <c r="F8" s="19">
        <v>1509.3366000000001</v>
      </c>
      <c r="G8" s="20">
        <v>8.77E-2</v>
      </c>
      <c r="H8" s="21"/>
      <c r="I8" s="22"/>
    </row>
    <row r="9" spans="1:9" ht="13" customHeight="1">
      <c r="A9" s="16" t="s">
        <v>68</v>
      </c>
      <c r="B9" s="17" t="s">
        <v>69</v>
      </c>
      <c r="C9" s="13" t="s">
        <v>70</v>
      </c>
      <c r="D9" s="13" t="s">
        <v>63</v>
      </c>
      <c r="E9" s="18">
        <v>111656</v>
      </c>
      <c r="F9" s="19">
        <v>1410.6619000000001</v>
      </c>
      <c r="G9" s="20">
        <v>8.2000000000000003E-2</v>
      </c>
      <c r="H9" s="21"/>
      <c r="I9" s="22"/>
    </row>
    <row r="10" spans="1:9" ht="13" customHeight="1">
      <c r="A10" s="16" t="s">
        <v>121</v>
      </c>
      <c r="B10" s="17" t="s">
        <v>122</v>
      </c>
      <c r="C10" s="13" t="s">
        <v>123</v>
      </c>
      <c r="D10" s="13" t="s">
        <v>84</v>
      </c>
      <c r="E10" s="18">
        <v>47938</v>
      </c>
      <c r="F10" s="19">
        <v>904.49419999999998</v>
      </c>
      <c r="G10" s="20">
        <v>5.2600000000000001E-2</v>
      </c>
      <c r="H10" s="21"/>
      <c r="I10" s="22"/>
    </row>
    <row r="11" spans="1:9" ht="13" customHeight="1">
      <c r="A11" s="16" t="s">
        <v>227</v>
      </c>
      <c r="B11" s="17" t="s">
        <v>228</v>
      </c>
      <c r="C11" s="13" t="s">
        <v>229</v>
      </c>
      <c r="D11" s="13" t="s">
        <v>230</v>
      </c>
      <c r="E11" s="18">
        <v>18338</v>
      </c>
      <c r="F11" s="19">
        <v>736.08730000000003</v>
      </c>
      <c r="G11" s="20">
        <v>4.2799999999999998E-2</v>
      </c>
      <c r="H11" s="21"/>
      <c r="I11" s="22"/>
    </row>
    <row r="12" spans="1:9" ht="13" customHeight="1">
      <c r="A12" s="16" t="s">
        <v>853</v>
      </c>
      <c r="B12" s="17" t="s">
        <v>854</v>
      </c>
      <c r="C12" s="13" t="s">
        <v>855</v>
      </c>
      <c r="D12" s="13" t="s">
        <v>63</v>
      </c>
      <c r="E12" s="18">
        <v>64811</v>
      </c>
      <c r="F12" s="19">
        <v>692.47310000000004</v>
      </c>
      <c r="G12" s="20">
        <v>4.0300000000000002E-2</v>
      </c>
      <c r="H12" s="21"/>
      <c r="I12" s="22"/>
    </row>
    <row r="13" spans="1:9" ht="13" customHeight="1">
      <c r="A13" s="16" t="s">
        <v>137</v>
      </c>
      <c r="B13" s="17" t="s">
        <v>138</v>
      </c>
      <c r="C13" s="13" t="s">
        <v>139</v>
      </c>
      <c r="D13" s="13" t="s">
        <v>140</v>
      </c>
      <c r="E13" s="18">
        <v>54759</v>
      </c>
      <c r="F13" s="19">
        <v>647.14189999999996</v>
      </c>
      <c r="G13" s="20">
        <v>3.7600000000000001E-2</v>
      </c>
      <c r="H13" s="21"/>
      <c r="I13" s="22"/>
    </row>
    <row r="14" spans="1:9" ht="13" customHeight="1">
      <c r="A14" s="16" t="s">
        <v>164</v>
      </c>
      <c r="B14" s="17" t="s">
        <v>165</v>
      </c>
      <c r="C14" s="13" t="s">
        <v>166</v>
      </c>
      <c r="D14" s="13" t="s">
        <v>63</v>
      </c>
      <c r="E14" s="18">
        <v>44808</v>
      </c>
      <c r="F14" s="19">
        <v>568.29989999999998</v>
      </c>
      <c r="G14" s="20">
        <v>3.3000000000000002E-2</v>
      </c>
      <c r="H14" s="21"/>
      <c r="I14" s="22"/>
    </row>
    <row r="15" spans="1:9" ht="13" customHeight="1">
      <c r="A15" s="16" t="s">
        <v>85</v>
      </c>
      <c r="B15" s="17" t="s">
        <v>86</v>
      </c>
      <c r="C15" s="13" t="s">
        <v>87</v>
      </c>
      <c r="D15" s="13" t="s">
        <v>88</v>
      </c>
      <c r="E15" s="18">
        <v>150531</v>
      </c>
      <c r="F15" s="19">
        <v>474.02210000000002</v>
      </c>
      <c r="G15" s="20">
        <v>2.76E-2</v>
      </c>
      <c r="H15" s="21"/>
      <c r="I15" s="22"/>
    </row>
    <row r="16" spans="1:9" ht="13" customHeight="1">
      <c r="A16" s="16" t="s">
        <v>134</v>
      </c>
      <c r="B16" s="17" t="s">
        <v>135</v>
      </c>
      <c r="C16" s="13" t="s">
        <v>136</v>
      </c>
      <c r="D16" s="13" t="s">
        <v>63</v>
      </c>
      <c r="E16" s="18">
        <v>114980</v>
      </c>
      <c r="F16" s="19">
        <v>440.7183</v>
      </c>
      <c r="G16" s="20">
        <v>2.5600000000000001E-2</v>
      </c>
      <c r="H16" s="21"/>
      <c r="I16" s="22"/>
    </row>
    <row r="17" spans="1:9" ht="13" customHeight="1">
      <c r="A17" s="16" t="s">
        <v>89</v>
      </c>
      <c r="B17" s="17" t="s">
        <v>90</v>
      </c>
      <c r="C17" s="13" t="s">
        <v>91</v>
      </c>
      <c r="D17" s="13" t="s">
        <v>92</v>
      </c>
      <c r="E17" s="18">
        <v>13957</v>
      </c>
      <c r="F17" s="19">
        <v>432.31810000000002</v>
      </c>
      <c r="G17" s="20">
        <v>2.5100000000000001E-2</v>
      </c>
      <c r="H17" s="21"/>
      <c r="I17" s="22"/>
    </row>
    <row r="18" spans="1:9" ht="13" customHeight="1">
      <c r="A18" s="16" t="s">
        <v>1225</v>
      </c>
      <c r="B18" s="17" t="s">
        <v>1226</v>
      </c>
      <c r="C18" s="13" t="s">
        <v>1227</v>
      </c>
      <c r="D18" s="13" t="s">
        <v>140</v>
      </c>
      <c r="E18" s="18">
        <v>15949</v>
      </c>
      <c r="F18" s="19">
        <v>394.56229999999999</v>
      </c>
      <c r="G18" s="20">
        <v>2.29E-2</v>
      </c>
      <c r="H18" s="21"/>
      <c r="I18" s="22"/>
    </row>
    <row r="19" spans="1:9" ht="13" customHeight="1">
      <c r="A19" s="16" t="s">
        <v>124</v>
      </c>
      <c r="B19" s="17" t="s">
        <v>125</v>
      </c>
      <c r="C19" s="13" t="s">
        <v>126</v>
      </c>
      <c r="D19" s="13" t="s">
        <v>103</v>
      </c>
      <c r="E19" s="18">
        <v>41781</v>
      </c>
      <c r="F19" s="19">
        <v>391.488</v>
      </c>
      <c r="G19" s="20">
        <v>2.2800000000000001E-2</v>
      </c>
      <c r="H19" s="21"/>
      <c r="I19" s="22"/>
    </row>
    <row r="20" spans="1:9" ht="13" customHeight="1">
      <c r="A20" s="16" t="s">
        <v>850</v>
      </c>
      <c r="B20" s="17" t="s">
        <v>851</v>
      </c>
      <c r="C20" s="13" t="s">
        <v>852</v>
      </c>
      <c r="D20" s="13" t="s">
        <v>88</v>
      </c>
      <c r="E20" s="18">
        <v>13860</v>
      </c>
      <c r="F20" s="19">
        <v>311.97469999999998</v>
      </c>
      <c r="G20" s="20">
        <v>1.8100000000000002E-2</v>
      </c>
      <c r="H20" s="21"/>
      <c r="I20" s="22"/>
    </row>
    <row r="21" spans="1:9" ht="13" customHeight="1">
      <c r="A21" s="16" t="s">
        <v>246</v>
      </c>
      <c r="B21" s="17" t="s">
        <v>247</v>
      </c>
      <c r="C21" s="13" t="s">
        <v>248</v>
      </c>
      <c r="D21" s="13" t="s">
        <v>170</v>
      </c>
      <c r="E21" s="18">
        <v>16537</v>
      </c>
      <c r="F21" s="19">
        <v>299.03859999999997</v>
      </c>
      <c r="G21" s="20">
        <v>1.7399999999999999E-2</v>
      </c>
      <c r="H21" s="21"/>
      <c r="I21" s="22"/>
    </row>
    <row r="22" spans="1:9" ht="13" customHeight="1">
      <c r="A22" s="16" t="s">
        <v>160</v>
      </c>
      <c r="B22" s="17" t="s">
        <v>161</v>
      </c>
      <c r="C22" s="13" t="s">
        <v>162</v>
      </c>
      <c r="D22" s="13" t="s">
        <v>163</v>
      </c>
      <c r="E22" s="18">
        <v>74043</v>
      </c>
      <c r="F22" s="19">
        <v>295.54259999999999</v>
      </c>
      <c r="G22" s="20">
        <v>1.72E-2</v>
      </c>
      <c r="H22" s="21"/>
      <c r="I22" s="22"/>
    </row>
    <row r="23" spans="1:9" ht="13" customHeight="1">
      <c r="A23" s="16" t="s">
        <v>156</v>
      </c>
      <c r="B23" s="17" t="s">
        <v>157</v>
      </c>
      <c r="C23" s="13" t="s">
        <v>158</v>
      </c>
      <c r="D23" s="13" t="s">
        <v>159</v>
      </c>
      <c r="E23" s="18">
        <v>6445</v>
      </c>
      <c r="F23" s="19">
        <v>282.62610000000001</v>
      </c>
      <c r="G23" s="20">
        <v>1.6400000000000001E-2</v>
      </c>
      <c r="H23" s="21"/>
      <c r="I23" s="22"/>
    </row>
    <row r="24" spans="1:9" ht="13" customHeight="1">
      <c r="A24" s="16" t="s">
        <v>141</v>
      </c>
      <c r="B24" s="17" t="s">
        <v>142</v>
      </c>
      <c r="C24" s="13" t="s">
        <v>143</v>
      </c>
      <c r="D24" s="13" t="s">
        <v>144</v>
      </c>
      <c r="E24" s="18">
        <v>112501</v>
      </c>
      <c r="F24" s="19">
        <v>277.91120000000001</v>
      </c>
      <c r="G24" s="20">
        <v>1.6199999999999999E-2</v>
      </c>
      <c r="H24" s="21"/>
      <c r="I24" s="22"/>
    </row>
    <row r="25" spans="1:9" ht="13" customHeight="1">
      <c r="A25" s="16" t="s">
        <v>215</v>
      </c>
      <c r="B25" s="17" t="s">
        <v>216</v>
      </c>
      <c r="C25" s="13" t="s">
        <v>217</v>
      </c>
      <c r="D25" s="13" t="s">
        <v>92</v>
      </c>
      <c r="E25" s="18">
        <v>2050</v>
      </c>
      <c r="F25" s="19">
        <v>272.93700000000001</v>
      </c>
      <c r="G25" s="20">
        <v>1.5900000000000001E-2</v>
      </c>
      <c r="H25" s="21"/>
      <c r="I25" s="22"/>
    </row>
    <row r="26" spans="1:9" ht="13" customHeight="1">
      <c r="A26" s="16" t="s">
        <v>184</v>
      </c>
      <c r="B26" s="17" t="s">
        <v>185</v>
      </c>
      <c r="C26" s="13" t="s">
        <v>186</v>
      </c>
      <c r="D26" s="13" t="s">
        <v>74</v>
      </c>
      <c r="E26" s="18">
        <v>129034</v>
      </c>
      <c r="F26" s="19">
        <v>272.72629999999998</v>
      </c>
      <c r="G26" s="20">
        <v>1.5900000000000001E-2</v>
      </c>
      <c r="H26" s="21"/>
      <c r="I26" s="22"/>
    </row>
    <row r="27" spans="1:9" ht="13" customHeight="1">
      <c r="A27" s="16" t="s">
        <v>127</v>
      </c>
      <c r="B27" s="17" t="s">
        <v>128</v>
      </c>
      <c r="C27" s="13" t="s">
        <v>129</v>
      </c>
      <c r="D27" s="13" t="s">
        <v>130</v>
      </c>
      <c r="E27" s="18">
        <v>55939</v>
      </c>
      <c r="F27" s="19">
        <v>241.26490000000001</v>
      </c>
      <c r="G27" s="20">
        <v>1.4E-2</v>
      </c>
      <c r="H27" s="21"/>
      <c r="I27" s="22"/>
    </row>
    <row r="28" spans="1:9" ht="13" customHeight="1">
      <c r="A28" s="16" t="s">
        <v>171</v>
      </c>
      <c r="B28" s="17" t="s">
        <v>172</v>
      </c>
      <c r="C28" s="13" t="s">
        <v>173</v>
      </c>
      <c r="D28" s="13" t="s">
        <v>99</v>
      </c>
      <c r="E28" s="18">
        <v>22607</v>
      </c>
      <c r="F28" s="19">
        <v>234.66069999999999</v>
      </c>
      <c r="G28" s="20">
        <v>1.3599999999999999E-2</v>
      </c>
      <c r="H28" s="21"/>
      <c r="I28" s="22"/>
    </row>
    <row r="29" spans="1:9" ht="13" customHeight="1">
      <c r="A29" s="16" t="s">
        <v>198</v>
      </c>
      <c r="B29" s="17" t="s">
        <v>199</v>
      </c>
      <c r="C29" s="13" t="s">
        <v>200</v>
      </c>
      <c r="D29" s="13" t="s">
        <v>163</v>
      </c>
      <c r="E29" s="18">
        <v>70724</v>
      </c>
      <c r="F29" s="19">
        <v>225.1499</v>
      </c>
      <c r="G29" s="20">
        <v>1.3100000000000001E-2</v>
      </c>
      <c r="H29" s="21"/>
      <c r="I29" s="22"/>
    </row>
    <row r="30" spans="1:9" ht="13" customHeight="1">
      <c r="A30" s="16" t="s">
        <v>381</v>
      </c>
      <c r="B30" s="17" t="s">
        <v>382</v>
      </c>
      <c r="C30" s="13" t="s">
        <v>383</v>
      </c>
      <c r="D30" s="13" t="s">
        <v>252</v>
      </c>
      <c r="E30" s="18">
        <v>1850</v>
      </c>
      <c r="F30" s="19">
        <v>214.34100000000001</v>
      </c>
      <c r="G30" s="20">
        <v>1.2500000000000001E-2</v>
      </c>
      <c r="H30" s="21"/>
      <c r="I30" s="22"/>
    </row>
    <row r="31" spans="1:9" ht="13" customHeight="1">
      <c r="A31" s="16" t="s">
        <v>240</v>
      </c>
      <c r="B31" s="17" t="s">
        <v>241</v>
      </c>
      <c r="C31" s="13" t="s">
        <v>242</v>
      </c>
      <c r="D31" s="13" t="s">
        <v>103</v>
      </c>
      <c r="E31" s="18">
        <v>21872</v>
      </c>
      <c r="F31" s="19">
        <v>205.0172</v>
      </c>
      <c r="G31" s="20">
        <v>1.1900000000000001E-2</v>
      </c>
      <c r="H31" s="21"/>
      <c r="I31" s="22"/>
    </row>
    <row r="32" spans="1:9" ht="13" customHeight="1">
      <c r="A32" s="16" t="s">
        <v>868</v>
      </c>
      <c r="B32" s="17" t="s">
        <v>869</v>
      </c>
      <c r="C32" s="13" t="s">
        <v>870</v>
      </c>
      <c r="D32" s="13" t="s">
        <v>140</v>
      </c>
      <c r="E32" s="18">
        <v>16474</v>
      </c>
      <c r="F32" s="19">
        <v>197.53970000000001</v>
      </c>
      <c r="G32" s="20">
        <v>1.15E-2</v>
      </c>
      <c r="H32" s="21"/>
      <c r="I32" s="22"/>
    </row>
    <row r="33" spans="1:9" ht="13" customHeight="1">
      <c r="A33" s="16" t="s">
        <v>152</v>
      </c>
      <c r="B33" s="17" t="s">
        <v>153</v>
      </c>
      <c r="C33" s="13" t="s">
        <v>154</v>
      </c>
      <c r="D33" s="13" t="s">
        <v>155</v>
      </c>
      <c r="E33" s="18">
        <v>11522</v>
      </c>
      <c r="F33" s="19">
        <v>190.95410000000001</v>
      </c>
      <c r="G33" s="20">
        <v>1.11E-2</v>
      </c>
      <c r="H33" s="21"/>
      <c r="I33" s="22"/>
    </row>
    <row r="34" spans="1:9" ht="13" customHeight="1">
      <c r="A34" s="16" t="s">
        <v>343</v>
      </c>
      <c r="B34" s="17" t="s">
        <v>344</v>
      </c>
      <c r="C34" s="13" t="s">
        <v>345</v>
      </c>
      <c r="D34" s="13" t="s">
        <v>74</v>
      </c>
      <c r="E34" s="18">
        <v>14644</v>
      </c>
      <c r="F34" s="19">
        <v>185.17339999999999</v>
      </c>
      <c r="G34" s="20">
        <v>1.0800000000000001E-2</v>
      </c>
      <c r="H34" s="21"/>
      <c r="I34" s="22"/>
    </row>
    <row r="35" spans="1:9" ht="13" customHeight="1">
      <c r="A35" s="16" t="s">
        <v>356</v>
      </c>
      <c r="B35" s="17" t="s">
        <v>357</v>
      </c>
      <c r="C35" s="13" t="s">
        <v>358</v>
      </c>
      <c r="D35" s="13" t="s">
        <v>359</v>
      </c>
      <c r="E35" s="18">
        <v>60639</v>
      </c>
      <c r="F35" s="19">
        <v>181.64410000000001</v>
      </c>
      <c r="G35" s="20">
        <v>1.06E-2</v>
      </c>
      <c r="H35" s="21"/>
      <c r="I35" s="22"/>
    </row>
    <row r="36" spans="1:9" ht="13" customHeight="1">
      <c r="A36" s="16" t="s">
        <v>847</v>
      </c>
      <c r="B36" s="17" t="s">
        <v>848</v>
      </c>
      <c r="C36" s="13" t="s">
        <v>849</v>
      </c>
      <c r="D36" s="13" t="s">
        <v>92</v>
      </c>
      <c r="E36" s="18">
        <v>1731</v>
      </c>
      <c r="F36" s="19">
        <v>172.99610000000001</v>
      </c>
      <c r="G36" s="20">
        <v>1.01E-2</v>
      </c>
      <c r="H36" s="21"/>
      <c r="I36" s="22"/>
    </row>
    <row r="37" spans="1:9" ht="13" customHeight="1">
      <c r="A37" s="16" t="s">
        <v>279</v>
      </c>
      <c r="B37" s="17" t="s">
        <v>280</v>
      </c>
      <c r="C37" s="13" t="s">
        <v>281</v>
      </c>
      <c r="D37" s="13" t="s">
        <v>159</v>
      </c>
      <c r="E37" s="18">
        <v>7062</v>
      </c>
      <c r="F37" s="19">
        <v>172.63059999999999</v>
      </c>
      <c r="G37" s="20">
        <v>0.01</v>
      </c>
      <c r="H37" s="21"/>
      <c r="I37" s="22"/>
    </row>
    <row r="38" spans="1:9" ht="13" customHeight="1">
      <c r="A38" s="16" t="s">
        <v>1867</v>
      </c>
      <c r="B38" s="17" t="s">
        <v>1868</v>
      </c>
      <c r="C38" s="13" t="s">
        <v>1869</v>
      </c>
      <c r="D38" s="13" t="s">
        <v>1870</v>
      </c>
      <c r="E38" s="18">
        <v>35441</v>
      </c>
      <c r="F38" s="19">
        <v>170.63069999999999</v>
      </c>
      <c r="G38" s="20">
        <v>9.9000000000000008E-3</v>
      </c>
      <c r="H38" s="21"/>
      <c r="I38" s="22"/>
    </row>
    <row r="39" spans="1:9" ht="13" customHeight="1">
      <c r="A39" s="16" t="s">
        <v>288</v>
      </c>
      <c r="B39" s="17" t="s">
        <v>289</v>
      </c>
      <c r="C39" s="13" t="s">
        <v>290</v>
      </c>
      <c r="D39" s="13" t="s">
        <v>252</v>
      </c>
      <c r="E39" s="18">
        <v>5946</v>
      </c>
      <c r="F39" s="19">
        <v>166.161</v>
      </c>
      <c r="G39" s="20">
        <v>9.7000000000000003E-3</v>
      </c>
      <c r="H39" s="21"/>
      <c r="I39" s="22"/>
    </row>
    <row r="40" spans="1:9" ht="13" customHeight="1">
      <c r="A40" s="16" t="s">
        <v>427</v>
      </c>
      <c r="B40" s="17" t="s">
        <v>428</v>
      </c>
      <c r="C40" s="13" t="s">
        <v>429</v>
      </c>
      <c r="D40" s="13" t="s">
        <v>363</v>
      </c>
      <c r="E40" s="18">
        <v>11198</v>
      </c>
      <c r="F40" s="19">
        <v>163.334</v>
      </c>
      <c r="G40" s="20">
        <v>9.4999999999999998E-3</v>
      </c>
      <c r="H40" s="21"/>
      <c r="I40" s="22"/>
    </row>
    <row r="41" spans="1:9" ht="13" customHeight="1">
      <c r="A41" s="16" t="s">
        <v>131</v>
      </c>
      <c r="B41" s="17" t="s">
        <v>132</v>
      </c>
      <c r="C41" s="13" t="s">
        <v>133</v>
      </c>
      <c r="D41" s="13" t="s">
        <v>103</v>
      </c>
      <c r="E41" s="18">
        <v>9012</v>
      </c>
      <c r="F41" s="19">
        <v>157.45769999999999</v>
      </c>
      <c r="G41" s="20">
        <v>9.1999999999999998E-3</v>
      </c>
      <c r="H41" s="21"/>
      <c r="I41" s="22"/>
    </row>
    <row r="42" spans="1:9" ht="13" customHeight="1">
      <c r="A42" s="16" t="s">
        <v>1114</v>
      </c>
      <c r="B42" s="17" t="s">
        <v>1115</v>
      </c>
      <c r="C42" s="13" t="s">
        <v>1116</v>
      </c>
      <c r="D42" s="13" t="s">
        <v>92</v>
      </c>
      <c r="E42" s="18">
        <v>2149</v>
      </c>
      <c r="F42" s="19">
        <v>152.7724</v>
      </c>
      <c r="G42" s="20">
        <v>8.8999999999999999E-3</v>
      </c>
      <c r="H42" s="21"/>
      <c r="I42" s="22"/>
    </row>
    <row r="43" spans="1:9" ht="13" customHeight="1">
      <c r="A43" s="16" t="s">
        <v>177</v>
      </c>
      <c r="B43" s="17" t="s">
        <v>178</v>
      </c>
      <c r="C43" s="13" t="s">
        <v>179</v>
      </c>
      <c r="D43" s="13" t="s">
        <v>180</v>
      </c>
      <c r="E43" s="18">
        <v>3533</v>
      </c>
      <c r="F43" s="19">
        <v>151.75290000000001</v>
      </c>
      <c r="G43" s="20">
        <v>8.8000000000000005E-3</v>
      </c>
      <c r="H43" s="21"/>
      <c r="I43" s="22"/>
    </row>
    <row r="44" spans="1:9" ht="13" customHeight="1">
      <c r="A44" s="16" t="s">
        <v>1267</v>
      </c>
      <c r="B44" s="17" t="s">
        <v>1268</v>
      </c>
      <c r="C44" s="13" t="s">
        <v>1269</v>
      </c>
      <c r="D44" s="13" t="s">
        <v>140</v>
      </c>
      <c r="E44" s="18">
        <v>9916</v>
      </c>
      <c r="F44" s="19">
        <v>146.1123</v>
      </c>
      <c r="G44" s="20">
        <v>8.5000000000000006E-3</v>
      </c>
      <c r="H44" s="21"/>
      <c r="I44" s="22"/>
    </row>
    <row r="45" spans="1:9" ht="13" customHeight="1">
      <c r="A45" s="16" t="s">
        <v>891</v>
      </c>
      <c r="B45" s="17" t="s">
        <v>892</v>
      </c>
      <c r="C45" s="13" t="s">
        <v>893</v>
      </c>
      <c r="D45" s="13" t="s">
        <v>144</v>
      </c>
      <c r="E45" s="18">
        <v>3466</v>
      </c>
      <c r="F45" s="19">
        <v>143.65180000000001</v>
      </c>
      <c r="G45" s="20">
        <v>8.3999999999999995E-3</v>
      </c>
      <c r="H45" s="21"/>
      <c r="I45" s="22"/>
    </row>
    <row r="46" spans="1:9" ht="13" customHeight="1">
      <c r="A46" s="16" t="s">
        <v>205</v>
      </c>
      <c r="B46" s="17" t="s">
        <v>206</v>
      </c>
      <c r="C46" s="13" t="s">
        <v>207</v>
      </c>
      <c r="D46" s="13" t="s">
        <v>208</v>
      </c>
      <c r="E46" s="18">
        <v>7015</v>
      </c>
      <c r="F46" s="19">
        <v>127.60290000000001</v>
      </c>
      <c r="G46" s="20">
        <v>7.4000000000000003E-3</v>
      </c>
      <c r="H46" s="21"/>
      <c r="I46" s="22"/>
    </row>
    <row r="47" spans="1:9" ht="13" customHeight="1">
      <c r="A47" s="16" t="s">
        <v>107</v>
      </c>
      <c r="B47" s="17" t="s">
        <v>108</v>
      </c>
      <c r="C47" s="13" t="s">
        <v>109</v>
      </c>
      <c r="D47" s="13" t="s">
        <v>103</v>
      </c>
      <c r="E47" s="18">
        <v>51220</v>
      </c>
      <c r="F47" s="19">
        <v>126.19070000000001</v>
      </c>
      <c r="G47" s="20">
        <v>7.3000000000000001E-3</v>
      </c>
      <c r="H47" s="21"/>
      <c r="I47" s="22"/>
    </row>
    <row r="48" spans="1:9" ht="13" customHeight="1">
      <c r="A48" s="16" t="s">
        <v>1871</v>
      </c>
      <c r="B48" s="17" t="s">
        <v>1872</v>
      </c>
      <c r="C48" s="13" t="s">
        <v>1873</v>
      </c>
      <c r="D48" s="13" t="s">
        <v>170</v>
      </c>
      <c r="E48" s="18">
        <v>9518</v>
      </c>
      <c r="F48" s="19">
        <v>125.9136</v>
      </c>
      <c r="G48" s="20">
        <v>7.3000000000000001E-3</v>
      </c>
      <c r="H48" s="21"/>
      <c r="I48" s="22"/>
    </row>
    <row r="49" spans="1:9" ht="13" customHeight="1">
      <c r="A49" s="16" t="s">
        <v>201</v>
      </c>
      <c r="B49" s="17" t="s">
        <v>202</v>
      </c>
      <c r="C49" s="13" t="s">
        <v>203</v>
      </c>
      <c r="D49" s="13" t="s">
        <v>204</v>
      </c>
      <c r="E49" s="18">
        <v>1608</v>
      </c>
      <c r="F49" s="19">
        <v>122.7949</v>
      </c>
      <c r="G49" s="20">
        <v>7.1000000000000004E-3</v>
      </c>
      <c r="H49" s="21"/>
      <c r="I49" s="22"/>
    </row>
    <row r="50" spans="1:9" ht="13" customHeight="1">
      <c r="A50" s="16" t="s">
        <v>910</v>
      </c>
      <c r="B50" s="17" t="s">
        <v>911</v>
      </c>
      <c r="C50" s="13" t="s">
        <v>912</v>
      </c>
      <c r="D50" s="13" t="s">
        <v>355</v>
      </c>
      <c r="E50" s="18">
        <v>10170</v>
      </c>
      <c r="F50" s="19">
        <v>116.4058</v>
      </c>
      <c r="G50" s="20">
        <v>6.7999999999999996E-3</v>
      </c>
      <c r="H50" s="21"/>
      <c r="I50" s="22"/>
    </row>
    <row r="51" spans="1:9" ht="13" customHeight="1">
      <c r="A51" s="16" t="s">
        <v>285</v>
      </c>
      <c r="B51" s="17" t="s">
        <v>286</v>
      </c>
      <c r="C51" s="13" t="s">
        <v>287</v>
      </c>
      <c r="D51" s="13" t="s">
        <v>204</v>
      </c>
      <c r="E51" s="18">
        <v>11621</v>
      </c>
      <c r="F51" s="19">
        <v>115.4023</v>
      </c>
      <c r="G51" s="20">
        <v>6.7000000000000002E-3</v>
      </c>
      <c r="H51" s="21"/>
      <c r="I51" s="22"/>
    </row>
    <row r="52" spans="1:9" ht="13" customHeight="1">
      <c r="A52" s="16" t="s">
        <v>167</v>
      </c>
      <c r="B52" s="17" t="s">
        <v>168</v>
      </c>
      <c r="C52" s="13" t="s">
        <v>169</v>
      </c>
      <c r="D52" s="13" t="s">
        <v>170</v>
      </c>
      <c r="E52" s="18">
        <v>8789</v>
      </c>
      <c r="F52" s="19">
        <v>115.1007</v>
      </c>
      <c r="G52" s="20">
        <v>6.7000000000000002E-3</v>
      </c>
      <c r="H52" s="21"/>
      <c r="I52" s="22"/>
    </row>
    <row r="53" spans="1:9" ht="13" customHeight="1">
      <c r="A53" s="16" t="s">
        <v>888</v>
      </c>
      <c r="B53" s="17" t="s">
        <v>889</v>
      </c>
      <c r="C53" s="13" t="s">
        <v>890</v>
      </c>
      <c r="D53" s="13" t="s">
        <v>92</v>
      </c>
      <c r="E53" s="18">
        <v>32710</v>
      </c>
      <c r="F53" s="19">
        <v>111.721</v>
      </c>
      <c r="G53" s="20">
        <v>6.4999999999999997E-3</v>
      </c>
      <c r="H53" s="21"/>
      <c r="I53" s="22"/>
    </row>
    <row r="54" spans="1:9" ht="13" customHeight="1">
      <c r="A54" s="16" t="s">
        <v>373</v>
      </c>
      <c r="B54" s="17" t="s">
        <v>374</v>
      </c>
      <c r="C54" s="13" t="s">
        <v>375</v>
      </c>
      <c r="D54" s="13" t="s">
        <v>376</v>
      </c>
      <c r="E54" s="18">
        <v>4475</v>
      </c>
      <c r="F54" s="19">
        <v>107.77589999999999</v>
      </c>
      <c r="G54" s="20">
        <v>6.3E-3</v>
      </c>
      <c r="H54" s="21"/>
      <c r="I54" s="22"/>
    </row>
    <row r="55" spans="1:9" ht="13" customHeight="1">
      <c r="A55" s="16" t="s">
        <v>307</v>
      </c>
      <c r="B55" s="17" t="s">
        <v>308</v>
      </c>
      <c r="C55" s="13" t="s">
        <v>309</v>
      </c>
      <c r="D55" s="13" t="s">
        <v>208</v>
      </c>
      <c r="E55" s="18">
        <v>16795</v>
      </c>
      <c r="F55" s="19">
        <v>98.569900000000004</v>
      </c>
      <c r="G55" s="20">
        <v>5.7000000000000002E-3</v>
      </c>
      <c r="H55" s="21"/>
      <c r="I55" s="22"/>
    </row>
    <row r="56" spans="1:9" ht="13" customHeight="1">
      <c r="A56" s="16" t="s">
        <v>885</v>
      </c>
      <c r="B56" s="17" t="s">
        <v>886</v>
      </c>
      <c r="C56" s="13" t="s">
        <v>887</v>
      </c>
      <c r="D56" s="13" t="s">
        <v>140</v>
      </c>
      <c r="E56" s="18">
        <v>44654</v>
      </c>
      <c r="F56" s="19">
        <v>89.598299999999995</v>
      </c>
      <c r="G56" s="20">
        <v>5.1999999999999998E-3</v>
      </c>
      <c r="H56" s="21"/>
      <c r="I56" s="22"/>
    </row>
    <row r="57" spans="1:9" ht="13" customHeight="1">
      <c r="A57" s="4"/>
      <c r="B57" s="12" t="s">
        <v>445</v>
      </c>
      <c r="C57" s="13"/>
      <c r="D57" s="13"/>
      <c r="E57" s="13"/>
      <c r="F57" s="23">
        <v>17189.228999999999</v>
      </c>
      <c r="G57" s="24">
        <f>ROUND(SUM(G1:G56),4)</f>
        <v>0.99939999999999996</v>
      </c>
      <c r="H57" s="25"/>
      <c r="I57" s="26"/>
    </row>
    <row r="58" spans="1:9" ht="13" customHeight="1">
      <c r="A58" s="4"/>
      <c r="B58" s="27" t="s">
        <v>446</v>
      </c>
      <c r="C58" s="1"/>
      <c r="D58" s="1"/>
      <c r="E58" s="1"/>
      <c r="F58" s="25" t="s">
        <v>447</v>
      </c>
      <c r="G58" s="25" t="s">
        <v>447</v>
      </c>
      <c r="H58" s="25"/>
      <c r="I58" s="26"/>
    </row>
    <row r="59" spans="1:9" ht="13" customHeight="1">
      <c r="A59" s="4"/>
      <c r="B59" s="27" t="s">
        <v>445</v>
      </c>
      <c r="C59" s="1"/>
      <c r="D59" s="1"/>
      <c r="E59" s="1"/>
      <c r="F59" s="25" t="s">
        <v>447</v>
      </c>
      <c r="G59" s="25" t="s">
        <v>447</v>
      </c>
      <c r="H59" s="25"/>
      <c r="I59" s="26"/>
    </row>
    <row r="60" spans="1:9" ht="13" customHeight="1">
      <c r="A60" s="4"/>
      <c r="B60" s="27" t="s">
        <v>448</v>
      </c>
      <c r="C60" s="28"/>
      <c r="D60" s="1"/>
      <c r="E60" s="28"/>
      <c r="F60" s="23">
        <v>17189.228999999999</v>
      </c>
      <c r="G60" s="24">
        <f>ROUND(SUM(G57),4)</f>
        <v>0.99939999999999996</v>
      </c>
      <c r="H60" s="25"/>
      <c r="I60" s="26"/>
    </row>
    <row r="61" spans="1:9" ht="13" customHeight="1">
      <c r="A61" s="4"/>
      <c r="B61" s="27" t="s">
        <v>839</v>
      </c>
      <c r="C61" s="13"/>
      <c r="D61" s="1"/>
      <c r="E61" s="13"/>
      <c r="F61" s="30">
        <v>11.911</v>
      </c>
      <c r="G61" s="40">
        <v>5.9999999999999995E-4</v>
      </c>
      <c r="H61" s="25"/>
      <c r="I61" s="26"/>
    </row>
    <row r="62" spans="1:9" ht="13" customHeight="1">
      <c r="A62" s="4"/>
      <c r="B62" s="31" t="s">
        <v>840</v>
      </c>
      <c r="C62" s="32"/>
      <c r="D62" s="32"/>
      <c r="E62" s="32"/>
      <c r="F62" s="33">
        <v>17201.14</v>
      </c>
      <c r="G62" s="34">
        <f>ROUND(SUM(G60,G61),4)</f>
        <v>1</v>
      </c>
      <c r="H62" s="35"/>
      <c r="I62" s="36"/>
    </row>
    <row r="63" spans="1:9" ht="13" customHeight="1">
      <c r="A63" s="4"/>
      <c r="B63" s="6"/>
      <c r="C63" s="4"/>
      <c r="D63" s="4"/>
      <c r="E63" s="4"/>
      <c r="F63" s="4"/>
      <c r="G63" s="4"/>
      <c r="H63" s="4"/>
      <c r="I63" s="4"/>
    </row>
    <row r="64" spans="1:9" ht="13" customHeight="1">
      <c r="A64" s="4"/>
      <c r="B64" s="3" t="s">
        <v>842</v>
      </c>
      <c r="C64" s="4"/>
      <c r="D64" s="4"/>
      <c r="E64" s="4"/>
      <c r="F64" s="4"/>
      <c r="G64" s="4"/>
      <c r="H64" s="4"/>
      <c r="I64" s="4"/>
    </row>
    <row r="65" spans="1:9" ht="26" customHeight="1">
      <c r="A65" s="4"/>
      <c r="B65" s="206" t="s">
        <v>2518</v>
      </c>
      <c r="C65" s="206"/>
      <c r="D65" s="206"/>
      <c r="E65" s="206"/>
      <c r="F65" s="206"/>
      <c r="G65" s="206"/>
      <c r="H65" s="206"/>
      <c r="I65" s="206"/>
    </row>
    <row r="66" spans="1:9" ht="13" customHeight="1">
      <c r="A66" s="4"/>
      <c r="B66" s="207"/>
      <c r="C66" s="207"/>
      <c r="D66" s="207"/>
      <c r="E66" s="207"/>
      <c r="F66" s="207"/>
      <c r="G66" s="207"/>
      <c r="H66" s="207"/>
      <c r="I66" s="207"/>
    </row>
    <row r="67" spans="1:9" ht="13" customHeight="1">
      <c r="A67" s="4"/>
      <c r="B67" s="41" t="s">
        <v>2058</v>
      </c>
      <c r="C67" s="42"/>
      <c r="D67" s="42"/>
      <c r="E67" s="43"/>
      <c r="F67" s="43"/>
      <c r="G67" s="43"/>
      <c r="H67" s="43"/>
      <c r="I67" s="44"/>
    </row>
    <row r="68" spans="1:9" ht="13" customHeight="1">
      <c r="A68" s="4"/>
      <c r="B68" s="45" t="s">
        <v>2059</v>
      </c>
      <c r="C68" s="46"/>
      <c r="D68" s="46"/>
      <c r="E68" s="48"/>
      <c r="F68" s="48"/>
      <c r="G68" s="48"/>
      <c r="H68" s="48"/>
      <c r="I68" s="49"/>
    </row>
    <row r="69" spans="1:9" ht="13" customHeight="1">
      <c r="A69" s="4"/>
      <c r="B69" s="45" t="s">
        <v>2060</v>
      </c>
      <c r="C69" s="46"/>
      <c r="D69" s="46"/>
      <c r="E69" s="48"/>
      <c r="F69" s="48"/>
      <c r="G69" s="48"/>
      <c r="H69" s="48"/>
      <c r="I69" s="49"/>
    </row>
    <row r="70" spans="1:9" ht="13" customHeight="1">
      <c r="A70" s="4"/>
      <c r="B70" s="50" t="s">
        <v>2061</v>
      </c>
      <c r="C70" s="51" t="s">
        <v>2090</v>
      </c>
      <c r="D70" s="51" t="s">
        <v>2074</v>
      </c>
      <c r="E70" s="48"/>
      <c r="F70" s="48"/>
      <c r="G70" s="48"/>
      <c r="H70" s="48"/>
      <c r="I70" s="49"/>
    </row>
    <row r="71" spans="1:9" ht="13" customHeight="1">
      <c r="A71" s="4"/>
      <c r="B71" s="52" t="s">
        <v>2102</v>
      </c>
      <c r="C71" s="67">
        <v>245.35749999999999</v>
      </c>
      <c r="D71" s="67">
        <v>228.30840000000001</v>
      </c>
      <c r="E71" s="48"/>
      <c r="F71" s="48"/>
      <c r="G71" s="48"/>
      <c r="H71" s="48"/>
      <c r="I71" s="49"/>
    </row>
    <row r="72" spans="1:9" ht="13" customHeight="1">
      <c r="A72" s="4"/>
      <c r="B72" s="45" t="s">
        <v>2075</v>
      </c>
      <c r="C72" s="46"/>
      <c r="D72" s="46"/>
      <c r="E72" s="48"/>
      <c r="F72" s="48"/>
      <c r="G72" s="48"/>
      <c r="H72" s="48"/>
      <c r="I72" s="49"/>
    </row>
    <row r="73" spans="1:9" ht="13" customHeight="1">
      <c r="A73" s="4"/>
      <c r="B73" s="45" t="s">
        <v>2099</v>
      </c>
      <c r="C73" s="46"/>
      <c r="D73" s="46"/>
      <c r="E73" s="48"/>
      <c r="F73" s="48"/>
      <c r="G73" s="48"/>
      <c r="H73" s="48"/>
      <c r="I73" s="49"/>
    </row>
    <row r="74" spans="1:9" ht="13" customHeight="1">
      <c r="A74" s="4"/>
      <c r="B74" s="45" t="s">
        <v>2094</v>
      </c>
      <c r="C74" s="46"/>
      <c r="D74" s="46"/>
      <c r="E74" s="48"/>
      <c r="F74" s="48"/>
      <c r="G74" s="48"/>
      <c r="H74" s="48"/>
      <c r="I74" s="49"/>
    </row>
    <row r="75" spans="1:9" ht="13" customHeight="1">
      <c r="A75" s="4"/>
      <c r="B75" s="45" t="s">
        <v>2098</v>
      </c>
      <c r="C75" s="46"/>
      <c r="D75" s="46"/>
      <c r="E75" s="48"/>
      <c r="F75" s="48"/>
      <c r="G75" s="48"/>
      <c r="H75" s="48"/>
      <c r="I75" s="49"/>
    </row>
    <row r="76" spans="1:9" ht="13" customHeight="1">
      <c r="A76" s="4"/>
      <c r="B76" s="45" t="s">
        <v>2076</v>
      </c>
      <c r="C76" s="46"/>
      <c r="D76" s="46"/>
      <c r="E76" s="48"/>
      <c r="F76" s="48"/>
      <c r="G76" s="48"/>
      <c r="H76" s="48"/>
      <c r="I76" s="49"/>
    </row>
    <row r="77" spans="1:9" ht="13" customHeight="1">
      <c r="A77" s="4"/>
      <c r="B77" s="78" t="s">
        <v>2465</v>
      </c>
      <c r="C77" s="46"/>
      <c r="D77" s="46"/>
      <c r="E77" s="48"/>
      <c r="F77" s="48"/>
      <c r="G77" s="48"/>
      <c r="H77" s="48"/>
      <c r="I77" s="49"/>
    </row>
    <row r="78" spans="1:9" ht="13" customHeight="1">
      <c r="A78" s="4"/>
      <c r="B78" s="59" t="s">
        <v>2473</v>
      </c>
      <c r="C78" s="60"/>
      <c r="D78" s="60"/>
      <c r="E78" s="61"/>
      <c r="F78" s="61"/>
      <c r="G78" s="61"/>
      <c r="H78" s="61"/>
      <c r="I78" s="62"/>
    </row>
    <row r="79" spans="1:9" ht="13" customHeight="1">
      <c r="A79" s="4"/>
      <c r="B79" s="3"/>
      <c r="C79" s="3"/>
      <c r="D79" s="3"/>
      <c r="E79" s="3"/>
      <c r="F79" s="3"/>
      <c r="G79" s="3"/>
      <c r="H79" s="3"/>
      <c r="I79" s="3"/>
    </row>
    <row r="80" spans="1:9" ht="13" customHeight="1">
      <c r="A80" s="4"/>
      <c r="B80" s="3"/>
      <c r="C80" s="3"/>
      <c r="D80" s="3"/>
      <c r="E80" s="3"/>
      <c r="F80" s="3"/>
      <c r="G80" s="3"/>
      <c r="H80" s="3"/>
      <c r="I80" s="3"/>
    </row>
    <row r="81" spans="1:9" ht="13" customHeight="1">
      <c r="A81" s="4"/>
      <c r="B81" s="3"/>
      <c r="C81" s="3"/>
      <c r="D81" s="3"/>
      <c r="E81" s="3"/>
      <c r="F81" s="3"/>
      <c r="G81" s="3"/>
      <c r="H81" s="3"/>
      <c r="I81" s="3"/>
    </row>
    <row r="82" spans="1:9" ht="13" customHeight="1">
      <c r="A82" s="4"/>
      <c r="B82" s="3"/>
      <c r="C82" s="3"/>
      <c r="D82" s="3"/>
      <c r="E82" s="3"/>
      <c r="F82" s="3"/>
      <c r="G82" s="3"/>
      <c r="H82" s="3"/>
      <c r="I82" s="3"/>
    </row>
    <row r="83" spans="1:9" ht="13" customHeight="1">
      <c r="A83" s="4"/>
      <c r="B83" s="207"/>
      <c r="C83" s="207"/>
      <c r="D83" s="207"/>
      <c r="E83" s="207"/>
      <c r="F83" s="207"/>
      <c r="G83" s="207"/>
      <c r="H83" s="207"/>
      <c r="I83" s="207"/>
    </row>
    <row r="84" spans="1:9" ht="13" customHeight="1">
      <c r="A84" s="4"/>
      <c r="B84" s="4"/>
      <c r="C84" s="210" t="s">
        <v>1990</v>
      </c>
      <c r="D84" s="210"/>
      <c r="E84" s="210"/>
      <c r="F84" s="210"/>
      <c r="G84" s="4"/>
      <c r="H84" s="4"/>
      <c r="I84" s="4"/>
    </row>
    <row r="85" spans="1:9" ht="13" customHeight="1">
      <c r="A85" s="4"/>
      <c r="B85" s="37" t="s">
        <v>844</v>
      </c>
      <c r="C85" s="210" t="s">
        <v>845</v>
      </c>
      <c r="D85" s="210"/>
      <c r="E85" s="210"/>
      <c r="F85" s="210"/>
      <c r="G85" s="4"/>
      <c r="H85" s="4"/>
      <c r="I85" s="4"/>
    </row>
    <row r="86" spans="1:9" ht="135" customHeight="1">
      <c r="A86" s="4"/>
      <c r="B86" s="38"/>
      <c r="C86" s="205"/>
      <c r="D86" s="205"/>
      <c r="E86" s="4"/>
      <c r="F86" s="4"/>
      <c r="G86" s="4"/>
      <c r="H86" s="4"/>
      <c r="I86" s="4"/>
    </row>
  </sheetData>
  <mergeCells count="6">
    <mergeCell ref="C86:D86"/>
    <mergeCell ref="B65:I65"/>
    <mergeCell ref="B66:I66"/>
    <mergeCell ref="B83:I83"/>
    <mergeCell ref="C84:F84"/>
    <mergeCell ref="C85:F85"/>
  </mergeCells>
  <hyperlinks>
    <hyperlink ref="A1" location="BajajFinservNifty50ETF" display="N50ETF" xr:uid="{00000000-0004-0000-1700-000000000000}"/>
    <hyperlink ref="B1" location="BajajFinservNifty50ETF" display="Bajaj Finserv Nifty 50 ETF" xr:uid="{00000000-0004-0000-1700-000001000000}"/>
  </hyperlinks>
  <pageMargins left="0" right="0" top="0" bottom="0" header="0" footer="0"/>
  <pageSetup orientation="landscape"/>
  <headerFooter>
    <oddFooter xml:space="preserve">&amp;C_x000D_&amp;1#&amp;"Aptos"&amp;10&amp;K000000  For internal use only </oddFooter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>
    <outlinePr summaryBelow="0"/>
  </sheetPr>
  <dimension ref="A1:I46"/>
  <sheetViews>
    <sheetView workbookViewId="0"/>
  </sheetViews>
  <sheetFormatPr defaultRowHeight="14.5"/>
  <cols>
    <col min="1" max="1" width="3.36328125" customWidth="1"/>
    <col min="2" max="2" width="69.17968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9" width="16.6328125" customWidth="1"/>
  </cols>
  <sheetData>
    <row r="1" spans="1:9" ht="16" customHeight="1">
      <c r="A1" s="2" t="s">
        <v>46</v>
      </c>
      <c r="B1" s="3" t="s">
        <v>47</v>
      </c>
      <c r="C1" s="4"/>
      <c r="D1" s="4"/>
      <c r="E1" s="4"/>
      <c r="F1" s="4"/>
      <c r="G1" s="4"/>
      <c r="H1" s="4"/>
      <c r="I1" s="4"/>
    </row>
    <row r="2" spans="1:9" ht="13" customHeight="1">
      <c r="A2" s="4"/>
      <c r="B2" s="5"/>
      <c r="C2" s="4"/>
      <c r="D2" s="4"/>
      <c r="E2" s="4"/>
      <c r="F2" s="4"/>
      <c r="G2" s="4"/>
      <c r="H2" s="4"/>
      <c r="I2" s="4"/>
    </row>
    <row r="3" spans="1:9" ht="13" customHeight="1">
      <c r="A3" s="6" t="s">
        <v>48</v>
      </c>
      <c r="B3" s="7" t="s">
        <v>49</v>
      </c>
      <c r="C3" s="4"/>
      <c r="D3" s="4"/>
      <c r="E3" s="4"/>
      <c r="F3" s="4"/>
      <c r="G3" s="4"/>
      <c r="H3" s="4"/>
      <c r="I3" s="4"/>
    </row>
    <row r="4" spans="1:9" ht="28" customHeight="1">
      <c r="A4" s="4"/>
      <c r="B4" s="8" t="s">
        <v>50</v>
      </c>
      <c r="C4" s="9" t="s">
        <v>51</v>
      </c>
      <c r="D4" s="10" t="s">
        <v>846</v>
      </c>
      <c r="E4" s="10" t="s">
        <v>53</v>
      </c>
      <c r="F4" s="10" t="s">
        <v>54</v>
      </c>
      <c r="G4" s="10" t="s">
        <v>55</v>
      </c>
      <c r="H4" s="10" t="s">
        <v>56</v>
      </c>
      <c r="I4" s="11" t="s">
        <v>57</v>
      </c>
    </row>
    <row r="5" spans="1:9" ht="13" customHeight="1">
      <c r="A5" s="4"/>
      <c r="B5" s="12" t="s">
        <v>58</v>
      </c>
      <c r="C5" s="13"/>
      <c r="D5" s="13"/>
      <c r="E5" s="13"/>
      <c r="F5" s="13"/>
      <c r="G5" s="13"/>
      <c r="H5" s="14"/>
      <c r="I5" s="15"/>
    </row>
    <row r="6" spans="1:9" ht="13" customHeight="1">
      <c r="A6" s="4"/>
      <c r="B6" s="12" t="s">
        <v>59</v>
      </c>
      <c r="C6" s="13"/>
      <c r="D6" s="13"/>
      <c r="E6" s="13"/>
      <c r="F6" s="4"/>
      <c r="G6" s="14"/>
      <c r="H6" s="14"/>
      <c r="I6" s="15"/>
    </row>
    <row r="7" spans="1:9" ht="13" customHeight="1">
      <c r="A7" s="16" t="s">
        <v>60</v>
      </c>
      <c r="B7" s="17" t="s">
        <v>61</v>
      </c>
      <c r="C7" s="13" t="s">
        <v>62</v>
      </c>
      <c r="D7" s="13" t="s">
        <v>63</v>
      </c>
      <c r="E7" s="18">
        <v>923273</v>
      </c>
      <c r="F7" s="19">
        <v>7124.8977000000004</v>
      </c>
      <c r="G7" s="20">
        <v>0.1837</v>
      </c>
      <c r="H7" s="21"/>
      <c r="I7" s="22"/>
    </row>
    <row r="8" spans="1:9" ht="13" customHeight="1">
      <c r="A8" s="16" t="s">
        <v>68</v>
      </c>
      <c r="B8" s="17" t="s">
        <v>69</v>
      </c>
      <c r="C8" s="13" t="s">
        <v>70</v>
      </c>
      <c r="D8" s="13" t="s">
        <v>63</v>
      </c>
      <c r="E8" s="18">
        <v>415768</v>
      </c>
      <c r="F8" s="19">
        <v>5252.8128999999999</v>
      </c>
      <c r="G8" s="20">
        <v>0.13539999999999999</v>
      </c>
      <c r="H8" s="21"/>
      <c r="I8" s="22"/>
    </row>
    <row r="9" spans="1:9" ht="13" customHeight="1">
      <c r="A9" s="16" t="s">
        <v>164</v>
      </c>
      <c r="B9" s="17" t="s">
        <v>165</v>
      </c>
      <c r="C9" s="13" t="s">
        <v>166</v>
      </c>
      <c r="D9" s="13" t="s">
        <v>63</v>
      </c>
      <c r="E9" s="18">
        <v>306233</v>
      </c>
      <c r="F9" s="19">
        <v>3883.9531000000002</v>
      </c>
      <c r="G9" s="20">
        <v>0.10009999999999999</v>
      </c>
      <c r="H9" s="21"/>
      <c r="I9" s="22"/>
    </row>
    <row r="10" spans="1:9" ht="13" customHeight="1">
      <c r="A10" s="16" t="s">
        <v>853</v>
      </c>
      <c r="B10" s="17" t="s">
        <v>854</v>
      </c>
      <c r="C10" s="13" t="s">
        <v>855</v>
      </c>
      <c r="D10" s="13" t="s">
        <v>63</v>
      </c>
      <c r="E10" s="18">
        <v>360594</v>
      </c>
      <c r="F10" s="19">
        <v>3852.7665999999999</v>
      </c>
      <c r="G10" s="20">
        <v>9.9299999999999999E-2</v>
      </c>
      <c r="H10" s="21"/>
      <c r="I10" s="22"/>
    </row>
    <row r="11" spans="1:9" ht="13" customHeight="1">
      <c r="A11" s="16" t="s">
        <v>134</v>
      </c>
      <c r="B11" s="17" t="s">
        <v>135</v>
      </c>
      <c r="C11" s="13" t="s">
        <v>136</v>
      </c>
      <c r="D11" s="13" t="s">
        <v>63</v>
      </c>
      <c r="E11" s="18">
        <v>978620</v>
      </c>
      <c r="F11" s="19">
        <v>3751.0504999999998</v>
      </c>
      <c r="G11" s="20">
        <v>9.6699999999999994E-2</v>
      </c>
      <c r="H11" s="21"/>
      <c r="I11" s="22"/>
    </row>
    <row r="12" spans="1:9" ht="13" customHeight="1">
      <c r="A12" s="16" t="s">
        <v>412</v>
      </c>
      <c r="B12" s="17" t="s">
        <v>413</v>
      </c>
      <c r="C12" s="13" t="s">
        <v>414</v>
      </c>
      <c r="D12" s="13" t="s">
        <v>63</v>
      </c>
      <c r="E12" s="18">
        <v>846610</v>
      </c>
      <c r="F12" s="19">
        <v>2429.3474000000001</v>
      </c>
      <c r="G12" s="20">
        <v>6.2600000000000003E-2</v>
      </c>
      <c r="H12" s="21"/>
      <c r="I12" s="22"/>
    </row>
    <row r="13" spans="1:9" ht="13" customHeight="1">
      <c r="A13" s="16" t="s">
        <v>301</v>
      </c>
      <c r="B13" s="17" t="s">
        <v>302</v>
      </c>
      <c r="C13" s="13" t="s">
        <v>303</v>
      </c>
      <c r="D13" s="13" t="s">
        <v>63</v>
      </c>
      <c r="E13" s="18">
        <v>226551</v>
      </c>
      <c r="F13" s="19">
        <v>2075.3204000000001</v>
      </c>
      <c r="G13" s="20">
        <v>5.3499999999999999E-2</v>
      </c>
      <c r="H13" s="21"/>
      <c r="I13" s="22"/>
    </row>
    <row r="14" spans="1:9" ht="13" customHeight="1">
      <c r="A14" s="16" t="s">
        <v>370</v>
      </c>
      <c r="B14" s="17" t="s">
        <v>371</v>
      </c>
      <c r="C14" s="13" t="s">
        <v>372</v>
      </c>
      <c r="D14" s="13" t="s">
        <v>63</v>
      </c>
      <c r="E14" s="18">
        <v>189497</v>
      </c>
      <c r="F14" s="19">
        <v>1925.1948</v>
      </c>
      <c r="G14" s="20">
        <v>4.9599999999999998E-2</v>
      </c>
      <c r="H14" s="21"/>
      <c r="I14" s="22"/>
    </row>
    <row r="15" spans="1:9" ht="13" customHeight="1">
      <c r="A15" s="16" t="s">
        <v>276</v>
      </c>
      <c r="B15" s="17" t="s">
        <v>277</v>
      </c>
      <c r="C15" s="13" t="s">
        <v>278</v>
      </c>
      <c r="D15" s="13" t="s">
        <v>63</v>
      </c>
      <c r="E15" s="18">
        <v>638077</v>
      </c>
      <c r="F15" s="19">
        <v>1681.0777</v>
      </c>
      <c r="G15" s="20">
        <v>4.3299999999999998E-2</v>
      </c>
      <c r="H15" s="21"/>
      <c r="I15" s="22"/>
    </row>
    <row r="16" spans="1:9" ht="13" customHeight="1">
      <c r="A16" s="16" t="s">
        <v>78</v>
      </c>
      <c r="B16" s="17" t="s">
        <v>79</v>
      </c>
      <c r="C16" s="13" t="s">
        <v>80</v>
      </c>
      <c r="D16" s="13" t="s">
        <v>63</v>
      </c>
      <c r="E16" s="18">
        <v>2293906</v>
      </c>
      <c r="F16" s="19">
        <v>1597.4761000000001</v>
      </c>
      <c r="G16" s="20">
        <v>4.1200000000000001E-2</v>
      </c>
      <c r="H16" s="21"/>
      <c r="I16" s="22"/>
    </row>
    <row r="17" spans="1:9" ht="13" customHeight="1">
      <c r="A17" s="16" t="s">
        <v>403</v>
      </c>
      <c r="B17" s="17" t="s">
        <v>404</v>
      </c>
      <c r="C17" s="13" t="s">
        <v>405</v>
      </c>
      <c r="D17" s="13" t="s">
        <v>63</v>
      </c>
      <c r="E17" s="18">
        <v>1167481</v>
      </c>
      <c r="F17" s="19">
        <v>1572.0132000000001</v>
      </c>
      <c r="G17" s="20">
        <v>4.0500000000000001E-2</v>
      </c>
      <c r="H17" s="21"/>
      <c r="I17" s="22"/>
    </row>
    <row r="18" spans="1:9" ht="13" customHeight="1">
      <c r="A18" s="16" t="s">
        <v>93</v>
      </c>
      <c r="B18" s="17" t="s">
        <v>94</v>
      </c>
      <c r="C18" s="13" t="s">
        <v>95</v>
      </c>
      <c r="D18" s="13" t="s">
        <v>63</v>
      </c>
      <c r="E18" s="18">
        <v>1193994</v>
      </c>
      <c r="F18" s="19">
        <v>1305.7518</v>
      </c>
      <c r="G18" s="20">
        <v>3.3700000000000001E-2</v>
      </c>
      <c r="H18" s="21"/>
      <c r="I18" s="22"/>
    </row>
    <row r="19" spans="1:9" ht="13" customHeight="1">
      <c r="A19" s="16" t="s">
        <v>174</v>
      </c>
      <c r="B19" s="17" t="s">
        <v>175</v>
      </c>
      <c r="C19" s="13" t="s">
        <v>176</v>
      </c>
      <c r="D19" s="13" t="s">
        <v>63</v>
      </c>
      <c r="E19" s="18">
        <v>6081024</v>
      </c>
      <c r="F19" s="19">
        <v>1211.9481000000001</v>
      </c>
      <c r="G19" s="20">
        <v>3.1199999999999999E-2</v>
      </c>
      <c r="H19" s="21"/>
      <c r="I19" s="22"/>
    </row>
    <row r="20" spans="1:9" ht="13" customHeight="1">
      <c r="A20" s="16" t="s">
        <v>400</v>
      </c>
      <c r="B20" s="17" t="s">
        <v>401</v>
      </c>
      <c r="C20" s="13" t="s">
        <v>402</v>
      </c>
      <c r="D20" s="13" t="s">
        <v>63</v>
      </c>
      <c r="E20" s="18">
        <v>669127</v>
      </c>
      <c r="F20" s="19">
        <v>1110.3493000000001</v>
      </c>
      <c r="G20" s="20">
        <v>2.86E-2</v>
      </c>
      <c r="H20" s="21"/>
      <c r="I20" s="22"/>
    </row>
    <row r="21" spans="1:9" ht="13" customHeight="1">
      <c r="A21" s="4"/>
      <c r="B21" s="12" t="s">
        <v>445</v>
      </c>
      <c r="C21" s="13"/>
      <c r="D21" s="13"/>
      <c r="E21" s="13"/>
      <c r="F21" s="23">
        <v>38773.959699999999</v>
      </c>
      <c r="G21" s="24">
        <f>ROUND(SUM(G1:G20),4)</f>
        <v>0.99939999999999996</v>
      </c>
      <c r="H21" s="25"/>
      <c r="I21" s="26"/>
    </row>
    <row r="22" spans="1:9" ht="13" customHeight="1">
      <c r="A22" s="4"/>
      <c r="B22" s="27" t="s">
        <v>446</v>
      </c>
      <c r="C22" s="1"/>
      <c r="D22" s="1"/>
      <c r="E22" s="1"/>
      <c r="F22" s="25" t="s">
        <v>447</v>
      </c>
      <c r="G22" s="25" t="s">
        <v>447</v>
      </c>
      <c r="H22" s="25"/>
      <c r="I22" s="26"/>
    </row>
    <row r="23" spans="1:9" ht="13" customHeight="1">
      <c r="A23" s="4"/>
      <c r="B23" s="27" t="s">
        <v>445</v>
      </c>
      <c r="C23" s="1"/>
      <c r="D23" s="1"/>
      <c r="E23" s="1"/>
      <c r="F23" s="25" t="s">
        <v>447</v>
      </c>
      <c r="G23" s="25" t="s">
        <v>447</v>
      </c>
      <c r="H23" s="25"/>
      <c r="I23" s="26"/>
    </row>
    <row r="24" spans="1:9" ht="13" customHeight="1">
      <c r="A24" s="4"/>
      <c r="B24" s="27" t="s">
        <v>448</v>
      </c>
      <c r="C24" s="28"/>
      <c r="D24" s="1"/>
      <c r="E24" s="28"/>
      <c r="F24" s="23">
        <v>38773.959699999999</v>
      </c>
      <c r="G24" s="24">
        <f>ROUND(SUM(G21),4)</f>
        <v>0.99939999999999996</v>
      </c>
      <c r="H24" s="25"/>
      <c r="I24" s="26"/>
    </row>
    <row r="25" spans="1:9" ht="13" customHeight="1">
      <c r="A25" s="4"/>
      <c r="B25" s="27" t="s">
        <v>839</v>
      </c>
      <c r="C25" s="13"/>
      <c r="D25" s="1"/>
      <c r="E25" s="13"/>
      <c r="F25" s="30">
        <v>10.3103</v>
      </c>
      <c r="G25" s="40">
        <v>5.9999999999999995E-4</v>
      </c>
      <c r="H25" s="25"/>
      <c r="I25" s="26"/>
    </row>
    <row r="26" spans="1:9" ht="13" customHeight="1">
      <c r="A26" s="4"/>
      <c r="B26" s="31" t="s">
        <v>840</v>
      </c>
      <c r="C26" s="32"/>
      <c r="D26" s="32"/>
      <c r="E26" s="32"/>
      <c r="F26" s="33">
        <v>38784.269999999997</v>
      </c>
      <c r="G26" s="34">
        <f>ROUND(SUM(G24,G25),4)</f>
        <v>1</v>
      </c>
      <c r="H26" s="35"/>
      <c r="I26" s="36"/>
    </row>
    <row r="27" spans="1:9" ht="13" customHeight="1">
      <c r="A27" s="4"/>
      <c r="B27" s="6"/>
      <c r="C27" s="4"/>
      <c r="D27" s="4"/>
      <c r="E27" s="4"/>
      <c r="F27" s="4"/>
      <c r="G27" s="4"/>
      <c r="H27" s="4"/>
      <c r="I27" s="4"/>
    </row>
    <row r="28" spans="1:9" ht="13" customHeight="1">
      <c r="A28" s="4"/>
      <c r="B28" s="3" t="s">
        <v>842</v>
      </c>
      <c r="C28" s="4"/>
      <c r="D28" s="4"/>
      <c r="E28" s="4"/>
      <c r="F28" s="4"/>
      <c r="G28" s="4"/>
      <c r="H28" s="4"/>
      <c r="I28" s="4"/>
    </row>
    <row r="29" spans="1:9" ht="26" customHeight="1">
      <c r="A29" s="4"/>
      <c r="B29" s="206" t="s">
        <v>2518</v>
      </c>
      <c r="C29" s="206"/>
      <c r="D29" s="206"/>
      <c r="E29" s="206"/>
      <c r="F29" s="206"/>
      <c r="G29" s="206"/>
      <c r="H29" s="206"/>
      <c r="I29" s="206"/>
    </row>
    <row r="30" spans="1:9" ht="13" customHeight="1">
      <c r="A30" s="4"/>
      <c r="B30" s="207"/>
      <c r="C30" s="207"/>
      <c r="D30" s="207"/>
      <c r="E30" s="207"/>
      <c r="F30" s="207"/>
      <c r="G30" s="207"/>
      <c r="H30" s="207"/>
      <c r="I30" s="207"/>
    </row>
    <row r="31" spans="1:9" ht="13" customHeight="1">
      <c r="A31" s="4"/>
      <c r="B31" s="41" t="s">
        <v>2058</v>
      </c>
      <c r="C31" s="42"/>
      <c r="D31" s="42"/>
      <c r="E31" s="43"/>
      <c r="F31" s="43"/>
      <c r="G31" s="43"/>
      <c r="H31" s="43"/>
      <c r="I31" s="44"/>
    </row>
    <row r="32" spans="1:9" ht="13" customHeight="1">
      <c r="A32" s="4"/>
      <c r="B32" s="45" t="s">
        <v>2059</v>
      </c>
      <c r="C32" s="46"/>
      <c r="D32" s="46"/>
      <c r="E32" s="48"/>
      <c r="F32" s="48"/>
      <c r="G32" s="48"/>
      <c r="H32" s="48"/>
      <c r="I32" s="49"/>
    </row>
    <row r="33" spans="1:9" ht="13" customHeight="1">
      <c r="A33" s="4"/>
      <c r="B33" s="45" t="s">
        <v>2060</v>
      </c>
      <c r="C33" s="46"/>
      <c r="D33" s="46"/>
      <c r="E33" s="48"/>
      <c r="F33" s="48"/>
      <c r="G33" s="48"/>
      <c r="H33" s="48"/>
      <c r="I33" s="49"/>
    </row>
    <row r="34" spans="1:9" ht="13" customHeight="1">
      <c r="A34" s="4"/>
      <c r="B34" s="50" t="s">
        <v>2061</v>
      </c>
      <c r="C34" s="51" t="s">
        <v>2090</v>
      </c>
      <c r="D34" s="51" t="s">
        <v>2074</v>
      </c>
      <c r="E34" s="48"/>
      <c r="F34" s="48"/>
      <c r="G34" s="48"/>
      <c r="H34" s="48"/>
      <c r="I34" s="49"/>
    </row>
    <row r="35" spans="1:9" ht="13" customHeight="1">
      <c r="A35" s="4"/>
      <c r="B35" s="52" t="s">
        <v>2102</v>
      </c>
      <c r="C35" s="67">
        <v>55.526000000000003</v>
      </c>
      <c r="D35" s="67">
        <v>50.89</v>
      </c>
      <c r="E35" s="48"/>
      <c r="F35" s="48"/>
      <c r="G35" s="48"/>
      <c r="H35" s="48"/>
      <c r="I35" s="49"/>
    </row>
    <row r="36" spans="1:9" ht="13" customHeight="1">
      <c r="A36" s="4"/>
      <c r="B36" s="45" t="s">
        <v>2075</v>
      </c>
      <c r="C36" s="46"/>
      <c r="D36" s="46"/>
      <c r="E36" s="48"/>
      <c r="F36" s="48"/>
      <c r="G36" s="48"/>
      <c r="H36" s="48"/>
      <c r="I36" s="49"/>
    </row>
    <row r="37" spans="1:9" ht="13" customHeight="1">
      <c r="A37" s="4"/>
      <c r="B37" s="45" t="s">
        <v>2099</v>
      </c>
      <c r="C37" s="46"/>
      <c r="D37" s="46"/>
      <c r="E37" s="48"/>
      <c r="F37" s="48"/>
      <c r="G37" s="48"/>
      <c r="H37" s="48"/>
      <c r="I37" s="49"/>
    </row>
    <row r="38" spans="1:9" ht="13" customHeight="1">
      <c r="A38" s="4"/>
      <c r="B38" s="45" t="s">
        <v>2094</v>
      </c>
      <c r="C38" s="46"/>
      <c r="D38" s="46"/>
      <c r="E38" s="48"/>
      <c r="F38" s="48"/>
      <c r="G38" s="48"/>
      <c r="H38" s="48"/>
      <c r="I38" s="49"/>
    </row>
    <row r="39" spans="1:9" ht="13" customHeight="1">
      <c r="A39" s="4"/>
      <c r="B39" s="45" t="s">
        <v>2098</v>
      </c>
      <c r="C39" s="46"/>
      <c r="D39" s="46"/>
      <c r="E39" s="48"/>
      <c r="F39" s="48"/>
      <c r="G39" s="48"/>
      <c r="H39" s="48"/>
      <c r="I39" s="49"/>
    </row>
    <row r="40" spans="1:9" ht="13" customHeight="1">
      <c r="A40" s="4"/>
      <c r="B40" s="45" t="s">
        <v>2076</v>
      </c>
      <c r="C40" s="46"/>
      <c r="D40" s="46"/>
      <c r="E40" s="48"/>
      <c r="F40" s="48"/>
      <c r="G40" s="48"/>
      <c r="H40" s="48"/>
      <c r="I40" s="49"/>
    </row>
    <row r="41" spans="1:9" ht="13" customHeight="1">
      <c r="A41" s="4"/>
      <c r="B41" s="78" t="s">
        <v>2465</v>
      </c>
      <c r="C41" s="46"/>
      <c r="D41" s="46"/>
      <c r="E41" s="48"/>
      <c r="F41" s="48"/>
      <c r="G41" s="48"/>
      <c r="H41" s="48"/>
      <c r="I41" s="49"/>
    </row>
    <row r="42" spans="1:9" ht="13" customHeight="1">
      <c r="A42" s="4"/>
      <c r="B42" s="59" t="s">
        <v>2474</v>
      </c>
      <c r="C42" s="60"/>
      <c r="D42" s="60"/>
      <c r="E42" s="61"/>
      <c r="F42" s="61"/>
      <c r="G42" s="61"/>
      <c r="H42" s="61"/>
      <c r="I42" s="62"/>
    </row>
    <row r="43" spans="1:9" ht="13" customHeight="1">
      <c r="A43" s="4"/>
      <c r="B43" s="207"/>
      <c r="C43" s="207"/>
      <c r="D43" s="207"/>
      <c r="E43" s="207"/>
      <c r="F43" s="207"/>
      <c r="G43" s="207"/>
      <c r="H43" s="207"/>
      <c r="I43" s="207"/>
    </row>
    <row r="44" spans="1:9" ht="13" customHeight="1">
      <c r="A44" s="4"/>
      <c r="B44" s="4"/>
      <c r="C44" s="210" t="s">
        <v>1991</v>
      </c>
      <c r="D44" s="210"/>
      <c r="E44" s="210"/>
      <c r="F44" s="210"/>
      <c r="G44" s="4"/>
      <c r="H44" s="4"/>
      <c r="I44" s="4"/>
    </row>
    <row r="45" spans="1:9" ht="13" customHeight="1">
      <c r="A45" s="4"/>
      <c r="B45" s="37" t="s">
        <v>844</v>
      </c>
      <c r="C45" s="210" t="s">
        <v>845</v>
      </c>
      <c r="D45" s="210"/>
      <c r="E45" s="210"/>
      <c r="F45" s="210"/>
      <c r="G45" s="4"/>
      <c r="H45" s="4"/>
      <c r="I45" s="4"/>
    </row>
    <row r="46" spans="1:9" ht="135" customHeight="1">
      <c r="A46" s="4"/>
      <c r="B46" s="38"/>
      <c r="C46" s="205"/>
      <c r="D46" s="205"/>
      <c r="E46" s="4"/>
      <c r="F46" s="4"/>
      <c r="G46" s="4"/>
      <c r="H46" s="4"/>
      <c r="I46" s="4"/>
    </row>
  </sheetData>
  <mergeCells count="6">
    <mergeCell ref="C46:D46"/>
    <mergeCell ref="B29:I29"/>
    <mergeCell ref="B30:I30"/>
    <mergeCell ref="B43:I43"/>
    <mergeCell ref="C44:F44"/>
    <mergeCell ref="C45:F45"/>
  </mergeCells>
  <hyperlinks>
    <hyperlink ref="A1" location="BajajFinservNiftyBankETF" display="NBANKETF" xr:uid="{00000000-0004-0000-1800-000000000000}"/>
    <hyperlink ref="B1" location="BajajFinservNiftyBankETF" display="Bajaj Finserv Nifty Bank ETF" xr:uid="{00000000-0004-0000-1800-000001000000}"/>
  </hyperlinks>
  <pageMargins left="0" right="0" top="0" bottom="0" header="0" footer="0"/>
  <pageSetup orientation="landscape"/>
  <headerFooter>
    <oddFooter xml:space="preserve">&amp;C_x000D_&amp;1#&amp;"Aptos"&amp;10&amp;K000000  For internal use only 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outlinePr summaryBelow="0"/>
  </sheetPr>
  <dimension ref="A1:J130"/>
  <sheetViews>
    <sheetView workbookViewId="0"/>
  </sheetViews>
  <sheetFormatPr defaultRowHeight="14.5"/>
  <cols>
    <col min="1" max="1" width="3.36328125" customWidth="1"/>
    <col min="2" max="2" width="69.17968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9" width="16.6328125" customWidth="1"/>
  </cols>
  <sheetData>
    <row r="1" spans="1:9" ht="16" customHeight="1">
      <c r="A1" s="2" t="s">
        <v>4</v>
      </c>
      <c r="B1" s="3" t="s">
        <v>5</v>
      </c>
      <c r="C1" s="4"/>
      <c r="D1" s="4"/>
      <c r="E1" s="4"/>
      <c r="F1" s="4"/>
      <c r="G1" s="4"/>
      <c r="H1" s="4"/>
      <c r="I1" s="4"/>
    </row>
    <row r="2" spans="1:9" ht="13" customHeight="1">
      <c r="A2" s="4"/>
      <c r="B2" s="5"/>
      <c r="C2" s="4"/>
      <c r="D2" s="4"/>
      <c r="E2" s="4"/>
      <c r="F2" s="4"/>
      <c r="G2" s="4"/>
      <c r="H2" s="4"/>
      <c r="I2" s="4"/>
    </row>
    <row r="3" spans="1:9" ht="13" customHeight="1">
      <c r="A3" s="6" t="s">
        <v>48</v>
      </c>
      <c r="B3" s="7" t="s">
        <v>49</v>
      </c>
      <c r="C3" s="4"/>
      <c r="D3" s="4"/>
      <c r="E3" s="4"/>
      <c r="F3" s="4"/>
      <c r="G3" s="4"/>
      <c r="H3" s="4"/>
      <c r="I3" s="4"/>
    </row>
    <row r="4" spans="1:9" ht="28" customHeight="1">
      <c r="A4" s="4"/>
      <c r="B4" s="8" t="s">
        <v>50</v>
      </c>
      <c r="C4" s="9" t="s">
        <v>51</v>
      </c>
      <c r="D4" s="10" t="s">
        <v>846</v>
      </c>
      <c r="E4" s="10" t="s">
        <v>53</v>
      </c>
      <c r="F4" s="10" t="s">
        <v>54</v>
      </c>
      <c r="G4" s="10" t="s">
        <v>55</v>
      </c>
      <c r="H4" s="10" t="s">
        <v>56</v>
      </c>
      <c r="I4" s="11" t="s">
        <v>57</v>
      </c>
    </row>
    <row r="5" spans="1:9" ht="13" customHeight="1">
      <c r="A5" s="4"/>
      <c r="B5" s="12" t="s">
        <v>58</v>
      </c>
      <c r="C5" s="13"/>
      <c r="D5" s="13"/>
      <c r="E5" s="13"/>
      <c r="F5" s="13"/>
      <c r="G5" s="13"/>
      <c r="H5" s="14"/>
      <c r="I5" s="15"/>
    </row>
    <row r="6" spans="1:9" ht="13" customHeight="1">
      <c r="A6" s="4"/>
      <c r="B6" s="12" t="s">
        <v>59</v>
      </c>
      <c r="C6" s="13"/>
      <c r="D6" s="13"/>
      <c r="E6" s="13"/>
      <c r="F6" s="4"/>
      <c r="G6" s="14"/>
      <c r="H6" s="14"/>
      <c r="I6" s="15"/>
    </row>
    <row r="7" spans="1:9" ht="13" customHeight="1">
      <c r="A7" s="16" t="s">
        <v>60</v>
      </c>
      <c r="B7" s="17" t="s">
        <v>61</v>
      </c>
      <c r="C7" s="13" t="s">
        <v>62</v>
      </c>
      <c r="D7" s="13" t="s">
        <v>63</v>
      </c>
      <c r="E7" s="18">
        <v>799033</v>
      </c>
      <c r="F7" s="19">
        <v>6166.1377000000002</v>
      </c>
      <c r="G7" s="20">
        <v>0.1487</v>
      </c>
      <c r="H7" s="21"/>
      <c r="I7" s="22"/>
    </row>
    <row r="8" spans="1:9" ht="13" customHeight="1">
      <c r="A8" s="16" t="s">
        <v>68</v>
      </c>
      <c r="B8" s="17" t="s">
        <v>69</v>
      </c>
      <c r="C8" s="13" t="s">
        <v>70</v>
      </c>
      <c r="D8" s="13" t="s">
        <v>63</v>
      </c>
      <c r="E8" s="18">
        <v>412742</v>
      </c>
      <c r="F8" s="19">
        <v>5214.5824000000002</v>
      </c>
      <c r="G8" s="20">
        <v>0.12570000000000001</v>
      </c>
      <c r="H8" s="21"/>
      <c r="I8" s="22"/>
    </row>
    <row r="9" spans="1:9" ht="13" customHeight="1">
      <c r="A9" s="16" t="s">
        <v>164</v>
      </c>
      <c r="B9" s="17" t="s">
        <v>165</v>
      </c>
      <c r="C9" s="13" t="s">
        <v>166</v>
      </c>
      <c r="D9" s="13" t="s">
        <v>63</v>
      </c>
      <c r="E9" s="18">
        <v>288224</v>
      </c>
      <c r="F9" s="19">
        <v>3655.5450000000001</v>
      </c>
      <c r="G9" s="20">
        <v>8.8099999999999998E-2</v>
      </c>
      <c r="H9" s="21"/>
      <c r="I9" s="22"/>
    </row>
    <row r="10" spans="1:9" ht="13" customHeight="1">
      <c r="A10" s="16" t="s">
        <v>853</v>
      </c>
      <c r="B10" s="17" t="s">
        <v>854</v>
      </c>
      <c r="C10" s="13" t="s">
        <v>855</v>
      </c>
      <c r="D10" s="13" t="s">
        <v>63</v>
      </c>
      <c r="E10" s="18">
        <v>315513</v>
      </c>
      <c r="F10" s="19">
        <v>3371.0985999999998</v>
      </c>
      <c r="G10" s="20">
        <v>8.1299999999999997E-2</v>
      </c>
      <c r="H10" s="21"/>
      <c r="I10" s="22"/>
    </row>
    <row r="11" spans="1:9" ht="13" customHeight="1">
      <c r="A11" s="16" t="s">
        <v>134</v>
      </c>
      <c r="B11" s="17" t="s">
        <v>135</v>
      </c>
      <c r="C11" s="13" t="s">
        <v>136</v>
      </c>
      <c r="D11" s="13" t="s">
        <v>63</v>
      </c>
      <c r="E11" s="18">
        <v>821855</v>
      </c>
      <c r="F11" s="19">
        <v>3150.1702</v>
      </c>
      <c r="G11" s="20">
        <v>7.5999999999999998E-2</v>
      </c>
      <c r="H11" s="21"/>
      <c r="I11" s="22"/>
    </row>
    <row r="12" spans="1:9" ht="13" customHeight="1">
      <c r="A12" s="16" t="s">
        <v>412</v>
      </c>
      <c r="B12" s="17" t="s">
        <v>413</v>
      </c>
      <c r="C12" s="13" t="s">
        <v>414</v>
      </c>
      <c r="D12" s="13" t="s">
        <v>63</v>
      </c>
      <c r="E12" s="18">
        <v>608256</v>
      </c>
      <c r="F12" s="19">
        <v>1745.3905999999999</v>
      </c>
      <c r="G12" s="20">
        <v>4.2099999999999999E-2</v>
      </c>
      <c r="H12" s="21"/>
      <c r="I12" s="22"/>
    </row>
    <row r="13" spans="1:9" ht="13" customHeight="1">
      <c r="A13" s="16" t="s">
        <v>390</v>
      </c>
      <c r="B13" s="17" t="s">
        <v>391</v>
      </c>
      <c r="C13" s="13" t="s">
        <v>392</v>
      </c>
      <c r="D13" s="13" t="s">
        <v>103</v>
      </c>
      <c r="E13" s="18">
        <v>541095</v>
      </c>
      <c r="F13" s="19">
        <v>1592.7130999999999</v>
      </c>
      <c r="G13" s="20">
        <v>3.8399999999999997E-2</v>
      </c>
      <c r="H13" s="21"/>
      <c r="I13" s="22"/>
    </row>
    <row r="14" spans="1:9" ht="13" customHeight="1">
      <c r="A14" s="16" t="s">
        <v>240</v>
      </c>
      <c r="B14" s="17" t="s">
        <v>241</v>
      </c>
      <c r="C14" s="13" t="s">
        <v>242</v>
      </c>
      <c r="D14" s="13" t="s">
        <v>103</v>
      </c>
      <c r="E14" s="18">
        <v>139239</v>
      </c>
      <c r="F14" s="19">
        <v>1305.1568</v>
      </c>
      <c r="G14" s="20">
        <v>3.15E-2</v>
      </c>
      <c r="H14" s="21"/>
      <c r="I14" s="22"/>
    </row>
    <row r="15" spans="1:9" ht="13" customHeight="1">
      <c r="A15" s="16" t="s">
        <v>75</v>
      </c>
      <c r="B15" s="17" t="s">
        <v>76</v>
      </c>
      <c r="C15" s="13" t="s">
        <v>77</v>
      </c>
      <c r="D15" s="13" t="s">
        <v>63</v>
      </c>
      <c r="E15" s="18">
        <v>374331</v>
      </c>
      <c r="F15" s="19">
        <v>1259.8109999999999</v>
      </c>
      <c r="G15" s="20">
        <v>3.04E-2</v>
      </c>
      <c r="H15" s="21"/>
      <c r="I15" s="22"/>
    </row>
    <row r="16" spans="1:9" ht="13" customHeight="1">
      <c r="A16" s="16" t="s">
        <v>949</v>
      </c>
      <c r="B16" s="17" t="s">
        <v>950</v>
      </c>
      <c r="C16" s="13" t="s">
        <v>951</v>
      </c>
      <c r="D16" s="13" t="s">
        <v>208</v>
      </c>
      <c r="E16" s="18">
        <v>1314559</v>
      </c>
      <c r="F16" s="19">
        <v>1029.5626</v>
      </c>
      <c r="G16" s="20">
        <v>2.4799999999999999E-2</v>
      </c>
      <c r="H16" s="21"/>
      <c r="I16" s="22"/>
    </row>
    <row r="17" spans="1:9" ht="13" customHeight="1">
      <c r="A17" s="16" t="s">
        <v>952</v>
      </c>
      <c r="B17" s="17" t="s">
        <v>953</v>
      </c>
      <c r="C17" s="13" t="s">
        <v>954</v>
      </c>
      <c r="D17" s="13" t="s">
        <v>208</v>
      </c>
      <c r="E17" s="18">
        <v>331029</v>
      </c>
      <c r="F17" s="19">
        <v>1023.0451</v>
      </c>
      <c r="G17" s="20">
        <v>2.47E-2</v>
      </c>
      <c r="H17" s="21"/>
      <c r="I17" s="22"/>
    </row>
    <row r="18" spans="1:9" ht="13" customHeight="1">
      <c r="A18" s="16" t="s">
        <v>107</v>
      </c>
      <c r="B18" s="17" t="s">
        <v>108</v>
      </c>
      <c r="C18" s="13" t="s">
        <v>109</v>
      </c>
      <c r="D18" s="13" t="s">
        <v>103</v>
      </c>
      <c r="E18" s="18">
        <v>400269</v>
      </c>
      <c r="F18" s="19">
        <v>986.14269999999999</v>
      </c>
      <c r="G18" s="20">
        <v>2.3800000000000002E-2</v>
      </c>
      <c r="H18" s="21"/>
      <c r="I18" s="22"/>
    </row>
    <row r="19" spans="1:9" ht="13" customHeight="1">
      <c r="A19" s="16" t="s">
        <v>955</v>
      </c>
      <c r="B19" s="17" t="s">
        <v>956</v>
      </c>
      <c r="C19" s="13" t="s">
        <v>957</v>
      </c>
      <c r="D19" s="13" t="s">
        <v>275</v>
      </c>
      <c r="E19" s="18">
        <v>312849</v>
      </c>
      <c r="F19" s="19">
        <v>965.79610000000002</v>
      </c>
      <c r="G19" s="20">
        <v>2.3300000000000001E-2</v>
      </c>
      <c r="H19" s="21"/>
      <c r="I19" s="22"/>
    </row>
    <row r="20" spans="1:9" ht="13" customHeight="1">
      <c r="A20" s="16" t="s">
        <v>131</v>
      </c>
      <c r="B20" s="17" t="s">
        <v>132</v>
      </c>
      <c r="C20" s="13" t="s">
        <v>133</v>
      </c>
      <c r="D20" s="13" t="s">
        <v>103</v>
      </c>
      <c r="E20" s="18">
        <v>49954</v>
      </c>
      <c r="F20" s="19">
        <v>872.79629999999997</v>
      </c>
      <c r="G20" s="20">
        <v>2.1000000000000001E-2</v>
      </c>
      <c r="H20" s="21"/>
      <c r="I20" s="22"/>
    </row>
    <row r="21" spans="1:9" ht="13" customHeight="1">
      <c r="A21" s="16" t="s">
        <v>958</v>
      </c>
      <c r="B21" s="17" t="s">
        <v>959</v>
      </c>
      <c r="C21" s="13" t="s">
        <v>960</v>
      </c>
      <c r="D21" s="13" t="s">
        <v>275</v>
      </c>
      <c r="E21" s="18">
        <v>23167</v>
      </c>
      <c r="F21" s="19">
        <v>843.39459999999997</v>
      </c>
      <c r="G21" s="20">
        <v>2.0299999999999999E-2</v>
      </c>
      <c r="H21" s="21"/>
      <c r="I21" s="22"/>
    </row>
    <row r="22" spans="1:9" ht="13" customHeight="1">
      <c r="A22" s="16" t="s">
        <v>961</v>
      </c>
      <c r="B22" s="17" t="s">
        <v>962</v>
      </c>
      <c r="C22" s="13" t="s">
        <v>963</v>
      </c>
      <c r="D22" s="13" t="s">
        <v>275</v>
      </c>
      <c r="E22" s="18">
        <v>14997</v>
      </c>
      <c r="F22" s="19">
        <v>813.13729999999998</v>
      </c>
      <c r="G22" s="20">
        <v>1.9599999999999999E-2</v>
      </c>
      <c r="H22" s="21"/>
      <c r="I22" s="22"/>
    </row>
    <row r="23" spans="1:9" ht="13" customHeight="1">
      <c r="A23" s="16" t="s">
        <v>124</v>
      </c>
      <c r="B23" s="17" t="s">
        <v>125</v>
      </c>
      <c r="C23" s="13" t="s">
        <v>126</v>
      </c>
      <c r="D23" s="13" t="s">
        <v>103</v>
      </c>
      <c r="E23" s="18">
        <v>80902</v>
      </c>
      <c r="F23" s="19">
        <v>758.05169999999998</v>
      </c>
      <c r="G23" s="20">
        <v>1.83E-2</v>
      </c>
      <c r="H23" s="21"/>
      <c r="I23" s="22"/>
    </row>
    <row r="24" spans="1:9" ht="13" customHeight="1">
      <c r="A24" s="16" t="s">
        <v>913</v>
      </c>
      <c r="B24" s="17" t="s">
        <v>914</v>
      </c>
      <c r="C24" s="13" t="s">
        <v>915</v>
      </c>
      <c r="D24" s="13" t="s">
        <v>208</v>
      </c>
      <c r="E24" s="18">
        <v>34936</v>
      </c>
      <c r="F24" s="19">
        <v>553.98019999999997</v>
      </c>
      <c r="G24" s="20">
        <v>1.34E-2</v>
      </c>
      <c r="H24" s="21"/>
      <c r="I24" s="22"/>
    </row>
    <row r="25" spans="1:9" ht="13" customHeight="1">
      <c r="A25" s="16" t="s">
        <v>964</v>
      </c>
      <c r="B25" s="17" t="s">
        <v>965</v>
      </c>
      <c r="C25" s="13" t="s">
        <v>966</v>
      </c>
      <c r="D25" s="13" t="s">
        <v>103</v>
      </c>
      <c r="E25" s="18">
        <v>27662</v>
      </c>
      <c r="F25" s="19">
        <v>432.32940000000002</v>
      </c>
      <c r="G25" s="20">
        <v>1.04E-2</v>
      </c>
      <c r="H25" s="21"/>
      <c r="I25" s="22"/>
    </row>
    <row r="26" spans="1:9" ht="13" customHeight="1">
      <c r="A26" s="16" t="s">
        <v>100</v>
      </c>
      <c r="B26" s="17" t="s">
        <v>101</v>
      </c>
      <c r="C26" s="13" t="s">
        <v>102</v>
      </c>
      <c r="D26" s="13" t="s">
        <v>103</v>
      </c>
      <c r="E26" s="18">
        <v>120851</v>
      </c>
      <c r="F26" s="19">
        <v>417.54020000000003</v>
      </c>
      <c r="G26" s="20">
        <v>1.01E-2</v>
      </c>
      <c r="H26" s="21"/>
      <c r="I26" s="22"/>
    </row>
    <row r="27" spans="1:9" ht="13" customHeight="1">
      <c r="A27" s="16" t="s">
        <v>967</v>
      </c>
      <c r="B27" s="17" t="s">
        <v>968</v>
      </c>
      <c r="C27" s="13" t="s">
        <v>969</v>
      </c>
      <c r="D27" s="13" t="s">
        <v>103</v>
      </c>
      <c r="E27" s="18">
        <v>31790</v>
      </c>
      <c r="F27" s="19">
        <v>413.30180000000001</v>
      </c>
      <c r="G27" s="20">
        <v>0.01</v>
      </c>
      <c r="H27" s="21"/>
      <c r="I27" s="22"/>
    </row>
    <row r="28" spans="1:9" ht="13" customHeight="1">
      <c r="A28" s="16" t="s">
        <v>970</v>
      </c>
      <c r="B28" s="17" t="s">
        <v>971</v>
      </c>
      <c r="C28" s="13" t="s">
        <v>972</v>
      </c>
      <c r="D28" s="13" t="s">
        <v>63</v>
      </c>
      <c r="E28" s="18">
        <v>721565</v>
      </c>
      <c r="F28" s="19">
        <v>410.42619999999999</v>
      </c>
      <c r="G28" s="20">
        <v>9.9000000000000008E-3</v>
      </c>
      <c r="H28" s="21"/>
      <c r="I28" s="22"/>
    </row>
    <row r="29" spans="1:9" ht="13" customHeight="1">
      <c r="A29" s="16" t="s">
        <v>973</v>
      </c>
      <c r="B29" s="17" t="s">
        <v>974</v>
      </c>
      <c r="C29" s="13" t="s">
        <v>975</v>
      </c>
      <c r="D29" s="13" t="s">
        <v>275</v>
      </c>
      <c r="E29" s="18">
        <v>13339</v>
      </c>
      <c r="F29" s="19">
        <v>376.9735</v>
      </c>
      <c r="G29" s="20">
        <v>9.1000000000000004E-3</v>
      </c>
      <c r="H29" s="21"/>
      <c r="I29" s="22"/>
    </row>
    <row r="30" spans="1:9" ht="13" customHeight="1">
      <c r="A30" s="16" t="s">
        <v>377</v>
      </c>
      <c r="B30" s="17" t="s">
        <v>378</v>
      </c>
      <c r="C30" s="13" t="s">
        <v>379</v>
      </c>
      <c r="D30" s="13" t="s">
        <v>380</v>
      </c>
      <c r="E30" s="18">
        <v>21260</v>
      </c>
      <c r="F30" s="19">
        <v>354.23410000000001</v>
      </c>
      <c r="G30" s="20">
        <v>8.5000000000000006E-3</v>
      </c>
      <c r="H30" s="21"/>
      <c r="I30" s="22"/>
    </row>
    <row r="31" spans="1:9" ht="13" customHeight="1">
      <c r="A31" s="16" t="s">
        <v>976</v>
      </c>
      <c r="B31" s="17" t="s">
        <v>977</v>
      </c>
      <c r="C31" s="13" t="s">
        <v>978</v>
      </c>
      <c r="D31" s="13" t="s">
        <v>63</v>
      </c>
      <c r="E31" s="18">
        <v>521628</v>
      </c>
      <c r="F31" s="19">
        <v>348.70830000000001</v>
      </c>
      <c r="G31" s="20">
        <v>8.3999999999999995E-3</v>
      </c>
      <c r="H31" s="21"/>
      <c r="I31" s="22"/>
    </row>
    <row r="32" spans="1:9" ht="13" customHeight="1">
      <c r="A32" s="16" t="s">
        <v>979</v>
      </c>
      <c r="B32" s="17" t="s">
        <v>980</v>
      </c>
      <c r="C32" s="13" t="s">
        <v>981</v>
      </c>
      <c r="D32" s="13" t="s">
        <v>208</v>
      </c>
      <c r="E32" s="18">
        <v>84301</v>
      </c>
      <c r="F32" s="19">
        <v>290.88060000000002</v>
      </c>
      <c r="G32" s="20">
        <v>7.0000000000000001E-3</v>
      </c>
      <c r="H32" s="21"/>
      <c r="I32" s="22"/>
    </row>
    <row r="33" spans="1:9" ht="13" customHeight="1">
      <c r="A33" s="16" t="s">
        <v>982</v>
      </c>
      <c r="B33" s="17" t="s">
        <v>983</v>
      </c>
      <c r="C33" s="13" t="s">
        <v>984</v>
      </c>
      <c r="D33" s="13" t="s">
        <v>103</v>
      </c>
      <c r="E33" s="18">
        <v>71351</v>
      </c>
      <c r="F33" s="19">
        <v>290.68400000000003</v>
      </c>
      <c r="G33" s="20">
        <v>7.0000000000000001E-3</v>
      </c>
      <c r="H33" s="21"/>
      <c r="I33" s="22"/>
    </row>
    <row r="34" spans="1:9" ht="13" customHeight="1">
      <c r="A34" s="16" t="s">
        <v>985</v>
      </c>
      <c r="B34" s="17" t="s">
        <v>986</v>
      </c>
      <c r="C34" s="13" t="s">
        <v>987</v>
      </c>
      <c r="D34" s="13" t="s">
        <v>103</v>
      </c>
      <c r="E34" s="18">
        <v>5000</v>
      </c>
      <c r="F34" s="19">
        <v>214.435</v>
      </c>
      <c r="G34" s="20">
        <v>5.1999999999999998E-3</v>
      </c>
      <c r="H34" s="21"/>
      <c r="I34" s="22"/>
    </row>
    <row r="35" spans="1:9" ht="13" customHeight="1">
      <c r="A35" s="16" t="s">
        <v>272</v>
      </c>
      <c r="B35" s="17" t="s">
        <v>273</v>
      </c>
      <c r="C35" s="13" t="s">
        <v>274</v>
      </c>
      <c r="D35" s="13" t="s">
        <v>275</v>
      </c>
      <c r="E35" s="18">
        <v>6000</v>
      </c>
      <c r="F35" s="19">
        <v>178.29</v>
      </c>
      <c r="G35" s="20">
        <v>4.3E-3</v>
      </c>
      <c r="H35" s="21"/>
      <c r="I35" s="22"/>
    </row>
    <row r="36" spans="1:9" ht="13" customHeight="1">
      <c r="A36" s="16" t="s">
        <v>988</v>
      </c>
      <c r="B36" s="17" t="s">
        <v>989</v>
      </c>
      <c r="C36" s="13" t="s">
        <v>990</v>
      </c>
      <c r="D36" s="13" t="s">
        <v>275</v>
      </c>
      <c r="E36" s="18">
        <v>10735</v>
      </c>
      <c r="F36" s="19">
        <v>142.3998</v>
      </c>
      <c r="G36" s="20">
        <v>3.3999999999999998E-3</v>
      </c>
      <c r="H36" s="21"/>
      <c r="I36" s="22"/>
    </row>
    <row r="37" spans="1:9" ht="13" customHeight="1">
      <c r="A37" s="16" t="s">
        <v>301</v>
      </c>
      <c r="B37" s="17" t="s">
        <v>302</v>
      </c>
      <c r="C37" s="13" t="s">
        <v>303</v>
      </c>
      <c r="D37" s="13" t="s">
        <v>63</v>
      </c>
      <c r="E37" s="18">
        <v>9257</v>
      </c>
      <c r="F37" s="19">
        <v>84.798699999999997</v>
      </c>
      <c r="G37" s="20">
        <v>2E-3</v>
      </c>
      <c r="H37" s="21"/>
      <c r="I37" s="22"/>
    </row>
    <row r="38" spans="1:9" ht="13" customHeight="1">
      <c r="A38" s="16" t="s">
        <v>991</v>
      </c>
      <c r="B38" s="17" t="s">
        <v>992</v>
      </c>
      <c r="C38" s="13" t="s">
        <v>993</v>
      </c>
      <c r="D38" s="13" t="s">
        <v>103</v>
      </c>
      <c r="E38" s="18">
        <v>7687</v>
      </c>
      <c r="F38" s="19">
        <v>36.863</v>
      </c>
      <c r="G38" s="20">
        <v>8.9999999999999998E-4</v>
      </c>
      <c r="H38" s="21"/>
      <c r="I38" s="22"/>
    </row>
    <row r="39" spans="1:9" ht="13" customHeight="1">
      <c r="A39" s="4"/>
      <c r="B39" s="12" t="s">
        <v>445</v>
      </c>
      <c r="C39" s="13"/>
      <c r="D39" s="13"/>
      <c r="E39" s="13"/>
      <c r="F39" s="23">
        <v>39298.376799999998</v>
      </c>
      <c r="G39" s="24">
        <f>ROUND(SUM(G1:G38),4)</f>
        <v>0.9476</v>
      </c>
      <c r="H39" s="25"/>
      <c r="I39" s="26"/>
    </row>
    <row r="40" spans="1:9" ht="13" customHeight="1">
      <c r="A40" s="4"/>
      <c r="B40" s="27" t="s">
        <v>446</v>
      </c>
      <c r="C40" s="1"/>
      <c r="D40" s="1"/>
      <c r="E40" s="1"/>
      <c r="F40" s="25" t="s">
        <v>447</v>
      </c>
      <c r="G40" s="25" t="s">
        <v>447</v>
      </c>
      <c r="H40" s="25"/>
      <c r="I40" s="26"/>
    </row>
    <row r="41" spans="1:9" ht="13" customHeight="1">
      <c r="A41" s="4"/>
      <c r="B41" s="27" t="s">
        <v>445</v>
      </c>
      <c r="C41" s="1"/>
      <c r="D41" s="1"/>
      <c r="E41" s="1"/>
      <c r="F41" s="25" t="s">
        <v>447</v>
      </c>
      <c r="G41" s="25" t="s">
        <v>447</v>
      </c>
      <c r="H41" s="25"/>
      <c r="I41" s="26"/>
    </row>
    <row r="42" spans="1:9" ht="13" customHeight="1">
      <c r="A42" s="4"/>
      <c r="B42" s="27" t="s">
        <v>448</v>
      </c>
      <c r="C42" s="28"/>
      <c r="D42" s="1"/>
      <c r="E42" s="28"/>
      <c r="F42" s="23">
        <v>39298.376799999998</v>
      </c>
      <c r="G42" s="24">
        <f>ROUND(SUM(G39),4)</f>
        <v>0.9476</v>
      </c>
      <c r="H42" s="25"/>
      <c r="I42" s="26"/>
    </row>
    <row r="43" spans="1:9" ht="13" customHeight="1">
      <c r="A43" s="4"/>
      <c r="B43" s="12" t="s">
        <v>449</v>
      </c>
      <c r="C43" s="13"/>
      <c r="D43" s="13"/>
      <c r="E43" s="13"/>
      <c r="F43" s="13"/>
      <c r="G43" s="13"/>
      <c r="H43" s="14"/>
      <c r="I43" s="15"/>
    </row>
    <row r="44" spans="1:9" ht="13" customHeight="1">
      <c r="A44" s="4"/>
      <c r="B44" s="12" t="s">
        <v>450</v>
      </c>
      <c r="C44" s="13"/>
      <c r="D44" s="13"/>
      <c r="E44" s="13"/>
      <c r="F44" s="4"/>
      <c r="G44" s="14"/>
      <c r="H44" s="14"/>
      <c r="I44" s="15"/>
    </row>
    <row r="45" spans="1:9" ht="13" customHeight="1">
      <c r="A45" s="16" t="s">
        <v>994</v>
      </c>
      <c r="B45" s="17" t="s">
        <v>995</v>
      </c>
      <c r="C45" s="13"/>
      <c r="D45" s="13"/>
      <c r="E45" s="18">
        <v>-750</v>
      </c>
      <c r="F45" s="19">
        <v>-413.964</v>
      </c>
      <c r="G45" s="20">
        <v>-0.01</v>
      </c>
      <c r="H45" s="21"/>
      <c r="I45" s="22"/>
    </row>
    <row r="46" spans="1:9" ht="13" customHeight="1">
      <c r="A46" s="4"/>
      <c r="B46" s="12" t="s">
        <v>445</v>
      </c>
      <c r="C46" s="13"/>
      <c r="D46" s="13"/>
      <c r="E46" s="13"/>
      <c r="F46" s="23">
        <v>-413.964</v>
      </c>
      <c r="G46" s="24">
        <f>ROUND(SUM(G43:G45),4)</f>
        <v>-0.01</v>
      </c>
      <c r="H46" s="25"/>
      <c r="I46" s="26"/>
    </row>
    <row r="47" spans="1:9" ht="13" customHeight="1">
      <c r="A47" s="4"/>
      <c r="B47" s="27" t="s">
        <v>448</v>
      </c>
      <c r="C47" s="28"/>
      <c r="D47" s="1"/>
      <c r="E47" s="28"/>
      <c r="F47" s="23">
        <v>-413.964</v>
      </c>
      <c r="G47" s="24">
        <f>ROUND(SUM(G46),4)</f>
        <v>-0.01</v>
      </c>
      <c r="H47" s="25"/>
      <c r="I47" s="26"/>
    </row>
    <row r="48" spans="1:9" ht="13" customHeight="1">
      <c r="A48" s="4"/>
      <c r="B48" s="12" t="s">
        <v>828</v>
      </c>
      <c r="C48" s="13"/>
      <c r="D48" s="13"/>
      <c r="E48" s="13"/>
      <c r="F48" s="13"/>
      <c r="G48" s="13"/>
      <c r="H48" s="14"/>
      <c r="I48" s="15"/>
    </row>
    <row r="49" spans="1:9" ht="13" customHeight="1">
      <c r="A49" s="4"/>
      <c r="B49" s="12" t="s">
        <v>829</v>
      </c>
      <c r="C49" s="13"/>
      <c r="D49" s="13"/>
      <c r="E49" s="13"/>
      <c r="F49" s="4"/>
      <c r="G49" s="14"/>
      <c r="H49" s="14"/>
      <c r="I49" s="15"/>
    </row>
    <row r="50" spans="1:9" ht="13" customHeight="1">
      <c r="A50" s="16" t="s">
        <v>830</v>
      </c>
      <c r="B50" s="17" t="s">
        <v>831</v>
      </c>
      <c r="C50" s="13" t="s">
        <v>832</v>
      </c>
      <c r="D50" s="13"/>
      <c r="E50" s="18">
        <v>41899.432999999997</v>
      </c>
      <c r="F50" s="19">
        <v>512.23829999999998</v>
      </c>
      <c r="G50" s="20">
        <v>1.24E-2</v>
      </c>
      <c r="H50" s="21"/>
      <c r="I50" s="22"/>
    </row>
    <row r="51" spans="1:9" ht="13" customHeight="1">
      <c r="A51" s="4"/>
      <c r="B51" s="12" t="s">
        <v>445</v>
      </c>
      <c r="C51" s="13"/>
      <c r="D51" s="13"/>
      <c r="E51" s="13"/>
      <c r="F51" s="23">
        <v>512.23829999999998</v>
      </c>
      <c r="G51" s="24">
        <f>ROUND(SUM(G48:G50),4)</f>
        <v>1.24E-2</v>
      </c>
      <c r="H51" s="25"/>
      <c r="I51" s="26"/>
    </row>
    <row r="52" spans="1:9" ht="13" customHeight="1">
      <c r="A52" s="4"/>
      <c r="B52" s="27" t="s">
        <v>448</v>
      </c>
      <c r="C52" s="28"/>
      <c r="D52" s="1"/>
      <c r="E52" s="28"/>
      <c r="F52" s="23">
        <v>512.23829999999998</v>
      </c>
      <c r="G52" s="24">
        <f>ROUND(SUM(G51),4)</f>
        <v>1.24E-2</v>
      </c>
      <c r="H52" s="25"/>
      <c r="I52" s="26"/>
    </row>
    <row r="53" spans="1:9" ht="13" customHeight="1">
      <c r="A53" s="4"/>
      <c r="B53" s="12" t="s">
        <v>836</v>
      </c>
      <c r="C53" s="13"/>
      <c r="D53" s="13"/>
      <c r="E53" s="13"/>
      <c r="F53" s="13"/>
      <c r="G53" s="13"/>
      <c r="H53" s="14"/>
      <c r="I53" s="15"/>
    </row>
    <row r="54" spans="1:9" ht="13" customHeight="1">
      <c r="A54" s="16" t="s">
        <v>837</v>
      </c>
      <c r="B54" s="17" t="s">
        <v>838</v>
      </c>
      <c r="C54" s="13"/>
      <c r="D54" s="13"/>
      <c r="E54" s="18"/>
      <c r="F54" s="19">
        <v>1101.0834</v>
      </c>
      <c r="G54" s="20">
        <v>2.6599999999999999E-2</v>
      </c>
      <c r="H54" s="29">
        <v>5.2460944000197421E-2</v>
      </c>
      <c r="I54" s="22"/>
    </row>
    <row r="55" spans="1:9" ht="13" customHeight="1">
      <c r="A55" s="4"/>
      <c r="B55" s="12" t="s">
        <v>445</v>
      </c>
      <c r="C55" s="13"/>
      <c r="D55" s="13"/>
      <c r="E55" s="13"/>
      <c r="F55" s="23">
        <v>1101.0834</v>
      </c>
      <c r="G55" s="24">
        <f>ROUND(SUM(G53:G54),4)</f>
        <v>2.6599999999999999E-2</v>
      </c>
      <c r="H55" s="25"/>
      <c r="I55" s="26"/>
    </row>
    <row r="56" spans="1:9" ht="13" customHeight="1">
      <c r="A56" s="4"/>
      <c r="B56" s="27" t="s">
        <v>448</v>
      </c>
      <c r="C56" s="28"/>
      <c r="D56" s="1"/>
      <c r="E56" s="28"/>
      <c r="F56" s="23">
        <v>1101.0834</v>
      </c>
      <c r="G56" s="24">
        <f>ROUND(SUM(G55),4)</f>
        <v>2.6599999999999999E-2</v>
      </c>
      <c r="H56" s="25"/>
      <c r="I56" s="26"/>
    </row>
    <row r="57" spans="1:9" ht="13" customHeight="1">
      <c r="A57" s="4"/>
      <c r="B57" s="27" t="s">
        <v>839</v>
      </c>
      <c r="C57" s="13"/>
      <c r="D57" s="1"/>
      <c r="E57" s="13"/>
      <c r="F57" s="30">
        <v>973.35550000000001</v>
      </c>
      <c r="G57" s="24">
        <v>2.3400000000000001E-2</v>
      </c>
      <c r="H57" s="25"/>
      <c r="I57" s="26"/>
    </row>
    <row r="58" spans="1:9" ht="13" customHeight="1">
      <c r="A58" s="4"/>
      <c r="B58" s="31" t="s">
        <v>840</v>
      </c>
      <c r="C58" s="32"/>
      <c r="D58" s="32"/>
      <c r="E58" s="32"/>
      <c r="F58" s="33">
        <v>41471.089999999997</v>
      </c>
      <c r="G58" s="34">
        <f>ROUND(SUM(G42,G47,G52,G56,G57),4)</f>
        <v>1</v>
      </c>
      <c r="H58" s="35"/>
      <c r="I58" s="36"/>
    </row>
    <row r="59" spans="1:9" ht="13" customHeight="1">
      <c r="A59" s="4"/>
      <c r="B59" s="6"/>
      <c r="C59" s="4"/>
      <c r="D59" s="4"/>
      <c r="E59" s="4"/>
      <c r="F59" s="4"/>
      <c r="G59" s="4"/>
      <c r="H59" s="4"/>
      <c r="I59" s="4"/>
    </row>
    <row r="60" spans="1:9" ht="13" customHeight="1">
      <c r="A60" s="4"/>
      <c r="B60" s="3" t="s">
        <v>842</v>
      </c>
      <c r="C60" s="4"/>
      <c r="D60" s="4"/>
      <c r="E60" s="4"/>
      <c r="F60" s="4"/>
      <c r="G60" s="4"/>
      <c r="H60" s="4"/>
      <c r="I60" s="4"/>
    </row>
    <row r="61" spans="1:9" ht="26" customHeight="1">
      <c r="A61" s="4"/>
      <c r="B61" s="206" t="s">
        <v>2518</v>
      </c>
      <c r="C61" s="206"/>
      <c r="D61" s="206"/>
      <c r="E61" s="206"/>
      <c r="F61" s="206"/>
      <c r="G61" s="206"/>
      <c r="H61" s="206"/>
      <c r="I61" s="206"/>
    </row>
    <row r="62" spans="1:9" ht="13" customHeight="1">
      <c r="A62" s="4"/>
      <c r="B62" s="207"/>
      <c r="C62" s="207"/>
      <c r="D62" s="207"/>
      <c r="E62" s="207"/>
      <c r="F62" s="207"/>
      <c r="G62" s="207"/>
      <c r="H62" s="207"/>
      <c r="I62" s="207"/>
    </row>
    <row r="63" spans="1:9" ht="13" customHeight="1">
      <c r="A63" s="4"/>
      <c r="B63" s="86" t="s">
        <v>2058</v>
      </c>
      <c r="C63" s="87"/>
      <c r="D63" s="87"/>
      <c r="E63" s="43"/>
      <c r="F63" s="43"/>
      <c r="G63" s="43"/>
      <c r="H63" s="43"/>
      <c r="I63" s="44"/>
    </row>
    <row r="64" spans="1:9" ht="13" customHeight="1">
      <c r="A64" s="4"/>
      <c r="B64" s="88" t="s">
        <v>2059</v>
      </c>
      <c r="C64" s="89"/>
      <c r="D64" s="89"/>
      <c r="E64" s="48"/>
      <c r="F64" s="48"/>
      <c r="G64" s="48"/>
      <c r="H64" s="48"/>
      <c r="I64" s="49"/>
    </row>
    <row r="65" spans="1:9" ht="13" customHeight="1">
      <c r="A65" s="4"/>
      <c r="B65" s="88" t="s">
        <v>2060</v>
      </c>
      <c r="C65" s="89"/>
      <c r="D65" s="89"/>
      <c r="E65" s="48"/>
      <c r="F65" s="48"/>
      <c r="G65" s="48"/>
      <c r="H65" s="48"/>
      <c r="I65" s="49"/>
    </row>
    <row r="66" spans="1:9" ht="13" customHeight="1">
      <c r="A66" s="4"/>
      <c r="B66" s="90" t="s">
        <v>2061</v>
      </c>
      <c r="C66" s="51" t="s">
        <v>2090</v>
      </c>
      <c r="D66" s="168" t="s">
        <v>2074</v>
      </c>
      <c r="E66" s="48"/>
      <c r="F66" s="48"/>
      <c r="G66" s="48"/>
      <c r="H66" s="48"/>
      <c r="I66" s="49"/>
    </row>
    <row r="67" spans="1:9" ht="13" customHeight="1">
      <c r="A67" s="4"/>
      <c r="B67" s="91" t="s">
        <v>2064</v>
      </c>
      <c r="C67" s="67">
        <v>9.4619999999999997</v>
      </c>
      <c r="D67" s="58">
        <v>8.6479999999999997</v>
      </c>
      <c r="E67" s="48"/>
      <c r="F67" s="48"/>
      <c r="G67" s="48"/>
      <c r="H67" s="48"/>
      <c r="I67" s="49"/>
    </row>
    <row r="68" spans="1:9" ht="13" customHeight="1">
      <c r="A68" s="4"/>
      <c r="B68" s="91" t="s">
        <v>2063</v>
      </c>
      <c r="C68" s="67">
        <v>9.4619999999999997</v>
      </c>
      <c r="D68" s="58">
        <v>8.6479999999999997</v>
      </c>
      <c r="E68" s="48"/>
      <c r="F68" s="48"/>
      <c r="G68" s="48"/>
      <c r="H68" s="48"/>
      <c r="I68" s="49"/>
    </row>
    <row r="69" spans="1:9" ht="13" customHeight="1">
      <c r="A69" s="4"/>
      <c r="B69" s="91" t="s">
        <v>2067</v>
      </c>
      <c r="C69" s="67">
        <v>9.5259999999999998</v>
      </c>
      <c r="D69" s="58">
        <v>8.6959999999999997</v>
      </c>
      <c r="E69" s="48"/>
      <c r="F69" s="48"/>
      <c r="G69" s="48"/>
      <c r="H69" s="48"/>
      <c r="I69" s="49"/>
    </row>
    <row r="70" spans="1:9" ht="13" customHeight="1">
      <c r="A70" s="4"/>
      <c r="B70" s="91" t="s">
        <v>2066</v>
      </c>
      <c r="C70" s="67">
        <v>9.5259999999999998</v>
      </c>
      <c r="D70" s="58">
        <v>8.6959999999999997</v>
      </c>
      <c r="E70" s="48"/>
      <c r="F70" s="48"/>
      <c r="G70" s="48"/>
      <c r="H70" s="48"/>
      <c r="I70" s="49"/>
    </row>
    <row r="71" spans="1:9" ht="13" customHeight="1">
      <c r="A71" s="4"/>
      <c r="B71" s="88" t="s">
        <v>2075</v>
      </c>
      <c r="C71" s="89"/>
      <c r="D71" s="89"/>
      <c r="E71" s="48"/>
      <c r="F71" s="48"/>
      <c r="G71" s="48"/>
      <c r="H71" s="48"/>
      <c r="I71" s="49"/>
    </row>
    <row r="72" spans="1:9" ht="13" customHeight="1">
      <c r="A72" s="4"/>
      <c r="B72" s="78" t="s">
        <v>2105</v>
      </c>
      <c r="C72" s="89"/>
      <c r="D72" s="89"/>
      <c r="E72" s="48"/>
      <c r="F72" s="48"/>
      <c r="G72" s="48"/>
      <c r="H72" s="48"/>
      <c r="I72" s="49"/>
    </row>
    <row r="73" spans="1:9" ht="13" customHeight="1">
      <c r="A73" s="4"/>
      <c r="B73" s="73" t="s">
        <v>2072</v>
      </c>
      <c r="C73" s="92"/>
      <c r="D73" s="92"/>
      <c r="E73" s="48"/>
      <c r="F73" s="48"/>
      <c r="G73" s="48"/>
      <c r="H73" s="48"/>
      <c r="I73" s="49"/>
    </row>
    <row r="74" spans="1:9" ht="13" customHeight="1">
      <c r="A74" s="4"/>
      <c r="B74" s="45" t="s">
        <v>2093</v>
      </c>
      <c r="C74" s="92"/>
      <c r="D74" s="92"/>
      <c r="E74" s="48"/>
      <c r="F74" s="48"/>
      <c r="G74" s="48"/>
      <c r="H74" s="48"/>
      <c r="I74" s="49"/>
    </row>
    <row r="75" spans="1:9" ht="13" customHeight="1">
      <c r="A75" s="4"/>
      <c r="B75" s="45" t="s">
        <v>2079</v>
      </c>
      <c r="C75" s="89"/>
      <c r="D75" s="89"/>
      <c r="E75" s="48"/>
      <c r="F75" s="48"/>
      <c r="G75" s="48"/>
      <c r="H75" s="48"/>
      <c r="I75" s="49"/>
    </row>
    <row r="76" spans="1:9" ht="13" customHeight="1">
      <c r="A76" s="4"/>
      <c r="B76" s="45" t="s">
        <v>2465</v>
      </c>
      <c r="C76" s="89"/>
      <c r="D76" s="89"/>
      <c r="E76" s="48"/>
      <c r="F76" s="48"/>
      <c r="G76" s="48"/>
      <c r="H76" s="48"/>
      <c r="I76" s="49"/>
    </row>
    <row r="77" spans="1:9" ht="13" customHeight="1">
      <c r="A77" s="4"/>
      <c r="B77" s="93"/>
      <c r="C77" s="94"/>
      <c r="D77" s="94"/>
      <c r="E77" s="61"/>
      <c r="F77" s="61"/>
      <c r="G77" s="61"/>
      <c r="H77" s="61"/>
      <c r="I77" s="62"/>
    </row>
    <row r="78" spans="1:9" ht="13" customHeight="1">
      <c r="A78" s="4"/>
      <c r="B78" s="3"/>
      <c r="C78" s="3"/>
      <c r="D78" s="3"/>
      <c r="E78" s="3"/>
      <c r="F78" s="3"/>
      <c r="G78" s="3"/>
      <c r="H78" s="3"/>
      <c r="I78" s="3"/>
    </row>
    <row r="79" spans="1:9" ht="13" customHeight="1">
      <c r="A79" s="4"/>
      <c r="B79" s="3"/>
      <c r="C79" s="3"/>
      <c r="D79" s="3"/>
      <c r="E79" s="3"/>
      <c r="F79" s="3"/>
      <c r="G79" s="3"/>
      <c r="H79" s="3"/>
      <c r="I79" s="3"/>
    </row>
    <row r="80" spans="1:9" ht="13" customHeight="1">
      <c r="A80" s="4"/>
      <c r="B80" s="207"/>
      <c r="C80" s="207"/>
      <c r="D80" s="207"/>
      <c r="E80" s="207"/>
      <c r="F80" s="207"/>
      <c r="G80" s="207"/>
      <c r="H80" s="207"/>
      <c r="I80" s="207"/>
    </row>
    <row r="81" spans="1:9" ht="13" customHeight="1">
      <c r="A81" s="4"/>
      <c r="B81" s="4"/>
      <c r="C81" s="210" t="s">
        <v>996</v>
      </c>
      <c r="D81" s="210"/>
      <c r="E81" s="210"/>
      <c r="F81" s="210"/>
      <c r="G81" s="4"/>
      <c r="H81" s="4"/>
      <c r="I81" s="4"/>
    </row>
    <row r="82" spans="1:9" ht="13" customHeight="1">
      <c r="A82" s="4"/>
      <c r="B82" s="37" t="s">
        <v>844</v>
      </c>
      <c r="C82" s="210" t="s">
        <v>845</v>
      </c>
      <c r="D82" s="210"/>
      <c r="E82" s="210"/>
      <c r="F82" s="210"/>
      <c r="G82" s="4"/>
      <c r="H82" s="4"/>
      <c r="I82" s="4"/>
    </row>
    <row r="83" spans="1:9" ht="135" customHeight="1">
      <c r="A83" s="4"/>
      <c r="B83" s="38"/>
      <c r="C83" s="4"/>
      <c r="D83" s="4"/>
      <c r="E83" s="4"/>
      <c r="F83" s="4"/>
      <c r="G83" s="4"/>
      <c r="H83" s="4"/>
      <c r="I83" s="4"/>
    </row>
    <row r="85" spans="1:9">
      <c r="B85" s="41" t="s">
        <v>2216</v>
      </c>
      <c r="C85" s="42"/>
      <c r="D85" s="42"/>
      <c r="E85" s="42"/>
      <c r="F85" s="42"/>
      <c r="G85" s="142"/>
      <c r="H85" s="142"/>
      <c r="I85" s="143"/>
    </row>
    <row r="86" spans="1:9" ht="23">
      <c r="B86" s="52" t="s">
        <v>2115</v>
      </c>
      <c r="C86" s="52" t="s">
        <v>2116</v>
      </c>
      <c r="D86" s="102" t="s">
        <v>2117</v>
      </c>
      <c r="E86" s="103" t="s">
        <v>2118</v>
      </c>
      <c r="F86" s="103" t="s">
        <v>2119</v>
      </c>
      <c r="G86" s="117"/>
      <c r="H86" s="117"/>
      <c r="I86" s="126"/>
    </row>
    <row r="87" spans="1:9">
      <c r="B87" s="146" t="s">
        <v>2410</v>
      </c>
      <c r="C87" s="147" t="s">
        <v>2120</v>
      </c>
      <c r="D87" s="158">
        <v>56097.599999999999</v>
      </c>
      <c r="E87" s="158">
        <v>55195.199999999997</v>
      </c>
      <c r="F87" s="159">
        <v>39.224775000000001</v>
      </c>
      <c r="G87" s="117"/>
      <c r="H87" s="117"/>
      <c r="I87" s="126"/>
    </row>
    <row r="88" spans="1:9">
      <c r="B88" s="73" t="s">
        <v>2411</v>
      </c>
      <c r="C88" s="110"/>
      <c r="D88" s="110"/>
      <c r="E88" s="110"/>
      <c r="F88" s="110"/>
      <c r="G88" s="117"/>
      <c r="H88" s="117"/>
      <c r="I88" s="126"/>
    </row>
    <row r="89" spans="1:9">
      <c r="B89" s="109"/>
      <c r="C89" s="134"/>
      <c r="D89" s="110"/>
      <c r="E89" s="110"/>
      <c r="F89" s="110"/>
      <c r="G89" s="117"/>
      <c r="H89" s="117"/>
      <c r="I89" s="126"/>
    </row>
    <row r="90" spans="1:9">
      <c r="B90" s="73" t="s">
        <v>2217</v>
      </c>
      <c r="C90" s="110"/>
      <c r="D90" s="110"/>
      <c r="E90" s="184"/>
      <c r="F90" s="110"/>
      <c r="G90" s="117"/>
      <c r="H90" s="117"/>
      <c r="I90" s="126"/>
    </row>
    <row r="91" spans="1:9">
      <c r="B91" s="73" t="s">
        <v>2412</v>
      </c>
      <c r="C91" s="135"/>
      <c r="D91" s="110"/>
      <c r="E91" s="110"/>
      <c r="F91" s="110"/>
      <c r="G91" s="117"/>
      <c r="H91" s="117"/>
      <c r="I91" s="126"/>
    </row>
    <row r="92" spans="1:9">
      <c r="B92" s="73" t="s">
        <v>2413</v>
      </c>
      <c r="C92" s="135"/>
      <c r="D92" s="110"/>
      <c r="E92" s="110"/>
      <c r="F92" s="110"/>
      <c r="G92" s="117"/>
      <c r="H92" s="117"/>
      <c r="I92" s="126"/>
    </row>
    <row r="93" spans="1:9">
      <c r="B93" s="73" t="s">
        <v>2414</v>
      </c>
      <c r="C93" s="136"/>
      <c r="D93" s="110"/>
      <c r="E93" s="110"/>
      <c r="F93" s="110"/>
      <c r="G93" s="117"/>
      <c r="H93" s="117"/>
      <c r="I93" s="126"/>
    </row>
    <row r="94" spans="1:9">
      <c r="B94" s="73" t="s">
        <v>2415</v>
      </c>
      <c r="C94" s="136"/>
      <c r="D94" s="110"/>
      <c r="E94" s="110"/>
      <c r="F94" s="110"/>
      <c r="G94" s="117"/>
      <c r="H94" s="117"/>
      <c r="I94" s="126"/>
    </row>
    <row r="95" spans="1:9">
      <c r="B95" s="73" t="s">
        <v>2416</v>
      </c>
      <c r="C95" s="136"/>
      <c r="D95" s="110"/>
      <c r="E95" s="110"/>
      <c r="F95" s="110"/>
      <c r="G95" s="117"/>
      <c r="H95" s="117"/>
      <c r="I95" s="126"/>
    </row>
    <row r="96" spans="1:9">
      <c r="B96" s="73"/>
      <c r="C96" s="110"/>
      <c r="D96" s="110"/>
      <c r="E96" s="110"/>
      <c r="F96" s="110"/>
      <c r="G96" s="117"/>
      <c r="H96" s="117"/>
      <c r="I96" s="126"/>
    </row>
    <row r="97" spans="2:10">
      <c r="B97" s="137" t="s">
        <v>2218</v>
      </c>
      <c r="C97" s="110"/>
      <c r="D97" s="110"/>
      <c r="E97" s="110"/>
      <c r="F97" s="110"/>
      <c r="G97" s="117"/>
      <c r="H97" s="117"/>
      <c r="I97" s="126"/>
    </row>
    <row r="98" spans="2:10" ht="23">
      <c r="B98" s="131" t="s">
        <v>2115</v>
      </c>
      <c r="C98" s="131" t="s">
        <v>2116</v>
      </c>
      <c r="D98" s="132" t="s">
        <v>2117</v>
      </c>
      <c r="E98" s="133" t="s">
        <v>2118</v>
      </c>
      <c r="F98" s="133" t="s">
        <v>2119</v>
      </c>
      <c r="G98" s="117"/>
      <c r="H98" s="117"/>
      <c r="I98" s="126"/>
    </row>
    <row r="99" spans="2:10">
      <c r="B99" s="131" t="s">
        <v>2408</v>
      </c>
      <c r="C99" s="131" t="s">
        <v>2330</v>
      </c>
      <c r="D99" s="149">
        <v>51232.85</v>
      </c>
      <c r="E99" s="149">
        <v>50631.199999999997</v>
      </c>
      <c r="F99" s="150">
        <v>35.077031999999996</v>
      </c>
      <c r="G99" s="117"/>
      <c r="H99" s="117"/>
      <c r="I99" s="126"/>
    </row>
    <row r="100" spans="2:10">
      <c r="B100" s="73" t="s">
        <v>2409</v>
      </c>
      <c r="C100" s="114"/>
      <c r="D100" s="114"/>
      <c r="E100" s="110"/>
      <c r="F100" s="110"/>
      <c r="G100" s="117"/>
      <c r="H100" s="117"/>
      <c r="I100" s="126"/>
      <c r="J100" s="157"/>
    </row>
    <row r="101" spans="2:10">
      <c r="B101" s="45"/>
      <c r="C101" s="54"/>
      <c r="D101" s="54"/>
      <c r="E101" s="46"/>
      <c r="F101" s="46"/>
      <c r="G101" s="117"/>
      <c r="H101" s="117"/>
      <c r="I101" s="126"/>
    </row>
    <row r="102" spans="2:10">
      <c r="B102" s="45" t="s">
        <v>2219</v>
      </c>
      <c r="C102" s="54"/>
      <c r="D102" s="54"/>
      <c r="E102" s="46"/>
      <c r="F102" s="46"/>
      <c r="G102" s="117"/>
      <c r="H102" s="117"/>
      <c r="I102" s="126"/>
    </row>
    <row r="103" spans="2:10">
      <c r="B103" s="45" t="s">
        <v>2417</v>
      </c>
      <c r="C103" s="128"/>
      <c r="D103" s="54"/>
      <c r="E103" s="46"/>
      <c r="F103" s="46"/>
      <c r="G103" s="117"/>
      <c r="H103" s="117"/>
      <c r="I103" s="126"/>
    </row>
    <row r="104" spans="2:10">
      <c r="B104" s="45" t="s">
        <v>2495</v>
      </c>
      <c r="C104" s="128"/>
      <c r="D104" s="54"/>
      <c r="E104" s="46"/>
      <c r="F104" s="46"/>
      <c r="G104" s="117"/>
      <c r="H104" s="117"/>
      <c r="I104" s="126"/>
    </row>
    <row r="105" spans="2:10">
      <c r="B105" s="45" t="s">
        <v>2418</v>
      </c>
      <c r="C105" s="128"/>
      <c r="D105" s="54"/>
      <c r="E105" s="46"/>
      <c r="F105" s="46"/>
      <c r="G105" s="117"/>
      <c r="H105" s="117"/>
      <c r="I105" s="126"/>
    </row>
    <row r="106" spans="2:10">
      <c r="B106" s="45" t="s">
        <v>2496</v>
      </c>
      <c r="C106" s="128"/>
      <c r="D106" s="54"/>
      <c r="E106" s="46"/>
      <c r="F106" s="46"/>
      <c r="G106" s="117"/>
      <c r="H106" s="117"/>
      <c r="I106" s="126"/>
    </row>
    <row r="107" spans="2:10">
      <c r="B107" s="45" t="s">
        <v>2497</v>
      </c>
      <c r="C107" s="128"/>
      <c r="D107" s="54"/>
      <c r="E107" s="46"/>
      <c r="F107" s="46"/>
      <c r="G107" s="117"/>
      <c r="H107" s="117"/>
      <c r="I107" s="126"/>
      <c r="J107" s="151"/>
    </row>
    <row r="108" spans="2:10">
      <c r="B108" s="45"/>
      <c r="C108" s="54"/>
      <c r="D108" s="54"/>
      <c r="E108" s="46"/>
      <c r="F108" s="46"/>
      <c r="G108" s="117"/>
      <c r="H108" s="117"/>
      <c r="I108" s="126"/>
    </row>
    <row r="109" spans="2:10">
      <c r="B109" s="107" t="s">
        <v>2220</v>
      </c>
      <c r="C109" s="54"/>
      <c r="D109" s="54"/>
      <c r="E109" s="46"/>
      <c r="F109" s="46"/>
      <c r="G109" s="117"/>
      <c r="H109" s="117"/>
      <c r="I109" s="126"/>
    </row>
    <row r="110" spans="2:10" ht="23">
      <c r="B110" s="52" t="s">
        <v>2115</v>
      </c>
      <c r="C110" s="91" t="s">
        <v>2204</v>
      </c>
      <c r="D110" s="102" t="s">
        <v>2205</v>
      </c>
      <c r="E110" s="103" t="s">
        <v>2206</v>
      </c>
      <c r="F110" s="46"/>
      <c r="G110" s="117"/>
      <c r="H110" s="117"/>
      <c r="I110" s="126"/>
    </row>
    <row r="111" spans="2:10">
      <c r="B111" s="201" t="s">
        <v>2197</v>
      </c>
      <c r="C111" s="201"/>
      <c r="D111" s="201"/>
      <c r="E111" s="201"/>
      <c r="F111" s="46"/>
      <c r="G111" s="117"/>
      <c r="H111" s="117"/>
      <c r="I111" s="126"/>
    </row>
    <row r="112" spans="2:10">
      <c r="B112" s="45" t="s">
        <v>2207</v>
      </c>
      <c r="C112" s="54"/>
      <c r="D112" s="54"/>
      <c r="E112" s="46"/>
      <c r="F112" s="46"/>
      <c r="G112" s="117"/>
      <c r="H112" s="117"/>
      <c r="I112" s="126"/>
    </row>
    <row r="113" spans="2:9">
      <c r="B113" s="45"/>
      <c r="C113" s="54"/>
      <c r="D113" s="54"/>
      <c r="E113" s="46"/>
      <c r="F113" s="46"/>
      <c r="G113" s="117"/>
      <c r="H113" s="117"/>
      <c r="I113" s="126"/>
    </row>
    <row r="114" spans="2:9">
      <c r="B114" s="45" t="s">
        <v>2221</v>
      </c>
      <c r="C114" s="54"/>
      <c r="D114" s="54"/>
      <c r="E114" s="46"/>
      <c r="F114" s="46"/>
      <c r="G114" s="117"/>
      <c r="H114" s="117"/>
      <c r="I114" s="126"/>
    </row>
    <row r="115" spans="2:9">
      <c r="B115" s="45" t="s">
        <v>2359</v>
      </c>
      <c r="C115" s="54"/>
      <c r="D115" s="54"/>
      <c r="E115" s="46"/>
      <c r="F115" s="46"/>
      <c r="G115" s="117"/>
      <c r="H115" s="117"/>
      <c r="I115" s="126"/>
    </row>
    <row r="116" spans="2:9">
      <c r="B116" s="45" t="s">
        <v>2360</v>
      </c>
      <c r="C116" s="54"/>
      <c r="D116" s="54"/>
      <c r="E116" s="46"/>
      <c r="F116" s="46"/>
      <c r="G116" s="117"/>
      <c r="H116" s="117"/>
      <c r="I116" s="126"/>
    </row>
    <row r="117" spans="2:9">
      <c r="B117" s="45" t="s">
        <v>2371</v>
      </c>
      <c r="C117" s="54"/>
      <c r="D117" s="54"/>
      <c r="E117" s="46"/>
      <c r="F117" s="46"/>
      <c r="G117" s="117"/>
      <c r="H117" s="117"/>
      <c r="I117" s="126"/>
    </row>
    <row r="118" spans="2:9">
      <c r="B118" s="45"/>
      <c r="C118" s="54"/>
      <c r="D118" s="54"/>
      <c r="E118" s="46"/>
      <c r="F118" s="46"/>
      <c r="G118" s="117"/>
      <c r="H118" s="117"/>
      <c r="I118" s="126"/>
    </row>
    <row r="119" spans="2:9">
      <c r="B119" s="107" t="s">
        <v>2222</v>
      </c>
      <c r="C119" s="54"/>
      <c r="D119" s="54"/>
      <c r="E119" s="46"/>
      <c r="F119" s="46"/>
      <c r="G119" s="117"/>
      <c r="H119" s="117"/>
      <c r="I119" s="126"/>
    </row>
    <row r="120" spans="2:9" ht="23">
      <c r="B120" s="52" t="s">
        <v>2115</v>
      </c>
      <c r="C120" s="52" t="s">
        <v>2211</v>
      </c>
      <c r="D120" s="102" t="s">
        <v>2212</v>
      </c>
      <c r="E120" s="103" t="s">
        <v>2213</v>
      </c>
      <c r="F120" s="103" t="s">
        <v>2214</v>
      </c>
      <c r="G120" s="117"/>
      <c r="H120" s="117"/>
      <c r="I120" s="126"/>
    </row>
    <row r="121" spans="2:9">
      <c r="B121" s="202" t="s">
        <v>2197</v>
      </c>
      <c r="C121" s="203"/>
      <c r="D121" s="203"/>
      <c r="E121" s="203"/>
      <c r="F121" s="204"/>
      <c r="G121" s="117"/>
      <c r="H121" s="117"/>
      <c r="I121" s="126"/>
    </row>
    <row r="122" spans="2:9">
      <c r="B122" s="45" t="s">
        <v>2215</v>
      </c>
      <c r="C122" s="54"/>
      <c r="D122" s="54"/>
      <c r="E122" s="46"/>
      <c r="F122" s="46"/>
      <c r="G122" s="117"/>
      <c r="H122" s="117"/>
      <c r="I122" s="126"/>
    </row>
    <row r="123" spans="2:9">
      <c r="B123" s="45"/>
      <c r="C123" s="54"/>
      <c r="D123" s="54"/>
      <c r="E123" s="46"/>
      <c r="F123" s="46"/>
      <c r="G123" s="117"/>
      <c r="H123" s="117"/>
      <c r="I123" s="126"/>
    </row>
    <row r="124" spans="2:9">
      <c r="B124" s="45" t="s">
        <v>2223</v>
      </c>
      <c r="C124" s="54"/>
      <c r="D124" s="54"/>
      <c r="E124" s="46"/>
      <c r="F124" s="46"/>
      <c r="G124" s="117"/>
      <c r="H124" s="117"/>
      <c r="I124" s="126"/>
    </row>
    <row r="125" spans="2:9">
      <c r="B125" s="45" t="s">
        <v>2359</v>
      </c>
      <c r="C125" s="54"/>
      <c r="D125" s="54"/>
      <c r="E125" s="46"/>
      <c r="F125" s="46"/>
      <c r="G125" s="117"/>
      <c r="H125" s="117"/>
      <c r="I125" s="126"/>
    </row>
    <row r="126" spans="2:9">
      <c r="B126" s="45" t="s">
        <v>2360</v>
      </c>
      <c r="C126" s="54"/>
      <c r="D126" s="54"/>
      <c r="E126" s="46"/>
      <c r="F126" s="46"/>
      <c r="G126" s="117"/>
      <c r="H126" s="117"/>
      <c r="I126" s="126"/>
    </row>
    <row r="127" spans="2:9">
      <c r="B127" s="45" t="s">
        <v>2371</v>
      </c>
      <c r="C127" s="54"/>
      <c r="D127" s="54"/>
      <c r="E127" s="46"/>
      <c r="F127" s="46"/>
      <c r="G127" s="117"/>
      <c r="H127" s="117"/>
      <c r="I127" s="126"/>
    </row>
    <row r="128" spans="2:9">
      <c r="B128" s="45"/>
      <c r="C128" s="54"/>
      <c r="D128" s="54"/>
      <c r="E128" s="46"/>
      <c r="F128" s="46"/>
      <c r="G128" s="117"/>
      <c r="H128" s="117"/>
      <c r="I128" s="126"/>
    </row>
    <row r="129" spans="2:9">
      <c r="B129" s="107" t="s">
        <v>2224</v>
      </c>
      <c r="C129" s="54"/>
      <c r="D129" s="54"/>
      <c r="E129" s="46"/>
      <c r="F129" s="46"/>
      <c r="G129" s="117"/>
      <c r="H129" s="117"/>
      <c r="I129" s="126"/>
    </row>
    <row r="130" spans="2:9">
      <c r="B130" s="59"/>
      <c r="C130" s="60"/>
      <c r="D130" s="60"/>
      <c r="E130" s="60"/>
      <c r="F130" s="60"/>
      <c r="G130" s="129"/>
      <c r="H130" s="129"/>
      <c r="I130" s="130"/>
    </row>
  </sheetData>
  <mergeCells count="7">
    <mergeCell ref="B111:E111"/>
    <mergeCell ref="B121:F121"/>
    <mergeCell ref="B61:I61"/>
    <mergeCell ref="B62:I62"/>
    <mergeCell ref="B80:I80"/>
    <mergeCell ref="C81:F81"/>
    <mergeCell ref="C82:F82"/>
  </mergeCells>
  <hyperlinks>
    <hyperlink ref="A1" location="BajajFinservBankingandFinancialServicesFund" display="BFBKFIN" xr:uid="{00000000-0004-0000-0300-000000000000}"/>
    <hyperlink ref="B1" location="BajajFinservBankingandFinancialServicesFund" display="Bajaj Finserv Banking and Financial Services Fund" xr:uid="{00000000-0004-0000-0300-000001000000}"/>
  </hyperlinks>
  <pageMargins left="0" right="0" top="0" bottom="0" header="0" footer="0"/>
  <pageSetup orientation="landscape"/>
  <headerFooter>
    <oddFooter xml:space="preserve">&amp;C_x000D_&amp;1#&amp;"Aptos"&amp;10&amp;K000000  For internal use only 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outlinePr summaryBelow="0"/>
  </sheetPr>
  <dimension ref="A1:I76"/>
  <sheetViews>
    <sheetView workbookViewId="0"/>
  </sheetViews>
  <sheetFormatPr defaultRowHeight="14.5"/>
  <cols>
    <col min="1" max="1" width="3.36328125" customWidth="1"/>
    <col min="2" max="2" width="69.17968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9" width="16.6328125" customWidth="1"/>
  </cols>
  <sheetData>
    <row r="1" spans="1:9" ht="16" customHeight="1">
      <c r="A1" s="2" t="s">
        <v>6</v>
      </c>
      <c r="B1" s="3" t="s">
        <v>7</v>
      </c>
      <c r="C1" s="4"/>
      <c r="D1" s="4"/>
      <c r="E1" s="4"/>
      <c r="F1" s="4"/>
      <c r="G1" s="4"/>
      <c r="H1" s="4"/>
      <c r="I1" s="4"/>
    </row>
    <row r="2" spans="1:9" ht="13" customHeight="1">
      <c r="A2" s="4"/>
      <c r="B2" s="5"/>
      <c r="C2" s="4"/>
      <c r="D2" s="4"/>
      <c r="E2" s="4"/>
      <c r="F2" s="4"/>
      <c r="G2" s="4"/>
      <c r="H2" s="4"/>
      <c r="I2" s="4"/>
    </row>
    <row r="3" spans="1:9" ht="13" customHeight="1">
      <c r="A3" s="6" t="s">
        <v>48</v>
      </c>
      <c r="B3" s="7" t="s">
        <v>49</v>
      </c>
      <c r="C3" s="4"/>
      <c r="D3" s="4"/>
      <c r="E3" s="4"/>
      <c r="F3" s="4"/>
      <c r="G3" s="4"/>
      <c r="H3" s="4"/>
      <c r="I3" s="4"/>
    </row>
    <row r="4" spans="1:9" ht="28" customHeight="1">
      <c r="A4" s="4"/>
      <c r="B4" s="8" t="s">
        <v>50</v>
      </c>
      <c r="C4" s="9" t="s">
        <v>51</v>
      </c>
      <c r="D4" s="10" t="s">
        <v>997</v>
      </c>
      <c r="E4" s="10" t="s">
        <v>53</v>
      </c>
      <c r="F4" s="10" t="s">
        <v>54</v>
      </c>
      <c r="G4" s="10" t="s">
        <v>55</v>
      </c>
      <c r="H4" s="10" t="s">
        <v>56</v>
      </c>
      <c r="I4" s="11" t="s">
        <v>57</v>
      </c>
    </row>
    <row r="5" spans="1:9" ht="13" customHeight="1">
      <c r="A5" s="4"/>
      <c r="B5" s="12" t="s">
        <v>927</v>
      </c>
      <c r="C5" s="13"/>
      <c r="D5" s="13"/>
      <c r="E5" s="13"/>
      <c r="F5" s="13"/>
      <c r="G5" s="13"/>
      <c r="H5" s="14"/>
      <c r="I5" s="15"/>
    </row>
    <row r="6" spans="1:9" ht="13" customHeight="1">
      <c r="A6" s="4"/>
      <c r="B6" s="12" t="s">
        <v>928</v>
      </c>
      <c r="C6" s="13"/>
      <c r="D6" s="13"/>
      <c r="E6" s="13"/>
      <c r="F6" s="4"/>
      <c r="G6" s="14"/>
      <c r="H6" s="14"/>
      <c r="I6" s="15"/>
    </row>
    <row r="7" spans="1:9" ht="13" customHeight="1">
      <c r="A7" s="16" t="s">
        <v>998</v>
      </c>
      <c r="B7" s="17" t="s">
        <v>999</v>
      </c>
      <c r="C7" s="13" t="s">
        <v>1000</v>
      </c>
      <c r="D7" s="13" t="s">
        <v>1001</v>
      </c>
      <c r="E7" s="18">
        <v>250</v>
      </c>
      <c r="F7" s="19">
        <v>2561.7824999999998</v>
      </c>
      <c r="G7" s="20">
        <v>7.9399999999999998E-2</v>
      </c>
      <c r="H7" s="29">
        <v>7.5899999999999995E-2</v>
      </c>
      <c r="I7" s="22"/>
    </row>
    <row r="8" spans="1:9" ht="13" customHeight="1">
      <c r="A8" s="16" t="s">
        <v>1002</v>
      </c>
      <c r="B8" s="17" t="s">
        <v>1003</v>
      </c>
      <c r="C8" s="13" t="s">
        <v>1004</v>
      </c>
      <c r="D8" s="13" t="s">
        <v>1001</v>
      </c>
      <c r="E8" s="18">
        <v>250</v>
      </c>
      <c r="F8" s="19">
        <v>2517.1525000000001</v>
      </c>
      <c r="G8" s="20">
        <v>7.8E-2</v>
      </c>
      <c r="H8" s="29">
        <v>7.4399999999999994E-2</v>
      </c>
      <c r="I8" s="22"/>
    </row>
    <row r="9" spans="1:9" ht="13" customHeight="1">
      <c r="A9" s="16" t="s">
        <v>1005</v>
      </c>
      <c r="B9" s="17" t="s">
        <v>1006</v>
      </c>
      <c r="C9" s="13" t="s">
        <v>1007</v>
      </c>
      <c r="D9" s="13" t="s">
        <v>932</v>
      </c>
      <c r="E9" s="18">
        <v>2500000</v>
      </c>
      <c r="F9" s="19">
        <v>2513.395</v>
      </c>
      <c r="G9" s="20">
        <v>7.7899999999999997E-2</v>
      </c>
      <c r="H9" s="29">
        <v>7.6381000000000004E-2</v>
      </c>
      <c r="I9" s="22"/>
    </row>
    <row r="10" spans="1:9" ht="13" customHeight="1">
      <c r="A10" s="16" t="s">
        <v>1008</v>
      </c>
      <c r="B10" s="17" t="s">
        <v>1009</v>
      </c>
      <c r="C10" s="13" t="s">
        <v>1010</v>
      </c>
      <c r="D10" s="13" t="s">
        <v>1011</v>
      </c>
      <c r="E10" s="18">
        <v>250</v>
      </c>
      <c r="F10" s="19">
        <v>2489.9499999999998</v>
      </c>
      <c r="G10" s="20">
        <v>7.7100000000000002E-2</v>
      </c>
      <c r="H10" s="29">
        <v>7.7100000000000002E-2</v>
      </c>
      <c r="I10" s="22"/>
    </row>
    <row r="11" spans="1:9" ht="13" customHeight="1">
      <c r="A11" s="16" t="s">
        <v>1012</v>
      </c>
      <c r="B11" s="17" t="s">
        <v>1013</v>
      </c>
      <c r="C11" s="13" t="s">
        <v>1014</v>
      </c>
      <c r="D11" s="13" t="s">
        <v>1001</v>
      </c>
      <c r="E11" s="18">
        <v>2500</v>
      </c>
      <c r="F11" s="19">
        <v>2488.0625</v>
      </c>
      <c r="G11" s="20">
        <v>7.7100000000000002E-2</v>
      </c>
      <c r="H11" s="29">
        <v>7.6799999999999993E-2</v>
      </c>
      <c r="I11" s="22"/>
    </row>
    <row r="12" spans="1:9" ht="13" customHeight="1">
      <c r="A12" s="16" t="s">
        <v>1015</v>
      </c>
      <c r="B12" s="17" t="s">
        <v>1016</v>
      </c>
      <c r="C12" s="13" t="s">
        <v>1017</v>
      </c>
      <c r="D12" s="13" t="s">
        <v>1001</v>
      </c>
      <c r="E12" s="18">
        <v>2500</v>
      </c>
      <c r="F12" s="19">
        <v>2470.2399999999998</v>
      </c>
      <c r="G12" s="20">
        <v>7.6499999999999999E-2</v>
      </c>
      <c r="H12" s="29">
        <v>7.8299999999999995E-2</v>
      </c>
      <c r="I12" s="22"/>
    </row>
    <row r="13" spans="1:9" ht="13" customHeight="1">
      <c r="A13" s="16" t="s">
        <v>1018</v>
      </c>
      <c r="B13" s="17" t="s">
        <v>1019</v>
      </c>
      <c r="C13" s="13" t="s">
        <v>1020</v>
      </c>
      <c r="D13" s="13" t="s">
        <v>1001</v>
      </c>
      <c r="E13" s="18">
        <v>2500</v>
      </c>
      <c r="F13" s="19">
        <v>2444.8074999999999</v>
      </c>
      <c r="G13" s="20">
        <v>7.5700000000000003E-2</v>
      </c>
      <c r="H13" s="29">
        <v>7.6700000000000004E-2</v>
      </c>
      <c r="I13" s="22"/>
    </row>
    <row r="14" spans="1:9" ht="13" customHeight="1">
      <c r="A14" s="16" t="s">
        <v>1021</v>
      </c>
      <c r="B14" s="17" t="s">
        <v>1022</v>
      </c>
      <c r="C14" s="13" t="s">
        <v>1023</v>
      </c>
      <c r="D14" s="13" t="s">
        <v>1024</v>
      </c>
      <c r="E14" s="18">
        <v>100</v>
      </c>
      <c r="F14" s="19">
        <v>1023.112</v>
      </c>
      <c r="G14" s="20">
        <v>3.1699999999999999E-2</v>
      </c>
      <c r="H14" s="29">
        <v>7.6399999999999996E-2</v>
      </c>
      <c r="I14" s="22"/>
    </row>
    <row r="15" spans="1:9" ht="13" customHeight="1">
      <c r="A15" s="16" t="s">
        <v>1025</v>
      </c>
      <c r="B15" s="17" t="s">
        <v>1996</v>
      </c>
      <c r="C15" s="13" t="s">
        <v>1026</v>
      </c>
      <c r="D15" s="13" t="s">
        <v>1001</v>
      </c>
      <c r="E15" s="18">
        <v>1000</v>
      </c>
      <c r="F15" s="19">
        <v>986.298</v>
      </c>
      <c r="G15" s="20">
        <v>3.0599999999999999E-2</v>
      </c>
      <c r="H15" s="29">
        <v>7.5200000000000003E-2</v>
      </c>
      <c r="I15" s="22"/>
    </row>
    <row r="16" spans="1:9" ht="13" customHeight="1">
      <c r="A16" s="16" t="s">
        <v>1027</v>
      </c>
      <c r="B16" s="17" t="s">
        <v>1028</v>
      </c>
      <c r="C16" s="13" t="s">
        <v>1029</v>
      </c>
      <c r="D16" s="13" t="s">
        <v>1001</v>
      </c>
      <c r="E16" s="18">
        <v>1000</v>
      </c>
      <c r="F16" s="19">
        <v>954.36400000000003</v>
      </c>
      <c r="G16" s="20">
        <v>2.9600000000000001E-2</v>
      </c>
      <c r="H16" s="29">
        <v>7.5600000000000001E-2</v>
      </c>
      <c r="I16" s="22"/>
    </row>
    <row r="17" spans="1:9" ht="13" customHeight="1">
      <c r="A17" s="16" t="s">
        <v>1030</v>
      </c>
      <c r="B17" s="17" t="s">
        <v>1031</v>
      </c>
      <c r="C17" s="13" t="s">
        <v>1032</v>
      </c>
      <c r="D17" s="13" t="s">
        <v>1001</v>
      </c>
      <c r="E17" s="18">
        <v>50</v>
      </c>
      <c r="F17" s="19">
        <v>525.21950000000004</v>
      </c>
      <c r="G17" s="20">
        <v>1.6299999999999999E-2</v>
      </c>
      <c r="H17" s="29">
        <v>7.51E-2</v>
      </c>
      <c r="I17" s="22"/>
    </row>
    <row r="18" spans="1:9" ht="13" customHeight="1">
      <c r="A18" s="16" t="s">
        <v>1033</v>
      </c>
      <c r="B18" s="17" t="s">
        <v>1997</v>
      </c>
      <c r="C18" s="13" t="s">
        <v>1034</v>
      </c>
      <c r="D18" s="13" t="s">
        <v>1001</v>
      </c>
      <c r="E18" s="18">
        <v>500</v>
      </c>
      <c r="F18" s="19">
        <v>500.19349999999997</v>
      </c>
      <c r="G18" s="20">
        <v>1.55E-2</v>
      </c>
      <c r="H18" s="29">
        <v>7.5499999999999998E-2</v>
      </c>
      <c r="I18" s="22"/>
    </row>
    <row r="19" spans="1:9" ht="13" customHeight="1">
      <c r="A19" s="16" t="s">
        <v>1035</v>
      </c>
      <c r="B19" s="17" t="s">
        <v>1036</v>
      </c>
      <c r="C19" s="13" t="s">
        <v>1037</v>
      </c>
      <c r="D19" s="13" t="s">
        <v>1001</v>
      </c>
      <c r="E19" s="18">
        <v>500</v>
      </c>
      <c r="F19" s="19">
        <v>491.15499999999997</v>
      </c>
      <c r="G19" s="20">
        <v>1.52E-2</v>
      </c>
      <c r="H19" s="29">
        <v>7.8799999999999995E-2</v>
      </c>
      <c r="I19" s="22"/>
    </row>
    <row r="20" spans="1:9" ht="13" customHeight="1">
      <c r="A20" s="16" t="s">
        <v>1038</v>
      </c>
      <c r="B20" s="17" t="s">
        <v>1998</v>
      </c>
      <c r="C20" s="13" t="s">
        <v>1039</v>
      </c>
      <c r="D20" s="13" t="s">
        <v>1024</v>
      </c>
      <c r="E20" s="18">
        <v>500</v>
      </c>
      <c r="F20" s="19">
        <v>489.65899999999999</v>
      </c>
      <c r="G20" s="20">
        <v>1.52E-2</v>
      </c>
      <c r="H20" s="29">
        <v>7.6999999999999999E-2</v>
      </c>
      <c r="I20" s="22"/>
    </row>
    <row r="21" spans="1:9" ht="13" customHeight="1">
      <c r="A21" s="16" t="s">
        <v>1040</v>
      </c>
      <c r="B21" s="17" t="s">
        <v>1041</v>
      </c>
      <c r="C21" s="13" t="s">
        <v>1042</v>
      </c>
      <c r="D21" s="13" t="s">
        <v>1001</v>
      </c>
      <c r="E21" s="18">
        <v>500</v>
      </c>
      <c r="F21" s="19">
        <v>481.53449999999998</v>
      </c>
      <c r="G21" s="20">
        <v>1.49E-2</v>
      </c>
      <c r="H21" s="29">
        <v>7.7600000000000002E-2</v>
      </c>
      <c r="I21" s="22"/>
    </row>
    <row r="22" spans="1:9" ht="13" customHeight="1">
      <c r="A22" s="16" t="s">
        <v>1043</v>
      </c>
      <c r="B22" s="17" t="s">
        <v>1044</v>
      </c>
      <c r="C22" s="13" t="s">
        <v>1045</v>
      </c>
      <c r="D22" s="13" t="s">
        <v>932</v>
      </c>
      <c r="E22" s="18">
        <v>300000</v>
      </c>
      <c r="F22" s="19">
        <v>299.33249999999998</v>
      </c>
      <c r="G22" s="20">
        <v>9.2999999999999992E-3</v>
      </c>
      <c r="H22" s="29">
        <v>7.3114999999999999E-2</v>
      </c>
      <c r="I22" s="22"/>
    </row>
    <row r="23" spans="1:9" ht="13" customHeight="1">
      <c r="A23" s="4"/>
      <c r="B23" s="12" t="s">
        <v>445</v>
      </c>
      <c r="C23" s="13"/>
      <c r="D23" s="13"/>
      <c r="E23" s="13"/>
      <c r="F23" s="23">
        <v>23236.258000000002</v>
      </c>
      <c r="G23" s="24">
        <f>ROUND(SUM(G1:G22),4)</f>
        <v>0.72</v>
      </c>
      <c r="H23" s="25"/>
      <c r="I23" s="26"/>
    </row>
    <row r="24" spans="1:9" ht="13" customHeight="1">
      <c r="A24" s="4"/>
      <c r="B24" s="27" t="s">
        <v>943</v>
      </c>
      <c r="C24" s="1"/>
      <c r="D24" s="1"/>
      <c r="E24" s="1"/>
      <c r="F24" s="25" t="s">
        <v>447</v>
      </c>
      <c r="G24" s="25" t="s">
        <v>447</v>
      </c>
      <c r="H24" s="25"/>
      <c r="I24" s="26"/>
    </row>
    <row r="25" spans="1:9" ht="13" customHeight="1">
      <c r="A25" s="4"/>
      <c r="B25" s="27" t="s">
        <v>445</v>
      </c>
      <c r="C25" s="1"/>
      <c r="D25" s="1"/>
      <c r="E25" s="1"/>
      <c r="F25" s="25" t="s">
        <v>447</v>
      </c>
      <c r="G25" s="25" t="s">
        <v>447</v>
      </c>
      <c r="H25" s="25"/>
      <c r="I25" s="26"/>
    </row>
    <row r="26" spans="1:9" ht="13" customHeight="1">
      <c r="A26" s="4"/>
      <c r="B26" s="27" t="s">
        <v>448</v>
      </c>
      <c r="C26" s="28"/>
      <c r="D26" s="1"/>
      <c r="E26" s="28"/>
      <c r="F26" s="23">
        <v>23236.258000000002</v>
      </c>
      <c r="G26" s="24">
        <f>ROUND(SUM(G23),4)</f>
        <v>0.72</v>
      </c>
      <c r="H26" s="25"/>
      <c r="I26" s="26"/>
    </row>
    <row r="27" spans="1:9" ht="13" customHeight="1">
      <c r="A27" s="4"/>
      <c r="B27" s="12" t="s">
        <v>823</v>
      </c>
      <c r="C27" s="13"/>
      <c r="D27" s="13"/>
      <c r="E27" s="13"/>
      <c r="F27" s="13"/>
      <c r="G27" s="13"/>
      <c r="H27" s="14"/>
      <c r="I27" s="15"/>
    </row>
    <row r="28" spans="1:9" ht="13" customHeight="1">
      <c r="A28" s="4"/>
      <c r="B28" s="12" t="s">
        <v>1046</v>
      </c>
      <c r="C28" s="13"/>
      <c r="D28" s="13"/>
      <c r="E28" s="13"/>
      <c r="F28" s="4"/>
      <c r="G28" s="14"/>
      <c r="H28" s="14"/>
      <c r="I28" s="15"/>
    </row>
    <row r="29" spans="1:9" ht="13" customHeight="1">
      <c r="A29" s="16" t="s">
        <v>1047</v>
      </c>
      <c r="B29" s="17" t="s">
        <v>1999</v>
      </c>
      <c r="C29" s="13" t="s">
        <v>1048</v>
      </c>
      <c r="D29" s="13" t="s">
        <v>827</v>
      </c>
      <c r="E29" s="18">
        <v>500</v>
      </c>
      <c r="F29" s="19">
        <v>2405.4825000000001</v>
      </c>
      <c r="G29" s="20">
        <v>7.4499999999999997E-2</v>
      </c>
      <c r="H29" s="29">
        <v>7.0999999999999994E-2</v>
      </c>
      <c r="I29" s="22"/>
    </row>
    <row r="30" spans="1:9" ht="13" customHeight="1">
      <c r="A30" s="16" t="s">
        <v>1049</v>
      </c>
      <c r="B30" s="17" t="s">
        <v>2000</v>
      </c>
      <c r="C30" s="13" t="s">
        <v>1050</v>
      </c>
      <c r="D30" s="13" t="s">
        <v>1051</v>
      </c>
      <c r="E30" s="18">
        <v>500</v>
      </c>
      <c r="F30" s="19">
        <v>2366.0500000000002</v>
      </c>
      <c r="G30" s="20">
        <v>7.3300000000000004E-2</v>
      </c>
      <c r="H30" s="29">
        <v>7.1999999999999995E-2</v>
      </c>
      <c r="I30" s="22"/>
    </row>
    <row r="31" spans="1:9" ht="13" customHeight="1">
      <c r="A31" s="16" t="s">
        <v>1052</v>
      </c>
      <c r="B31" s="17" t="s">
        <v>2001</v>
      </c>
      <c r="C31" s="13" t="s">
        <v>1053</v>
      </c>
      <c r="D31" s="13" t="s">
        <v>827</v>
      </c>
      <c r="E31" s="18">
        <v>500</v>
      </c>
      <c r="F31" s="19">
        <v>2354.3200000000002</v>
      </c>
      <c r="G31" s="20">
        <v>7.2900000000000006E-2</v>
      </c>
      <c r="H31" s="29">
        <v>7.17E-2</v>
      </c>
      <c r="I31" s="22"/>
    </row>
    <row r="32" spans="1:9" ht="13" customHeight="1">
      <c r="A32" s="4"/>
      <c r="B32" s="12" t="s">
        <v>445</v>
      </c>
      <c r="C32" s="13"/>
      <c r="D32" s="13"/>
      <c r="E32" s="13"/>
      <c r="F32" s="23">
        <v>7125.8525</v>
      </c>
      <c r="G32" s="24">
        <f>ROUND(SUM(G27:G31),4)</f>
        <v>0.22070000000000001</v>
      </c>
      <c r="H32" s="25"/>
      <c r="I32" s="26"/>
    </row>
    <row r="33" spans="1:9" ht="13" customHeight="1">
      <c r="A33" s="4"/>
      <c r="B33" s="27" t="s">
        <v>448</v>
      </c>
      <c r="C33" s="28"/>
      <c r="D33" s="1"/>
      <c r="E33" s="28"/>
      <c r="F33" s="23">
        <v>7125.8525</v>
      </c>
      <c r="G33" s="24">
        <f>ROUND(SUM(G32),4)</f>
        <v>0.22070000000000001</v>
      </c>
      <c r="H33" s="25"/>
      <c r="I33" s="26"/>
    </row>
    <row r="34" spans="1:9" ht="13" customHeight="1">
      <c r="A34" s="4"/>
      <c r="B34" s="12" t="s">
        <v>828</v>
      </c>
      <c r="C34" s="13"/>
      <c r="D34" s="13"/>
      <c r="E34" s="13"/>
      <c r="F34" s="13"/>
      <c r="G34" s="13"/>
      <c r="H34" s="14"/>
      <c r="I34" s="15"/>
    </row>
    <row r="35" spans="1:9" ht="13" customHeight="1">
      <c r="A35" s="4"/>
      <c r="B35" s="12" t="s">
        <v>1054</v>
      </c>
      <c r="C35" s="13"/>
      <c r="D35" s="13"/>
      <c r="E35" s="13"/>
      <c r="F35" s="4"/>
      <c r="G35" s="14"/>
      <c r="H35" s="14"/>
      <c r="I35" s="15"/>
    </row>
    <row r="36" spans="1:9" ht="13" customHeight="1">
      <c r="A36" s="16" t="s">
        <v>1055</v>
      </c>
      <c r="B36" s="17" t="s">
        <v>1056</v>
      </c>
      <c r="C36" s="13" t="s">
        <v>1057</v>
      </c>
      <c r="D36" s="13"/>
      <c r="E36" s="18">
        <v>877.14499999999998</v>
      </c>
      <c r="F36" s="19">
        <v>103.0763</v>
      </c>
      <c r="G36" s="20">
        <v>3.2000000000000002E-3</v>
      </c>
      <c r="H36" s="29"/>
      <c r="I36" s="22"/>
    </row>
    <row r="37" spans="1:9" ht="13" customHeight="1">
      <c r="A37" s="4"/>
      <c r="B37" s="12" t="s">
        <v>445</v>
      </c>
      <c r="C37" s="13"/>
      <c r="D37" s="13"/>
      <c r="E37" s="13"/>
      <c r="F37" s="23">
        <v>103.0763</v>
      </c>
      <c r="G37" s="24">
        <f>ROUND(SUM(G34:G36),4)</f>
        <v>3.2000000000000002E-3</v>
      </c>
      <c r="H37" s="25"/>
      <c r="I37" s="26"/>
    </row>
    <row r="38" spans="1:9" ht="13" customHeight="1">
      <c r="A38" s="4"/>
      <c r="B38" s="27" t="s">
        <v>448</v>
      </c>
      <c r="C38" s="28"/>
      <c r="D38" s="1"/>
      <c r="E38" s="28"/>
      <c r="F38" s="23">
        <v>103.0763</v>
      </c>
      <c r="G38" s="24">
        <f>ROUND(SUM(G37),4)</f>
        <v>3.2000000000000002E-3</v>
      </c>
      <c r="H38" s="25"/>
      <c r="I38" s="26"/>
    </row>
    <row r="39" spans="1:9" ht="13" customHeight="1">
      <c r="A39" s="4"/>
      <c r="B39" s="12" t="s">
        <v>836</v>
      </c>
      <c r="C39" s="13"/>
      <c r="D39" s="13"/>
      <c r="E39" s="13"/>
      <c r="F39" s="13"/>
      <c r="G39" s="13"/>
      <c r="H39" s="14"/>
      <c r="I39" s="15"/>
    </row>
    <row r="40" spans="1:9" ht="13" customHeight="1">
      <c r="A40" s="16" t="s">
        <v>837</v>
      </c>
      <c r="B40" s="17" t="s">
        <v>838</v>
      </c>
      <c r="C40" s="13"/>
      <c r="D40" s="13"/>
      <c r="E40" s="18"/>
      <c r="F40" s="19">
        <v>919.16300000000001</v>
      </c>
      <c r="G40" s="20">
        <v>2.8500000000000001E-2</v>
      </c>
      <c r="H40" s="29">
        <v>5.2460944000197421E-2</v>
      </c>
      <c r="I40" s="22"/>
    </row>
    <row r="41" spans="1:9" ht="13" customHeight="1">
      <c r="A41" s="4"/>
      <c r="B41" s="12" t="s">
        <v>445</v>
      </c>
      <c r="C41" s="13"/>
      <c r="D41" s="13"/>
      <c r="E41" s="13"/>
      <c r="F41" s="23">
        <v>919.16300000000001</v>
      </c>
      <c r="G41" s="24">
        <f>ROUND(SUM(G39:G40),4)</f>
        <v>2.8500000000000001E-2</v>
      </c>
      <c r="H41" s="25"/>
      <c r="I41" s="26"/>
    </row>
    <row r="42" spans="1:9" ht="13" customHeight="1">
      <c r="A42" s="4"/>
      <c r="B42" s="27" t="s">
        <v>448</v>
      </c>
      <c r="C42" s="28"/>
      <c r="D42" s="1"/>
      <c r="E42" s="28"/>
      <c r="F42" s="23">
        <v>919.16300000000001</v>
      </c>
      <c r="G42" s="24">
        <f>ROUND(SUM(G41),4)</f>
        <v>2.8500000000000001E-2</v>
      </c>
      <c r="H42" s="25"/>
      <c r="I42" s="26"/>
    </row>
    <row r="43" spans="1:9" ht="13" customHeight="1">
      <c r="A43" s="4"/>
      <c r="B43" s="27" t="s">
        <v>839</v>
      </c>
      <c r="C43" s="13"/>
      <c r="D43" s="1"/>
      <c r="E43" s="13"/>
      <c r="F43" s="30">
        <v>891.13019999999995</v>
      </c>
      <c r="G43" s="24">
        <v>2.76E-2</v>
      </c>
      <c r="H43" s="25"/>
      <c r="I43" s="26"/>
    </row>
    <row r="44" spans="1:9" ht="13" customHeight="1">
      <c r="A44" s="4"/>
      <c r="B44" s="31" t="s">
        <v>840</v>
      </c>
      <c r="C44" s="32"/>
      <c r="D44" s="32"/>
      <c r="E44" s="32"/>
      <c r="F44" s="33">
        <v>32275.48</v>
      </c>
      <c r="G44" s="34">
        <f>ROUND(SUM(G26,G33,G38,G42,G43),4)</f>
        <v>1</v>
      </c>
      <c r="H44" s="35"/>
      <c r="I44" s="36"/>
    </row>
    <row r="45" spans="1:9" ht="13" customHeight="1">
      <c r="A45" s="4"/>
      <c r="B45" s="6"/>
      <c r="C45" s="4"/>
      <c r="D45" s="4"/>
      <c r="E45" s="4"/>
      <c r="F45" s="4"/>
      <c r="G45" s="4"/>
      <c r="H45" s="4"/>
      <c r="I45" s="4"/>
    </row>
    <row r="46" spans="1:9" ht="13" customHeight="1">
      <c r="A46" s="4"/>
      <c r="B46" s="3" t="s">
        <v>841</v>
      </c>
      <c r="C46" s="4"/>
      <c r="D46" s="4"/>
      <c r="E46" s="4"/>
      <c r="F46" s="4"/>
      <c r="G46" s="4"/>
      <c r="H46" s="4"/>
      <c r="I46" s="4"/>
    </row>
    <row r="47" spans="1:9" ht="13" customHeight="1">
      <c r="A47" s="4"/>
      <c r="B47" s="3" t="s">
        <v>842</v>
      </c>
      <c r="C47" s="4"/>
      <c r="D47" s="4"/>
      <c r="E47" s="4"/>
      <c r="F47" s="4"/>
      <c r="G47" s="4"/>
      <c r="H47" s="4"/>
      <c r="I47" s="4"/>
    </row>
    <row r="48" spans="1:9" ht="26" customHeight="1">
      <c r="A48" s="4"/>
      <c r="B48" s="206" t="s">
        <v>2518</v>
      </c>
      <c r="C48" s="206"/>
      <c r="D48" s="206"/>
      <c r="E48" s="206"/>
      <c r="F48" s="206"/>
      <c r="G48" s="206"/>
      <c r="H48" s="206"/>
      <c r="I48" s="206"/>
    </row>
    <row r="49" spans="1:9" ht="13" customHeight="1">
      <c r="A49" s="4"/>
      <c r="B49" s="207"/>
      <c r="C49" s="207"/>
      <c r="D49" s="207"/>
      <c r="E49" s="207"/>
      <c r="F49" s="207"/>
      <c r="G49" s="207"/>
      <c r="H49" s="207"/>
      <c r="I49" s="207"/>
    </row>
    <row r="50" spans="1:9" ht="13" customHeight="1">
      <c r="A50" s="4"/>
      <c r="B50" s="41" t="s">
        <v>2058</v>
      </c>
      <c r="C50" s="42"/>
      <c r="D50" s="42"/>
      <c r="E50" s="43"/>
      <c r="F50" s="43"/>
      <c r="G50" s="43"/>
      <c r="H50" s="43"/>
      <c r="I50" s="44"/>
    </row>
    <row r="51" spans="1:9" ht="13" customHeight="1">
      <c r="A51" s="4"/>
      <c r="B51" s="45" t="s">
        <v>2059</v>
      </c>
      <c r="C51" s="46"/>
      <c r="D51" s="46"/>
      <c r="E51" s="47"/>
      <c r="F51" s="48"/>
      <c r="G51" s="48"/>
      <c r="H51" s="48"/>
      <c r="I51" s="49"/>
    </row>
    <row r="52" spans="1:9" ht="13" customHeight="1">
      <c r="A52" s="4"/>
      <c r="B52" s="45" t="s">
        <v>2060</v>
      </c>
      <c r="C52" s="46"/>
      <c r="D52" s="46"/>
      <c r="E52" s="48"/>
      <c r="F52" s="48"/>
      <c r="G52" s="48"/>
      <c r="H52" s="48"/>
      <c r="I52" s="49"/>
    </row>
    <row r="53" spans="1:9" ht="13" customHeight="1">
      <c r="A53" s="4"/>
      <c r="B53" s="50" t="s">
        <v>2061</v>
      </c>
      <c r="C53" s="51" t="s">
        <v>2062</v>
      </c>
      <c r="D53" s="168" t="s">
        <v>2074</v>
      </c>
      <c r="E53" s="48"/>
      <c r="F53" s="48"/>
      <c r="G53" s="48"/>
      <c r="H53" s="48"/>
      <c r="I53" s="49"/>
    </row>
    <row r="54" spans="1:9" ht="13" customHeight="1">
      <c r="A54" s="4"/>
      <c r="B54" s="52" t="s">
        <v>2063</v>
      </c>
      <c r="C54" s="53">
        <v>11.7569</v>
      </c>
      <c r="D54" s="169">
        <v>11.715999999999999</v>
      </c>
      <c r="E54" s="48"/>
      <c r="F54" s="48"/>
      <c r="G54" s="48"/>
      <c r="H54" s="48"/>
      <c r="I54" s="49"/>
    </row>
    <row r="55" spans="1:9" ht="13" customHeight="1">
      <c r="A55" s="4"/>
      <c r="B55" s="52" t="s">
        <v>2064</v>
      </c>
      <c r="C55" s="53">
        <v>11.7569</v>
      </c>
      <c r="D55" s="169">
        <v>11.715999999999999</v>
      </c>
      <c r="E55" s="48"/>
      <c r="F55" s="48"/>
      <c r="G55" s="48"/>
      <c r="H55" s="48"/>
      <c r="I55" s="49"/>
    </row>
    <row r="56" spans="1:9" ht="13" customHeight="1">
      <c r="A56" s="4"/>
      <c r="B56" s="52" t="s">
        <v>2065</v>
      </c>
      <c r="C56" s="53">
        <v>10.8721</v>
      </c>
      <c r="D56" s="169">
        <v>10.865500000000001</v>
      </c>
      <c r="E56" s="48"/>
      <c r="F56" s="48"/>
      <c r="G56" s="48"/>
      <c r="H56" s="48"/>
      <c r="I56" s="49"/>
    </row>
    <row r="57" spans="1:9" ht="13" customHeight="1">
      <c r="A57" s="4"/>
      <c r="B57" s="52" t="s">
        <v>2066</v>
      </c>
      <c r="C57" s="53">
        <v>11.917199999999999</v>
      </c>
      <c r="D57" s="169">
        <v>11.8705</v>
      </c>
      <c r="E57" s="48"/>
      <c r="F57" s="48"/>
      <c r="G57" s="48"/>
      <c r="H57" s="48"/>
      <c r="I57" s="49"/>
    </row>
    <row r="58" spans="1:9" ht="13" customHeight="1">
      <c r="A58" s="4"/>
      <c r="B58" s="52" t="s">
        <v>2067</v>
      </c>
      <c r="C58" s="53">
        <v>11.917199999999999</v>
      </c>
      <c r="D58" s="169">
        <v>11.8705</v>
      </c>
      <c r="E58" s="48"/>
      <c r="F58" s="48"/>
      <c r="G58" s="48"/>
      <c r="H58" s="48"/>
      <c r="I58" s="49"/>
    </row>
    <row r="59" spans="1:9" ht="13" customHeight="1">
      <c r="A59" s="4"/>
      <c r="B59" s="52" t="s">
        <v>2068</v>
      </c>
      <c r="C59" s="53">
        <v>10.943099999999999</v>
      </c>
      <c r="D59" s="169">
        <v>10.9412</v>
      </c>
      <c r="E59" s="48"/>
      <c r="F59" s="48"/>
      <c r="G59" s="48"/>
      <c r="H59" s="48"/>
      <c r="I59" s="49"/>
    </row>
    <row r="60" spans="1:9" ht="13" customHeight="1">
      <c r="A60" s="4"/>
      <c r="B60" s="45"/>
      <c r="C60" s="54"/>
      <c r="D60" s="54"/>
      <c r="E60" s="48"/>
      <c r="F60" s="48"/>
      <c r="G60" s="48"/>
      <c r="H60" s="48"/>
      <c r="I60" s="49"/>
    </row>
    <row r="61" spans="1:9" ht="13" customHeight="1">
      <c r="A61" s="4"/>
      <c r="B61" s="45" t="s">
        <v>2069</v>
      </c>
      <c r="C61" s="46"/>
      <c r="D61" s="46"/>
      <c r="E61" s="48"/>
      <c r="F61" s="48"/>
      <c r="G61" s="48"/>
      <c r="H61" s="48"/>
      <c r="I61" s="49"/>
    </row>
    <row r="62" spans="1:9" ht="13" customHeight="1">
      <c r="A62" s="4"/>
      <c r="B62" s="55" t="s">
        <v>2061</v>
      </c>
      <c r="C62" s="56" t="s">
        <v>2070</v>
      </c>
      <c r="D62" s="46"/>
      <c r="E62" s="48"/>
      <c r="F62" s="48"/>
      <c r="G62" s="48"/>
      <c r="H62" s="48"/>
      <c r="I62" s="49"/>
    </row>
    <row r="63" spans="1:9" ht="13" customHeight="1">
      <c r="A63" s="4"/>
      <c r="B63" s="57" t="s">
        <v>2065</v>
      </c>
      <c r="C63" s="58">
        <v>3.15E-2</v>
      </c>
      <c r="D63" s="46"/>
      <c r="E63" s="48"/>
      <c r="F63" s="48"/>
      <c r="G63" s="48"/>
      <c r="H63" s="48"/>
      <c r="I63" s="49"/>
    </row>
    <row r="64" spans="1:9" ht="13" customHeight="1">
      <c r="A64" s="4"/>
      <c r="B64" s="57" t="s">
        <v>2068</v>
      </c>
      <c r="C64" s="58">
        <v>4.1700000000000001E-2</v>
      </c>
      <c r="D64" s="46"/>
      <c r="E64" s="48"/>
      <c r="F64" s="48"/>
      <c r="G64" s="48"/>
      <c r="H64" s="48"/>
      <c r="I64" s="49"/>
    </row>
    <row r="65" spans="1:9" ht="13" customHeight="1">
      <c r="A65" s="4"/>
      <c r="B65" s="45"/>
      <c r="C65" s="46"/>
      <c r="D65" s="46"/>
      <c r="E65" s="48"/>
      <c r="F65" s="48"/>
      <c r="G65" s="48"/>
      <c r="H65" s="48"/>
      <c r="I65" s="49"/>
    </row>
    <row r="66" spans="1:9" ht="13" customHeight="1">
      <c r="A66" s="4"/>
      <c r="B66" s="45" t="s">
        <v>2071</v>
      </c>
      <c r="C66" s="46"/>
      <c r="D66" s="46"/>
      <c r="E66" s="48"/>
      <c r="F66" s="48"/>
      <c r="G66" s="48"/>
      <c r="H66" s="48"/>
      <c r="I66" s="49"/>
    </row>
    <row r="67" spans="1:9" ht="13" customHeight="1">
      <c r="A67" s="4"/>
      <c r="B67" s="45" t="s">
        <v>2072</v>
      </c>
      <c r="C67" s="46"/>
      <c r="D67" s="46"/>
      <c r="E67" s="48"/>
      <c r="F67" s="48"/>
      <c r="G67" s="48"/>
      <c r="H67" s="48"/>
      <c r="I67" s="49"/>
    </row>
    <row r="68" spans="1:9" ht="13" customHeight="1">
      <c r="A68" s="4"/>
      <c r="B68" s="88" t="s">
        <v>2475</v>
      </c>
      <c r="C68" s="46"/>
      <c r="D68" s="46"/>
      <c r="E68" s="48"/>
      <c r="F68" s="48"/>
      <c r="G68" s="48"/>
      <c r="H68" s="48"/>
      <c r="I68" s="49"/>
    </row>
    <row r="69" spans="1:9" ht="13" customHeight="1">
      <c r="A69" s="4"/>
      <c r="B69" s="45" t="s">
        <v>2073</v>
      </c>
      <c r="C69" s="46"/>
      <c r="D69" s="46"/>
      <c r="E69" s="48"/>
      <c r="F69" s="48"/>
      <c r="G69" s="48"/>
      <c r="H69" s="48"/>
      <c r="I69" s="49"/>
    </row>
    <row r="70" spans="1:9" ht="13" customHeight="1">
      <c r="A70" s="4"/>
      <c r="B70" s="45" t="s">
        <v>2466</v>
      </c>
      <c r="C70" s="46"/>
      <c r="D70" s="46"/>
      <c r="E70" s="48"/>
      <c r="F70" s="48"/>
      <c r="G70" s="48"/>
      <c r="H70" s="48"/>
      <c r="I70" s="49"/>
    </row>
    <row r="71" spans="1:9" ht="13" customHeight="1">
      <c r="A71" s="4"/>
      <c r="B71" s="45" t="s">
        <v>2464</v>
      </c>
      <c r="C71" s="46"/>
      <c r="D71" s="46"/>
      <c r="E71" s="48"/>
      <c r="F71" s="48"/>
      <c r="G71" s="48"/>
      <c r="H71" s="48"/>
      <c r="I71" s="49"/>
    </row>
    <row r="72" spans="1:9" ht="13" customHeight="1">
      <c r="A72" s="4"/>
      <c r="B72" s="59"/>
      <c r="C72" s="60"/>
      <c r="D72" s="60"/>
      <c r="E72" s="61"/>
      <c r="F72" s="61"/>
      <c r="G72" s="61"/>
      <c r="H72" s="61"/>
      <c r="I72" s="62"/>
    </row>
    <row r="73" spans="1:9" ht="13" customHeight="1">
      <c r="A73" s="4"/>
      <c r="B73" s="207"/>
      <c r="C73" s="207"/>
      <c r="D73" s="207"/>
      <c r="E73" s="207"/>
      <c r="F73" s="207"/>
      <c r="G73" s="207"/>
      <c r="H73" s="207"/>
      <c r="I73" s="207"/>
    </row>
    <row r="74" spans="1:9" ht="13" customHeight="1">
      <c r="A74" s="4"/>
      <c r="B74" s="4"/>
      <c r="C74" s="210" t="s">
        <v>1058</v>
      </c>
      <c r="D74" s="210"/>
      <c r="E74" s="210"/>
      <c r="F74" s="210"/>
      <c r="G74" s="4"/>
      <c r="H74" s="4"/>
      <c r="I74" s="4"/>
    </row>
    <row r="75" spans="1:9" ht="13" customHeight="1">
      <c r="A75" s="4"/>
      <c r="B75" s="37" t="s">
        <v>844</v>
      </c>
      <c r="C75" s="210" t="s">
        <v>845</v>
      </c>
      <c r="D75" s="210"/>
      <c r="E75" s="210"/>
      <c r="F75" s="210"/>
      <c r="G75" s="4"/>
      <c r="H75" s="4"/>
      <c r="I75" s="4"/>
    </row>
    <row r="76" spans="1:9" ht="135" customHeight="1">
      <c r="A76" s="4"/>
      <c r="B76" s="38"/>
      <c r="C76" s="205"/>
      <c r="D76" s="205"/>
      <c r="E76" s="4"/>
      <c r="F76" s="4"/>
      <c r="G76" s="4"/>
      <c r="H76" s="4"/>
      <c r="I76" s="4"/>
    </row>
  </sheetData>
  <mergeCells count="6">
    <mergeCell ref="C76:D76"/>
    <mergeCell ref="B48:I48"/>
    <mergeCell ref="B49:I49"/>
    <mergeCell ref="B73:I73"/>
    <mergeCell ref="C74:F74"/>
    <mergeCell ref="C75:F75"/>
  </mergeCells>
  <hyperlinks>
    <hyperlink ref="A1" location="BajajFinservBankingandPSUFund" display="BFBPSU" xr:uid="{00000000-0004-0000-0400-000000000000}"/>
    <hyperlink ref="B1" location="BajajFinservBankingandPSUFund" display="Bajaj Finserv Banking and PSU Fund" xr:uid="{00000000-0004-0000-0400-000001000000}"/>
  </hyperlinks>
  <pageMargins left="0" right="0" top="0" bottom="0" header="0" footer="0"/>
  <pageSetup orientation="landscape"/>
  <headerFooter>
    <oddFooter xml:space="preserve">&amp;C_x000D_&amp;1#&amp;"Aptos"&amp;10&amp;K000000  For internal use only 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outlinePr summaryBelow="0"/>
  </sheetPr>
  <dimension ref="A1:J156"/>
  <sheetViews>
    <sheetView workbookViewId="0"/>
  </sheetViews>
  <sheetFormatPr defaultRowHeight="14.5"/>
  <cols>
    <col min="1" max="1" width="3.36328125" customWidth="1"/>
    <col min="2" max="2" width="69.17968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9" width="16.6328125" customWidth="1"/>
  </cols>
  <sheetData>
    <row r="1" spans="1:9" ht="16" customHeight="1">
      <c r="A1" s="2" t="s">
        <v>8</v>
      </c>
      <c r="B1" s="3" t="s">
        <v>9</v>
      </c>
      <c r="C1" s="4"/>
      <c r="D1" s="4"/>
      <c r="E1" s="4"/>
      <c r="F1" s="4"/>
      <c r="G1" s="4"/>
      <c r="H1" s="4"/>
      <c r="I1" s="4"/>
    </row>
    <row r="2" spans="1:9" ht="13" customHeight="1">
      <c r="A2" s="4"/>
      <c r="B2" s="5"/>
      <c r="C2" s="4"/>
      <c r="D2" s="4"/>
      <c r="E2" s="4"/>
      <c r="F2" s="4"/>
      <c r="G2" s="4"/>
      <c r="H2" s="4"/>
      <c r="I2" s="4"/>
    </row>
    <row r="3" spans="1:9" ht="13" customHeight="1">
      <c r="A3" s="6" t="s">
        <v>48</v>
      </c>
      <c r="B3" s="7" t="s">
        <v>49</v>
      </c>
      <c r="C3" s="4"/>
      <c r="D3" s="4"/>
      <c r="E3" s="4"/>
      <c r="F3" s="4"/>
      <c r="G3" s="4"/>
      <c r="H3" s="4"/>
      <c r="I3" s="4"/>
    </row>
    <row r="4" spans="1:9" ht="28" customHeight="1">
      <c r="A4" s="4"/>
      <c r="B4" s="8" t="s">
        <v>50</v>
      </c>
      <c r="C4" s="9" t="s">
        <v>51</v>
      </c>
      <c r="D4" s="10" t="s">
        <v>846</v>
      </c>
      <c r="E4" s="10" t="s">
        <v>53</v>
      </c>
      <c r="F4" s="10" t="s">
        <v>54</v>
      </c>
      <c r="G4" s="10" t="s">
        <v>55</v>
      </c>
      <c r="H4" s="10" t="s">
        <v>56</v>
      </c>
      <c r="I4" s="11" t="s">
        <v>57</v>
      </c>
    </row>
    <row r="5" spans="1:9" ht="13" customHeight="1">
      <c r="A5" s="4"/>
      <c r="B5" s="12" t="s">
        <v>58</v>
      </c>
      <c r="C5" s="13"/>
      <c r="D5" s="13"/>
      <c r="E5" s="13"/>
      <c r="F5" s="13"/>
      <c r="G5" s="13"/>
      <c r="H5" s="14"/>
      <c r="I5" s="15"/>
    </row>
    <row r="6" spans="1:9" ht="13" customHeight="1">
      <c r="A6" s="4"/>
      <c r="B6" s="12" t="s">
        <v>59</v>
      </c>
      <c r="C6" s="13"/>
      <c r="D6" s="13"/>
      <c r="E6" s="13"/>
      <c r="F6" s="4"/>
      <c r="G6" s="14"/>
      <c r="H6" s="14"/>
      <c r="I6" s="15"/>
    </row>
    <row r="7" spans="1:9" ht="13" customHeight="1">
      <c r="A7" s="16" t="s">
        <v>141</v>
      </c>
      <c r="B7" s="17" t="s">
        <v>142</v>
      </c>
      <c r="C7" s="13" t="s">
        <v>143</v>
      </c>
      <c r="D7" s="13" t="s">
        <v>144</v>
      </c>
      <c r="E7" s="18">
        <v>1890924</v>
      </c>
      <c r="F7" s="19">
        <v>4671.1495999999997</v>
      </c>
      <c r="G7" s="20">
        <v>7.5999999999999998E-2</v>
      </c>
      <c r="H7" s="21"/>
      <c r="I7" s="22"/>
    </row>
    <row r="8" spans="1:9" ht="13" customHeight="1">
      <c r="A8" s="16" t="s">
        <v>121</v>
      </c>
      <c r="B8" s="17" t="s">
        <v>122</v>
      </c>
      <c r="C8" s="13" t="s">
        <v>123</v>
      </c>
      <c r="D8" s="13" t="s">
        <v>84</v>
      </c>
      <c r="E8" s="18">
        <v>174661</v>
      </c>
      <c r="F8" s="19">
        <v>3295.5037000000002</v>
      </c>
      <c r="G8" s="20">
        <v>5.3600000000000002E-2</v>
      </c>
      <c r="H8" s="21"/>
      <c r="I8" s="22"/>
    </row>
    <row r="9" spans="1:9" ht="13" customHeight="1">
      <c r="A9" s="16" t="s">
        <v>1059</v>
      </c>
      <c r="B9" s="17" t="s">
        <v>1060</v>
      </c>
      <c r="C9" s="13" t="s">
        <v>1061</v>
      </c>
      <c r="D9" s="13" t="s">
        <v>363</v>
      </c>
      <c r="E9" s="18">
        <v>454810</v>
      </c>
      <c r="F9" s="19">
        <v>2312.9362999999998</v>
      </c>
      <c r="G9" s="20">
        <v>3.7600000000000001E-2</v>
      </c>
      <c r="H9" s="21"/>
      <c r="I9" s="22"/>
    </row>
    <row r="10" spans="1:9" ht="13" customHeight="1">
      <c r="A10" s="16" t="s">
        <v>156</v>
      </c>
      <c r="B10" s="17" t="s">
        <v>157</v>
      </c>
      <c r="C10" s="13" t="s">
        <v>158</v>
      </c>
      <c r="D10" s="13" t="s">
        <v>159</v>
      </c>
      <c r="E10" s="18">
        <v>50350</v>
      </c>
      <c r="F10" s="19">
        <v>2207.9481999999998</v>
      </c>
      <c r="G10" s="20">
        <v>3.5900000000000001E-2</v>
      </c>
      <c r="H10" s="21"/>
      <c r="I10" s="22"/>
    </row>
    <row r="11" spans="1:9" ht="13" customHeight="1">
      <c r="A11" s="16" t="s">
        <v>85</v>
      </c>
      <c r="B11" s="17" t="s">
        <v>86</v>
      </c>
      <c r="C11" s="13" t="s">
        <v>87</v>
      </c>
      <c r="D11" s="13" t="s">
        <v>88</v>
      </c>
      <c r="E11" s="18">
        <v>615500</v>
      </c>
      <c r="F11" s="19">
        <v>1938.2094999999999</v>
      </c>
      <c r="G11" s="20">
        <v>3.15E-2</v>
      </c>
      <c r="H11" s="21"/>
      <c r="I11" s="22"/>
    </row>
    <row r="12" spans="1:9" ht="13" customHeight="1">
      <c r="A12" s="16" t="s">
        <v>427</v>
      </c>
      <c r="B12" s="17" t="s">
        <v>428</v>
      </c>
      <c r="C12" s="13" t="s">
        <v>429</v>
      </c>
      <c r="D12" s="13" t="s">
        <v>363</v>
      </c>
      <c r="E12" s="18">
        <v>132546</v>
      </c>
      <c r="F12" s="19">
        <v>1933.316</v>
      </c>
      <c r="G12" s="20">
        <v>3.1399999999999997E-2</v>
      </c>
      <c r="H12" s="21"/>
      <c r="I12" s="22"/>
    </row>
    <row r="13" spans="1:9" ht="13" customHeight="1">
      <c r="A13" s="16" t="s">
        <v>89</v>
      </c>
      <c r="B13" s="17" t="s">
        <v>90</v>
      </c>
      <c r="C13" s="13" t="s">
        <v>91</v>
      </c>
      <c r="D13" s="13" t="s">
        <v>92</v>
      </c>
      <c r="E13" s="18">
        <v>62111</v>
      </c>
      <c r="F13" s="19">
        <v>1923.8882000000001</v>
      </c>
      <c r="G13" s="20">
        <v>3.1300000000000001E-2</v>
      </c>
      <c r="H13" s="21"/>
      <c r="I13" s="22"/>
    </row>
    <row r="14" spans="1:9" ht="13" customHeight="1">
      <c r="A14" s="16" t="s">
        <v>1062</v>
      </c>
      <c r="B14" s="17" t="s">
        <v>1063</v>
      </c>
      <c r="C14" s="13" t="s">
        <v>1064</v>
      </c>
      <c r="D14" s="13" t="s">
        <v>159</v>
      </c>
      <c r="E14" s="18">
        <v>45661</v>
      </c>
      <c r="F14" s="19">
        <v>1806.2578000000001</v>
      </c>
      <c r="G14" s="20">
        <v>2.9399999999999999E-2</v>
      </c>
      <c r="H14" s="21"/>
      <c r="I14" s="22"/>
    </row>
    <row r="15" spans="1:9" ht="13" customHeight="1">
      <c r="A15" s="16" t="s">
        <v>1065</v>
      </c>
      <c r="B15" s="17" t="s">
        <v>1066</v>
      </c>
      <c r="C15" s="13" t="s">
        <v>1067</v>
      </c>
      <c r="D15" s="13" t="s">
        <v>159</v>
      </c>
      <c r="E15" s="18">
        <v>182809</v>
      </c>
      <c r="F15" s="19">
        <v>1801.7655</v>
      </c>
      <c r="G15" s="20">
        <v>2.93E-2</v>
      </c>
      <c r="H15" s="21"/>
      <c r="I15" s="22"/>
    </row>
    <row r="16" spans="1:9" ht="13" customHeight="1">
      <c r="A16" s="16" t="s">
        <v>850</v>
      </c>
      <c r="B16" s="17" t="s">
        <v>851</v>
      </c>
      <c r="C16" s="13" t="s">
        <v>852</v>
      </c>
      <c r="D16" s="13" t="s">
        <v>88</v>
      </c>
      <c r="E16" s="18">
        <v>76981</v>
      </c>
      <c r="F16" s="19">
        <v>1732.7653</v>
      </c>
      <c r="G16" s="20">
        <v>2.8199999999999999E-2</v>
      </c>
      <c r="H16" s="21"/>
      <c r="I16" s="22"/>
    </row>
    <row r="17" spans="1:9" ht="13" customHeight="1">
      <c r="A17" s="16" t="s">
        <v>847</v>
      </c>
      <c r="B17" s="17" t="s">
        <v>848</v>
      </c>
      <c r="C17" s="13" t="s">
        <v>849</v>
      </c>
      <c r="D17" s="13" t="s">
        <v>92</v>
      </c>
      <c r="E17" s="18">
        <v>16146</v>
      </c>
      <c r="F17" s="19">
        <v>1613.6312</v>
      </c>
      <c r="G17" s="20">
        <v>2.6200000000000001E-2</v>
      </c>
      <c r="H17" s="21"/>
      <c r="I17" s="22"/>
    </row>
    <row r="18" spans="1:9" ht="13" customHeight="1">
      <c r="A18" s="16" t="s">
        <v>295</v>
      </c>
      <c r="B18" s="17" t="s">
        <v>296</v>
      </c>
      <c r="C18" s="13" t="s">
        <v>297</v>
      </c>
      <c r="D18" s="13" t="s">
        <v>92</v>
      </c>
      <c r="E18" s="18">
        <v>43385</v>
      </c>
      <c r="F18" s="19">
        <v>1515.3947000000001</v>
      </c>
      <c r="G18" s="20">
        <v>2.46E-2</v>
      </c>
      <c r="H18" s="21"/>
      <c r="I18" s="22"/>
    </row>
    <row r="19" spans="1:9" ht="13" customHeight="1">
      <c r="A19" s="16" t="s">
        <v>1068</v>
      </c>
      <c r="B19" s="17" t="s">
        <v>1069</v>
      </c>
      <c r="C19" s="13" t="s">
        <v>1070</v>
      </c>
      <c r="D19" s="13" t="s">
        <v>1071</v>
      </c>
      <c r="E19" s="18">
        <v>127501</v>
      </c>
      <c r="F19" s="19">
        <v>1362.8581999999999</v>
      </c>
      <c r="G19" s="20">
        <v>2.2200000000000001E-2</v>
      </c>
      <c r="H19" s="21"/>
      <c r="I19" s="22"/>
    </row>
    <row r="20" spans="1:9" ht="13" customHeight="1">
      <c r="A20" s="16" t="s">
        <v>215</v>
      </c>
      <c r="B20" s="17" t="s">
        <v>216</v>
      </c>
      <c r="C20" s="13" t="s">
        <v>217</v>
      </c>
      <c r="D20" s="13" t="s">
        <v>92</v>
      </c>
      <c r="E20" s="18">
        <v>10091</v>
      </c>
      <c r="F20" s="19">
        <v>1343.5156999999999</v>
      </c>
      <c r="G20" s="20">
        <v>2.1899999999999999E-2</v>
      </c>
      <c r="H20" s="21"/>
      <c r="I20" s="22"/>
    </row>
    <row r="21" spans="1:9" ht="13" customHeight="1">
      <c r="A21" s="16" t="s">
        <v>1072</v>
      </c>
      <c r="B21" s="17" t="s">
        <v>1073</v>
      </c>
      <c r="C21" s="13" t="s">
        <v>1074</v>
      </c>
      <c r="D21" s="13" t="s">
        <v>159</v>
      </c>
      <c r="E21" s="18">
        <v>90424</v>
      </c>
      <c r="F21" s="19">
        <v>1277.239</v>
      </c>
      <c r="G21" s="20">
        <v>2.0799999999999999E-2</v>
      </c>
      <c r="H21" s="21"/>
      <c r="I21" s="22"/>
    </row>
    <row r="22" spans="1:9" ht="13" customHeight="1">
      <c r="A22" s="16" t="s">
        <v>1075</v>
      </c>
      <c r="B22" s="17" t="s">
        <v>1076</v>
      </c>
      <c r="C22" s="13" t="s">
        <v>1077</v>
      </c>
      <c r="D22" s="13" t="s">
        <v>159</v>
      </c>
      <c r="E22" s="18">
        <v>123655</v>
      </c>
      <c r="F22" s="19">
        <v>1264.8052</v>
      </c>
      <c r="G22" s="20">
        <v>2.06E-2</v>
      </c>
      <c r="H22" s="21"/>
      <c r="I22" s="22"/>
    </row>
    <row r="23" spans="1:9" ht="13" customHeight="1">
      <c r="A23" s="16" t="s">
        <v>1078</v>
      </c>
      <c r="B23" s="17" t="s">
        <v>1079</v>
      </c>
      <c r="C23" s="13" t="s">
        <v>1080</v>
      </c>
      <c r="D23" s="13" t="s">
        <v>159</v>
      </c>
      <c r="E23" s="18">
        <v>101766</v>
      </c>
      <c r="F23" s="19">
        <v>1208.6239</v>
      </c>
      <c r="G23" s="20">
        <v>1.9699999999999999E-2</v>
      </c>
      <c r="H23" s="21"/>
      <c r="I23" s="22"/>
    </row>
    <row r="24" spans="1:9" ht="13" customHeight="1">
      <c r="A24" s="16" t="s">
        <v>1081</v>
      </c>
      <c r="B24" s="17" t="s">
        <v>1082</v>
      </c>
      <c r="C24" s="13" t="s">
        <v>1083</v>
      </c>
      <c r="D24" s="13" t="s">
        <v>363</v>
      </c>
      <c r="E24" s="18">
        <v>178080</v>
      </c>
      <c r="F24" s="19">
        <v>1136.6846</v>
      </c>
      <c r="G24" s="20">
        <v>1.8499999999999999E-2</v>
      </c>
      <c r="H24" s="21"/>
      <c r="I24" s="22"/>
    </row>
    <row r="25" spans="1:9" ht="13" customHeight="1">
      <c r="A25" s="16" t="s">
        <v>1084</v>
      </c>
      <c r="B25" s="17" t="s">
        <v>1085</v>
      </c>
      <c r="C25" s="13" t="s">
        <v>1086</v>
      </c>
      <c r="D25" s="13" t="s">
        <v>159</v>
      </c>
      <c r="E25" s="18">
        <v>63249</v>
      </c>
      <c r="F25" s="19">
        <v>1126.4647</v>
      </c>
      <c r="G25" s="20">
        <v>1.83E-2</v>
      </c>
      <c r="H25" s="21"/>
      <c r="I25" s="22"/>
    </row>
    <row r="26" spans="1:9" ht="13" customHeight="1">
      <c r="A26" s="16" t="s">
        <v>310</v>
      </c>
      <c r="B26" s="17" t="s">
        <v>311</v>
      </c>
      <c r="C26" s="13" t="s">
        <v>312</v>
      </c>
      <c r="D26" s="13" t="s">
        <v>313</v>
      </c>
      <c r="E26" s="18">
        <v>102574</v>
      </c>
      <c r="F26" s="19">
        <v>1094.5672</v>
      </c>
      <c r="G26" s="20">
        <v>1.78E-2</v>
      </c>
      <c r="H26" s="21"/>
      <c r="I26" s="22"/>
    </row>
    <row r="27" spans="1:9" ht="13" customHeight="1">
      <c r="A27" s="16" t="s">
        <v>1087</v>
      </c>
      <c r="B27" s="17" t="s">
        <v>1088</v>
      </c>
      <c r="C27" s="13" t="s">
        <v>1089</v>
      </c>
      <c r="D27" s="13" t="s">
        <v>159</v>
      </c>
      <c r="E27" s="18">
        <v>134795</v>
      </c>
      <c r="F27" s="19">
        <v>1075.1922999999999</v>
      </c>
      <c r="G27" s="20">
        <v>1.7500000000000002E-2</v>
      </c>
      <c r="H27" s="21"/>
      <c r="I27" s="22"/>
    </row>
    <row r="28" spans="1:9" ht="13" customHeight="1">
      <c r="A28" s="16" t="s">
        <v>1090</v>
      </c>
      <c r="B28" s="17" t="s">
        <v>1091</v>
      </c>
      <c r="C28" s="13" t="s">
        <v>1092</v>
      </c>
      <c r="D28" s="13" t="s">
        <v>159</v>
      </c>
      <c r="E28" s="18">
        <v>574496</v>
      </c>
      <c r="F28" s="19">
        <v>1057.9918</v>
      </c>
      <c r="G28" s="20">
        <v>1.72E-2</v>
      </c>
      <c r="H28" s="21"/>
      <c r="I28" s="22"/>
    </row>
    <row r="29" spans="1:9" ht="13" customHeight="1">
      <c r="A29" s="16" t="s">
        <v>279</v>
      </c>
      <c r="B29" s="17" t="s">
        <v>280</v>
      </c>
      <c r="C29" s="13" t="s">
        <v>281</v>
      </c>
      <c r="D29" s="13" t="s">
        <v>159</v>
      </c>
      <c r="E29" s="18">
        <v>40819</v>
      </c>
      <c r="F29" s="19">
        <v>997.82050000000004</v>
      </c>
      <c r="G29" s="20">
        <v>1.6199999999999999E-2</v>
      </c>
      <c r="H29" s="21"/>
      <c r="I29" s="22"/>
    </row>
    <row r="30" spans="1:9" ht="13" customHeight="1">
      <c r="A30" s="16" t="s">
        <v>1093</v>
      </c>
      <c r="B30" s="17" t="s">
        <v>1094</v>
      </c>
      <c r="C30" s="13" t="s">
        <v>1095</v>
      </c>
      <c r="D30" s="13" t="s">
        <v>159</v>
      </c>
      <c r="E30" s="18">
        <v>11729</v>
      </c>
      <c r="F30" s="19">
        <v>941.13499999999999</v>
      </c>
      <c r="G30" s="20">
        <v>1.5299999999999999E-2</v>
      </c>
      <c r="H30" s="21"/>
      <c r="I30" s="22"/>
    </row>
    <row r="31" spans="1:9" ht="13" customHeight="1">
      <c r="A31" s="16" t="s">
        <v>421</v>
      </c>
      <c r="B31" s="17" t="s">
        <v>422</v>
      </c>
      <c r="C31" s="13" t="s">
        <v>423</v>
      </c>
      <c r="D31" s="13" t="s">
        <v>159</v>
      </c>
      <c r="E31" s="18">
        <v>75859</v>
      </c>
      <c r="F31" s="19">
        <v>941.10680000000002</v>
      </c>
      <c r="G31" s="20">
        <v>1.5299999999999999E-2</v>
      </c>
      <c r="H31" s="21"/>
      <c r="I31" s="22"/>
    </row>
    <row r="32" spans="1:9" ht="13" customHeight="1">
      <c r="A32" s="16" t="s">
        <v>1096</v>
      </c>
      <c r="B32" s="17" t="s">
        <v>1097</v>
      </c>
      <c r="C32" s="13" t="s">
        <v>1098</v>
      </c>
      <c r="D32" s="13" t="s">
        <v>294</v>
      </c>
      <c r="E32" s="18">
        <v>60288</v>
      </c>
      <c r="F32" s="19">
        <v>922.22550000000001</v>
      </c>
      <c r="G32" s="20">
        <v>1.4999999999999999E-2</v>
      </c>
      <c r="H32" s="21"/>
      <c r="I32" s="22"/>
    </row>
    <row r="33" spans="1:9" ht="13" customHeight="1">
      <c r="A33" s="16" t="s">
        <v>1099</v>
      </c>
      <c r="B33" s="17" t="s">
        <v>1100</v>
      </c>
      <c r="C33" s="13" t="s">
        <v>1101</v>
      </c>
      <c r="D33" s="13" t="s">
        <v>355</v>
      </c>
      <c r="E33" s="18">
        <v>80352</v>
      </c>
      <c r="F33" s="19">
        <v>912.07560000000001</v>
      </c>
      <c r="G33" s="20">
        <v>1.4800000000000001E-2</v>
      </c>
      <c r="H33" s="21"/>
      <c r="I33" s="22"/>
    </row>
    <row r="34" spans="1:9" ht="13" customHeight="1">
      <c r="A34" s="16" t="s">
        <v>1102</v>
      </c>
      <c r="B34" s="17" t="s">
        <v>1103</v>
      </c>
      <c r="C34" s="13" t="s">
        <v>1104</v>
      </c>
      <c r="D34" s="13" t="s">
        <v>190</v>
      </c>
      <c r="E34" s="18">
        <v>695223</v>
      </c>
      <c r="F34" s="19">
        <v>867.15160000000003</v>
      </c>
      <c r="G34" s="20">
        <v>1.41E-2</v>
      </c>
      <c r="H34" s="21"/>
      <c r="I34" s="22"/>
    </row>
    <row r="35" spans="1:9" ht="13" customHeight="1">
      <c r="A35" s="16" t="s">
        <v>424</v>
      </c>
      <c r="B35" s="17" t="s">
        <v>425</v>
      </c>
      <c r="C35" s="13" t="s">
        <v>426</v>
      </c>
      <c r="D35" s="13" t="s">
        <v>271</v>
      </c>
      <c r="E35" s="18">
        <v>714401</v>
      </c>
      <c r="F35" s="19">
        <v>865.92550000000006</v>
      </c>
      <c r="G35" s="20">
        <v>1.41E-2</v>
      </c>
      <c r="H35" s="21"/>
      <c r="I35" s="22"/>
    </row>
    <row r="36" spans="1:9" ht="13" customHeight="1">
      <c r="A36" s="16" t="s">
        <v>201</v>
      </c>
      <c r="B36" s="17" t="s">
        <v>202</v>
      </c>
      <c r="C36" s="13" t="s">
        <v>203</v>
      </c>
      <c r="D36" s="13" t="s">
        <v>204</v>
      </c>
      <c r="E36" s="18">
        <v>10704</v>
      </c>
      <c r="F36" s="19">
        <v>817.41099999999994</v>
      </c>
      <c r="G36" s="20">
        <v>1.3299999999999999E-2</v>
      </c>
      <c r="H36" s="21"/>
      <c r="I36" s="22"/>
    </row>
    <row r="37" spans="1:9" ht="13" customHeight="1">
      <c r="A37" s="16" t="s">
        <v>1105</v>
      </c>
      <c r="B37" s="17" t="s">
        <v>1106</v>
      </c>
      <c r="C37" s="13" t="s">
        <v>1107</v>
      </c>
      <c r="D37" s="13" t="s">
        <v>197</v>
      </c>
      <c r="E37" s="18">
        <v>54617</v>
      </c>
      <c r="F37" s="19">
        <v>811.71789999999999</v>
      </c>
      <c r="G37" s="20">
        <v>1.32E-2</v>
      </c>
      <c r="H37" s="21"/>
      <c r="I37" s="22"/>
    </row>
    <row r="38" spans="1:9" ht="13" customHeight="1">
      <c r="A38" s="16" t="s">
        <v>1108</v>
      </c>
      <c r="B38" s="17" t="s">
        <v>1109</v>
      </c>
      <c r="C38" s="13" t="s">
        <v>1110</v>
      </c>
      <c r="D38" s="13" t="s">
        <v>396</v>
      </c>
      <c r="E38" s="18">
        <v>33722</v>
      </c>
      <c r="F38" s="19">
        <v>784.23879999999997</v>
      </c>
      <c r="G38" s="20">
        <v>1.2800000000000001E-2</v>
      </c>
      <c r="H38" s="21"/>
      <c r="I38" s="22"/>
    </row>
    <row r="39" spans="1:9" ht="13" customHeight="1">
      <c r="A39" s="16" t="s">
        <v>1111</v>
      </c>
      <c r="B39" s="17" t="s">
        <v>1112</v>
      </c>
      <c r="C39" s="13" t="s">
        <v>1113</v>
      </c>
      <c r="D39" s="13" t="s">
        <v>313</v>
      </c>
      <c r="E39" s="18">
        <v>165402</v>
      </c>
      <c r="F39" s="19">
        <v>745.05330000000004</v>
      </c>
      <c r="G39" s="20">
        <v>1.21E-2</v>
      </c>
      <c r="H39" s="21"/>
      <c r="I39" s="22"/>
    </row>
    <row r="40" spans="1:9" ht="13" customHeight="1">
      <c r="A40" s="16" t="s">
        <v>1114</v>
      </c>
      <c r="B40" s="17" t="s">
        <v>1115</v>
      </c>
      <c r="C40" s="13" t="s">
        <v>1116</v>
      </c>
      <c r="D40" s="13" t="s">
        <v>92</v>
      </c>
      <c r="E40" s="18">
        <v>9017</v>
      </c>
      <c r="F40" s="19">
        <v>641.01850000000002</v>
      </c>
      <c r="G40" s="20">
        <v>1.04E-2</v>
      </c>
      <c r="H40" s="21"/>
      <c r="I40" s="22"/>
    </row>
    <row r="41" spans="1:9" ht="13" customHeight="1">
      <c r="A41" s="16" t="s">
        <v>1117</v>
      </c>
      <c r="B41" s="17" t="s">
        <v>1118</v>
      </c>
      <c r="C41" s="13" t="s">
        <v>1119</v>
      </c>
      <c r="D41" s="13" t="s">
        <v>313</v>
      </c>
      <c r="E41" s="18">
        <v>141930</v>
      </c>
      <c r="F41" s="19">
        <v>630.87890000000004</v>
      </c>
      <c r="G41" s="20">
        <v>1.03E-2</v>
      </c>
      <c r="H41" s="21"/>
      <c r="I41" s="22"/>
    </row>
    <row r="42" spans="1:9" ht="13" customHeight="1">
      <c r="A42" s="16" t="s">
        <v>1120</v>
      </c>
      <c r="B42" s="17" t="s">
        <v>1121</v>
      </c>
      <c r="C42" s="13" t="s">
        <v>1122</v>
      </c>
      <c r="D42" s="13" t="s">
        <v>159</v>
      </c>
      <c r="E42" s="18">
        <v>130792</v>
      </c>
      <c r="F42" s="19">
        <v>618.77700000000004</v>
      </c>
      <c r="G42" s="20">
        <v>1.01E-2</v>
      </c>
      <c r="H42" s="21"/>
      <c r="I42" s="22"/>
    </row>
    <row r="43" spans="1:9" ht="13" customHeight="1">
      <c r="A43" s="16" t="s">
        <v>1123</v>
      </c>
      <c r="B43" s="17" t="s">
        <v>1124</v>
      </c>
      <c r="C43" s="13" t="s">
        <v>1125</v>
      </c>
      <c r="D43" s="13" t="s">
        <v>180</v>
      </c>
      <c r="E43" s="18">
        <v>108273</v>
      </c>
      <c r="F43" s="19">
        <v>593.39020000000005</v>
      </c>
      <c r="G43" s="20">
        <v>9.7000000000000003E-3</v>
      </c>
      <c r="H43" s="21"/>
      <c r="I43" s="22"/>
    </row>
    <row r="44" spans="1:9" ht="13" customHeight="1">
      <c r="A44" s="16" t="s">
        <v>1126</v>
      </c>
      <c r="B44" s="17" t="s">
        <v>1127</v>
      </c>
      <c r="C44" s="13" t="s">
        <v>1128</v>
      </c>
      <c r="D44" s="13" t="s">
        <v>1129</v>
      </c>
      <c r="E44" s="18">
        <v>1600</v>
      </c>
      <c r="F44" s="19">
        <v>588.55999999999995</v>
      </c>
      <c r="G44" s="20">
        <v>9.5999999999999992E-3</v>
      </c>
      <c r="H44" s="21"/>
      <c r="I44" s="22"/>
    </row>
    <row r="45" spans="1:9" ht="13" customHeight="1">
      <c r="A45" s="16" t="s">
        <v>381</v>
      </c>
      <c r="B45" s="17" t="s">
        <v>382</v>
      </c>
      <c r="C45" s="13" t="s">
        <v>383</v>
      </c>
      <c r="D45" s="13" t="s">
        <v>252</v>
      </c>
      <c r="E45" s="18">
        <v>5000</v>
      </c>
      <c r="F45" s="19">
        <v>579.29999999999995</v>
      </c>
      <c r="G45" s="20">
        <v>9.4000000000000004E-3</v>
      </c>
      <c r="H45" s="21"/>
      <c r="I45" s="22"/>
    </row>
    <row r="46" spans="1:9" ht="13" customHeight="1">
      <c r="A46" s="16" t="s">
        <v>958</v>
      </c>
      <c r="B46" s="17" t="s">
        <v>959</v>
      </c>
      <c r="C46" s="13" t="s">
        <v>960</v>
      </c>
      <c r="D46" s="13" t="s">
        <v>275</v>
      </c>
      <c r="E46" s="18">
        <v>15000</v>
      </c>
      <c r="F46" s="19">
        <v>546.07500000000005</v>
      </c>
      <c r="G46" s="20">
        <v>8.8999999999999999E-3</v>
      </c>
      <c r="H46" s="21"/>
      <c r="I46" s="22"/>
    </row>
    <row r="47" spans="1:9" ht="13" customHeight="1">
      <c r="A47" s="16" t="s">
        <v>1130</v>
      </c>
      <c r="B47" s="17" t="s">
        <v>1131</v>
      </c>
      <c r="C47" s="13" t="s">
        <v>1132</v>
      </c>
      <c r="D47" s="13" t="s">
        <v>159</v>
      </c>
      <c r="E47" s="18">
        <v>60516</v>
      </c>
      <c r="F47" s="19">
        <v>520.55859999999996</v>
      </c>
      <c r="G47" s="20">
        <v>8.5000000000000006E-3</v>
      </c>
      <c r="H47" s="21"/>
      <c r="I47" s="22"/>
    </row>
    <row r="48" spans="1:9" ht="13" customHeight="1">
      <c r="A48" s="16" t="s">
        <v>1133</v>
      </c>
      <c r="B48" s="17" t="s">
        <v>1134</v>
      </c>
      <c r="C48" s="13" t="s">
        <v>1135</v>
      </c>
      <c r="D48" s="13" t="s">
        <v>190</v>
      </c>
      <c r="E48" s="18">
        <v>100357</v>
      </c>
      <c r="F48" s="19">
        <v>480.30860000000001</v>
      </c>
      <c r="G48" s="20">
        <v>7.7999999999999996E-3</v>
      </c>
      <c r="H48" s="21"/>
      <c r="I48" s="22"/>
    </row>
    <row r="49" spans="1:9" ht="13" customHeight="1">
      <c r="A49" s="16" t="s">
        <v>1136</v>
      </c>
      <c r="B49" s="17" t="s">
        <v>1137</v>
      </c>
      <c r="C49" s="13" t="s">
        <v>1138</v>
      </c>
      <c r="D49" s="13" t="s">
        <v>874</v>
      </c>
      <c r="E49" s="18">
        <v>12577</v>
      </c>
      <c r="F49" s="19">
        <v>430.52330000000001</v>
      </c>
      <c r="G49" s="20">
        <v>7.0000000000000001E-3</v>
      </c>
      <c r="H49" s="21"/>
      <c r="I49" s="22"/>
    </row>
    <row r="50" spans="1:9" ht="13" customHeight="1">
      <c r="A50" s="16" t="s">
        <v>1139</v>
      </c>
      <c r="B50" s="17" t="s">
        <v>1140</v>
      </c>
      <c r="C50" s="13" t="s">
        <v>1141</v>
      </c>
      <c r="D50" s="13" t="s">
        <v>1129</v>
      </c>
      <c r="E50" s="18">
        <v>40628</v>
      </c>
      <c r="F50" s="19">
        <v>426.41120000000001</v>
      </c>
      <c r="G50" s="20">
        <v>6.8999999999999999E-3</v>
      </c>
      <c r="H50" s="21"/>
      <c r="I50" s="22"/>
    </row>
    <row r="51" spans="1:9" ht="13" customHeight="1">
      <c r="A51" s="16" t="s">
        <v>430</v>
      </c>
      <c r="B51" s="17" t="s">
        <v>431</v>
      </c>
      <c r="C51" s="13" t="s">
        <v>432</v>
      </c>
      <c r="D51" s="13" t="s">
        <v>159</v>
      </c>
      <c r="E51" s="18">
        <v>2800</v>
      </c>
      <c r="F51" s="19">
        <v>312.66199999999998</v>
      </c>
      <c r="G51" s="20">
        <v>5.1000000000000004E-3</v>
      </c>
      <c r="H51" s="21"/>
      <c r="I51" s="22"/>
    </row>
    <row r="52" spans="1:9" ht="13" customHeight="1">
      <c r="A52" s="16" t="s">
        <v>327</v>
      </c>
      <c r="B52" s="17" t="s">
        <v>328</v>
      </c>
      <c r="C52" s="13" t="s">
        <v>329</v>
      </c>
      <c r="D52" s="13" t="s">
        <v>204</v>
      </c>
      <c r="E52" s="18">
        <v>33775</v>
      </c>
      <c r="F52" s="19">
        <v>311.72640000000001</v>
      </c>
      <c r="G52" s="20">
        <v>5.1000000000000004E-3</v>
      </c>
      <c r="H52" s="21"/>
      <c r="I52" s="22"/>
    </row>
    <row r="53" spans="1:9" ht="13" customHeight="1">
      <c r="A53" s="16" t="s">
        <v>1142</v>
      </c>
      <c r="B53" s="17" t="s">
        <v>1143</v>
      </c>
      <c r="C53" s="13" t="s">
        <v>1144</v>
      </c>
      <c r="D53" s="13" t="s">
        <v>144</v>
      </c>
      <c r="E53" s="18">
        <v>58369</v>
      </c>
      <c r="F53" s="19">
        <v>301.1549</v>
      </c>
      <c r="G53" s="20">
        <v>4.8999999999999998E-3</v>
      </c>
      <c r="H53" s="21"/>
      <c r="I53" s="22"/>
    </row>
    <row r="54" spans="1:9" ht="13" customHeight="1">
      <c r="A54" s="16" t="s">
        <v>377</v>
      </c>
      <c r="B54" s="17" t="s">
        <v>378</v>
      </c>
      <c r="C54" s="13" t="s">
        <v>379</v>
      </c>
      <c r="D54" s="13" t="s">
        <v>380</v>
      </c>
      <c r="E54" s="18">
        <v>17206</v>
      </c>
      <c r="F54" s="19">
        <v>286.68639999999999</v>
      </c>
      <c r="G54" s="20">
        <v>4.7000000000000002E-3</v>
      </c>
      <c r="H54" s="21"/>
      <c r="I54" s="22"/>
    </row>
    <row r="55" spans="1:9" ht="13" customHeight="1">
      <c r="A55" s="16" t="s">
        <v>1145</v>
      </c>
      <c r="B55" s="17" t="s">
        <v>1146</v>
      </c>
      <c r="C55" s="13" t="s">
        <v>1147</v>
      </c>
      <c r="D55" s="13" t="s">
        <v>363</v>
      </c>
      <c r="E55" s="18">
        <v>132206</v>
      </c>
      <c r="F55" s="19">
        <v>259.40140000000002</v>
      </c>
      <c r="G55" s="20">
        <v>4.1999999999999997E-3</v>
      </c>
      <c r="H55" s="21"/>
      <c r="I55" s="22"/>
    </row>
    <row r="56" spans="1:9" ht="13" customHeight="1">
      <c r="A56" s="16" t="s">
        <v>1148</v>
      </c>
      <c r="B56" s="17" t="s">
        <v>1149</v>
      </c>
      <c r="C56" s="13" t="s">
        <v>1150</v>
      </c>
      <c r="D56" s="13" t="s">
        <v>159</v>
      </c>
      <c r="E56" s="18">
        <v>94906</v>
      </c>
      <c r="F56" s="19">
        <v>169.62549999999999</v>
      </c>
      <c r="G56" s="20">
        <v>2.8E-3</v>
      </c>
      <c r="H56" s="21"/>
      <c r="I56" s="22"/>
    </row>
    <row r="57" spans="1:9" ht="13" customHeight="1">
      <c r="A57" s="16" t="s">
        <v>1151</v>
      </c>
      <c r="B57" s="17" t="s">
        <v>1152</v>
      </c>
      <c r="C57" s="13" t="s">
        <v>1153</v>
      </c>
      <c r="D57" s="13" t="s">
        <v>190</v>
      </c>
      <c r="E57" s="18">
        <v>27075</v>
      </c>
      <c r="F57" s="19">
        <v>128.8364</v>
      </c>
      <c r="G57" s="20">
        <v>2.0999999999999999E-3</v>
      </c>
      <c r="H57" s="21"/>
      <c r="I57" s="22"/>
    </row>
    <row r="58" spans="1:9" ht="13" customHeight="1">
      <c r="A58" s="16" t="s">
        <v>1154</v>
      </c>
      <c r="B58" s="17" t="s">
        <v>1155</v>
      </c>
      <c r="C58" s="13" t="s">
        <v>1156</v>
      </c>
      <c r="D58" s="13" t="s">
        <v>874</v>
      </c>
      <c r="E58" s="18">
        <v>3580</v>
      </c>
      <c r="F58" s="19">
        <v>52.2179</v>
      </c>
      <c r="G58" s="20">
        <v>8.0000000000000004E-4</v>
      </c>
      <c r="H58" s="21"/>
      <c r="I58" s="22"/>
    </row>
    <row r="59" spans="1:9" ht="13" customHeight="1">
      <c r="A59" s="16" t="s">
        <v>1157</v>
      </c>
      <c r="B59" s="17" t="s">
        <v>1158</v>
      </c>
      <c r="C59" s="13" t="s">
        <v>1159</v>
      </c>
      <c r="D59" s="13" t="s">
        <v>159</v>
      </c>
      <c r="E59" s="18">
        <v>15776</v>
      </c>
      <c r="F59" s="19">
        <v>36.1128</v>
      </c>
      <c r="G59" s="20">
        <v>5.9999999999999995E-4</v>
      </c>
      <c r="H59" s="21"/>
      <c r="I59" s="22"/>
    </row>
    <row r="60" spans="1:9" ht="13" customHeight="1">
      <c r="A60" s="4"/>
      <c r="B60" s="12" t="s">
        <v>445</v>
      </c>
      <c r="C60" s="13"/>
      <c r="D60" s="13"/>
      <c r="E60" s="13"/>
      <c r="F60" s="23">
        <v>56220.794699999999</v>
      </c>
      <c r="G60" s="24">
        <f>ROUND(SUM(G1:G59),4)</f>
        <v>0.91459999999999997</v>
      </c>
      <c r="H60" s="25"/>
      <c r="I60" s="26"/>
    </row>
    <row r="61" spans="1:9" ht="13" customHeight="1">
      <c r="A61" s="4"/>
      <c r="B61" s="27" t="s">
        <v>446</v>
      </c>
      <c r="C61" s="1"/>
      <c r="D61" s="1"/>
      <c r="E61" s="1"/>
      <c r="F61" s="25" t="s">
        <v>447</v>
      </c>
      <c r="G61" s="25" t="s">
        <v>447</v>
      </c>
      <c r="H61" s="25"/>
      <c r="I61" s="26"/>
    </row>
    <row r="62" spans="1:9" ht="13" customHeight="1">
      <c r="A62" s="4"/>
      <c r="B62" s="27" t="s">
        <v>445</v>
      </c>
      <c r="C62" s="1"/>
      <c r="D62" s="1"/>
      <c r="E62" s="1"/>
      <c r="F62" s="25" t="s">
        <v>447</v>
      </c>
      <c r="G62" s="25" t="s">
        <v>447</v>
      </c>
      <c r="H62" s="25"/>
      <c r="I62" s="26"/>
    </row>
    <row r="63" spans="1:9" ht="13" customHeight="1">
      <c r="A63" s="4"/>
      <c r="B63" s="27" t="s">
        <v>448</v>
      </c>
      <c r="C63" s="28"/>
      <c r="D63" s="1"/>
      <c r="E63" s="28"/>
      <c r="F63" s="23">
        <v>56220.794699999999</v>
      </c>
      <c r="G63" s="24">
        <f>ROUND(SUM(G60),4)</f>
        <v>0.91459999999999997</v>
      </c>
      <c r="H63" s="25"/>
      <c r="I63" s="26"/>
    </row>
    <row r="64" spans="1:9" ht="13" customHeight="1">
      <c r="A64" s="4"/>
      <c r="B64" s="12" t="s">
        <v>449</v>
      </c>
      <c r="C64" s="13"/>
      <c r="D64" s="13"/>
      <c r="E64" s="13"/>
      <c r="F64" s="13"/>
      <c r="G64" s="13"/>
      <c r="H64" s="14"/>
      <c r="I64" s="15"/>
    </row>
    <row r="65" spans="1:9" ht="13" customHeight="1">
      <c r="A65" s="4"/>
      <c r="B65" s="12" t="s">
        <v>450</v>
      </c>
      <c r="C65" s="13"/>
      <c r="D65" s="13"/>
      <c r="E65" s="13"/>
      <c r="F65" s="4"/>
      <c r="G65" s="14"/>
      <c r="H65" s="14"/>
      <c r="I65" s="15"/>
    </row>
    <row r="66" spans="1:9" ht="13" customHeight="1">
      <c r="A66" s="16" t="s">
        <v>479</v>
      </c>
      <c r="B66" s="17" t="s">
        <v>480</v>
      </c>
      <c r="C66" s="13"/>
      <c r="D66" s="13"/>
      <c r="E66" s="18">
        <v>16750</v>
      </c>
      <c r="F66" s="19">
        <v>1881.7788</v>
      </c>
      <c r="G66" s="20">
        <v>3.0599999999999999E-2</v>
      </c>
      <c r="H66" s="21"/>
      <c r="I66" s="22"/>
    </row>
    <row r="67" spans="1:9" ht="13" customHeight="1">
      <c r="A67" s="16" t="s">
        <v>1160</v>
      </c>
      <c r="B67" s="17" t="s">
        <v>1161</v>
      </c>
      <c r="C67" s="13"/>
      <c r="D67" s="13"/>
      <c r="E67" s="18">
        <v>23500</v>
      </c>
      <c r="F67" s="19">
        <v>979.10400000000004</v>
      </c>
      <c r="G67" s="20">
        <v>1.5900000000000001E-2</v>
      </c>
      <c r="H67" s="21"/>
      <c r="I67" s="22"/>
    </row>
    <row r="68" spans="1:9" ht="13" customHeight="1">
      <c r="A68" s="4"/>
      <c r="B68" s="12" t="s">
        <v>445</v>
      </c>
      <c r="C68" s="13"/>
      <c r="D68" s="13"/>
      <c r="E68" s="13"/>
      <c r="F68" s="23">
        <v>2860.8827999999999</v>
      </c>
      <c r="G68" s="24">
        <f>ROUND(SUM(G64:G67),4)</f>
        <v>4.65E-2</v>
      </c>
      <c r="H68" s="25"/>
      <c r="I68" s="26"/>
    </row>
    <row r="69" spans="1:9" ht="13" customHeight="1">
      <c r="A69" s="4"/>
      <c r="B69" s="27" t="s">
        <v>448</v>
      </c>
      <c r="C69" s="28"/>
      <c r="D69" s="1"/>
      <c r="E69" s="28"/>
      <c r="F69" s="23">
        <v>2860.8827999999999</v>
      </c>
      <c r="G69" s="24">
        <f>ROUND(SUM(G68),4)</f>
        <v>4.65E-2</v>
      </c>
      <c r="H69" s="25"/>
      <c r="I69" s="26"/>
    </row>
    <row r="70" spans="1:9" ht="13" customHeight="1">
      <c r="A70" s="4"/>
      <c r="B70" s="12" t="s">
        <v>828</v>
      </c>
      <c r="C70" s="13"/>
      <c r="D70" s="13"/>
      <c r="E70" s="13"/>
      <c r="F70" s="13"/>
      <c r="G70" s="13"/>
      <c r="H70" s="14"/>
      <c r="I70" s="15"/>
    </row>
    <row r="71" spans="1:9" ht="13" customHeight="1">
      <c r="A71" s="4"/>
      <c r="B71" s="12" t="s">
        <v>829</v>
      </c>
      <c r="C71" s="13"/>
      <c r="D71" s="13"/>
      <c r="E71" s="13"/>
      <c r="F71" s="4"/>
      <c r="G71" s="14"/>
      <c r="H71" s="14"/>
      <c r="I71" s="15"/>
    </row>
    <row r="72" spans="1:9" ht="13" customHeight="1">
      <c r="A72" s="16" t="s">
        <v>830</v>
      </c>
      <c r="B72" s="17" t="s">
        <v>831</v>
      </c>
      <c r="C72" s="13" t="s">
        <v>832</v>
      </c>
      <c r="D72" s="13"/>
      <c r="E72" s="18">
        <v>59074.819000000003</v>
      </c>
      <c r="F72" s="19">
        <v>722.21469999999999</v>
      </c>
      <c r="G72" s="20">
        <v>1.17E-2</v>
      </c>
      <c r="H72" s="21"/>
      <c r="I72" s="22"/>
    </row>
    <row r="73" spans="1:9" ht="13" customHeight="1">
      <c r="A73" s="4"/>
      <c r="B73" s="12" t="s">
        <v>445</v>
      </c>
      <c r="C73" s="13"/>
      <c r="D73" s="13"/>
      <c r="E73" s="13"/>
      <c r="F73" s="23">
        <v>722.21469999999999</v>
      </c>
      <c r="G73" s="24">
        <f>ROUND(SUM(G70:G72),4)</f>
        <v>1.17E-2</v>
      </c>
      <c r="H73" s="25"/>
      <c r="I73" s="26"/>
    </row>
    <row r="74" spans="1:9" ht="13" customHeight="1">
      <c r="A74" s="4"/>
      <c r="B74" s="27" t="s">
        <v>448</v>
      </c>
      <c r="C74" s="28"/>
      <c r="D74" s="1"/>
      <c r="E74" s="28"/>
      <c r="F74" s="23">
        <v>722.21469999999999</v>
      </c>
      <c r="G74" s="24">
        <f>ROUND(SUM(G73),4)</f>
        <v>1.17E-2</v>
      </c>
      <c r="H74" s="25"/>
      <c r="I74" s="26"/>
    </row>
    <row r="75" spans="1:9" ht="13" customHeight="1">
      <c r="A75" s="4"/>
      <c r="B75" s="12" t="s">
        <v>836</v>
      </c>
      <c r="C75" s="13"/>
      <c r="D75" s="13"/>
      <c r="E75" s="13"/>
      <c r="F75" s="13"/>
      <c r="G75" s="13"/>
      <c r="H75" s="14"/>
      <c r="I75" s="15"/>
    </row>
    <row r="76" spans="1:9" ht="13" customHeight="1">
      <c r="A76" s="16" t="s">
        <v>837</v>
      </c>
      <c r="B76" s="17" t="s">
        <v>838</v>
      </c>
      <c r="C76" s="13"/>
      <c r="D76" s="13"/>
      <c r="E76" s="18"/>
      <c r="F76" s="19">
        <v>2430.3692999999998</v>
      </c>
      <c r="G76" s="20">
        <v>3.95E-2</v>
      </c>
      <c r="H76" s="29">
        <v>5.2460944000197421E-2</v>
      </c>
      <c r="I76" s="22"/>
    </row>
    <row r="77" spans="1:9" ht="13" customHeight="1">
      <c r="A77" s="4"/>
      <c r="B77" s="12" t="s">
        <v>445</v>
      </c>
      <c r="C77" s="13"/>
      <c r="D77" s="13"/>
      <c r="E77" s="13"/>
      <c r="F77" s="23">
        <v>2430.3692999999998</v>
      </c>
      <c r="G77" s="24">
        <f>ROUND(SUM(G75:G76),4)</f>
        <v>3.95E-2</v>
      </c>
      <c r="H77" s="25"/>
      <c r="I77" s="26"/>
    </row>
    <row r="78" spans="1:9" ht="13" customHeight="1">
      <c r="A78" s="4"/>
      <c r="B78" s="27" t="s">
        <v>448</v>
      </c>
      <c r="C78" s="28"/>
      <c r="D78" s="1"/>
      <c r="E78" s="28"/>
      <c r="F78" s="23">
        <v>2430.3692999999998</v>
      </c>
      <c r="G78" s="24">
        <f>ROUND(SUM(G77),4)</f>
        <v>3.95E-2</v>
      </c>
      <c r="H78" s="25"/>
      <c r="I78" s="26"/>
    </row>
    <row r="79" spans="1:9" ht="13" customHeight="1">
      <c r="A79" s="4"/>
      <c r="B79" s="27" t="s">
        <v>839</v>
      </c>
      <c r="C79" s="13"/>
      <c r="D79" s="1"/>
      <c r="E79" s="13"/>
      <c r="F79" s="30">
        <v>-756.94150000000002</v>
      </c>
      <c r="G79" s="24">
        <v>-1.23E-2</v>
      </c>
      <c r="H79" s="25"/>
      <c r="I79" s="26"/>
    </row>
    <row r="80" spans="1:9" ht="13" customHeight="1">
      <c r="A80" s="4"/>
      <c r="B80" s="31" t="s">
        <v>840</v>
      </c>
      <c r="C80" s="32"/>
      <c r="D80" s="32"/>
      <c r="E80" s="32"/>
      <c r="F80" s="33">
        <v>61477.32</v>
      </c>
      <c r="G80" s="34">
        <f>ROUND(SUM(G63,G69,G74,G78,G79),4)</f>
        <v>1</v>
      </c>
      <c r="H80" s="35"/>
      <c r="I80" s="36"/>
    </row>
    <row r="81" spans="1:9" ht="13" customHeight="1">
      <c r="A81" s="4"/>
      <c r="B81" s="6"/>
      <c r="C81" s="4"/>
      <c r="D81" s="4"/>
      <c r="E81" s="4"/>
      <c r="F81" s="4"/>
      <c r="G81" s="4"/>
      <c r="H81" s="4"/>
      <c r="I81" s="4"/>
    </row>
    <row r="82" spans="1:9" ht="13" customHeight="1">
      <c r="A82" s="4"/>
      <c r="B82" s="3" t="s">
        <v>842</v>
      </c>
      <c r="C82" s="4"/>
      <c r="D82" s="4"/>
      <c r="E82" s="4"/>
      <c r="F82" s="4"/>
      <c r="G82" s="4"/>
      <c r="H82" s="4"/>
      <c r="I82" s="4"/>
    </row>
    <row r="83" spans="1:9" ht="26" customHeight="1">
      <c r="A83" s="4"/>
      <c r="B83" s="206" t="s">
        <v>2518</v>
      </c>
      <c r="C83" s="206"/>
      <c r="D83" s="206"/>
      <c r="E83" s="206"/>
      <c r="F83" s="206"/>
      <c r="G83" s="206"/>
      <c r="H83" s="206"/>
      <c r="I83" s="206"/>
    </row>
    <row r="84" spans="1:9" ht="13" customHeight="1">
      <c r="A84" s="4"/>
      <c r="B84" s="207"/>
      <c r="C84" s="207"/>
      <c r="D84" s="207"/>
      <c r="E84" s="207"/>
      <c r="F84" s="207"/>
      <c r="G84" s="207"/>
      <c r="H84" s="207"/>
      <c r="I84" s="207"/>
    </row>
    <row r="85" spans="1:9" ht="13" customHeight="1">
      <c r="A85" s="4"/>
      <c r="B85" s="41" t="s">
        <v>2058</v>
      </c>
      <c r="C85" s="42"/>
      <c r="D85" s="42"/>
      <c r="E85" s="43"/>
      <c r="F85" s="43"/>
      <c r="G85" s="43"/>
      <c r="H85" s="43"/>
      <c r="I85" s="44"/>
    </row>
    <row r="86" spans="1:9" ht="13" customHeight="1">
      <c r="A86" s="4"/>
      <c r="B86" s="45" t="s">
        <v>2059</v>
      </c>
      <c r="C86" s="46"/>
      <c r="D86" s="46"/>
      <c r="E86" s="48"/>
      <c r="F86" s="48"/>
      <c r="G86" s="48"/>
      <c r="H86" s="48"/>
      <c r="I86" s="49"/>
    </row>
    <row r="87" spans="1:9" ht="13" customHeight="1">
      <c r="A87" s="4"/>
      <c r="B87" s="45" t="s">
        <v>2060</v>
      </c>
      <c r="C87" s="46"/>
      <c r="D87" s="46"/>
      <c r="E87" s="48"/>
      <c r="F87" s="48"/>
      <c r="G87" s="48"/>
      <c r="H87" s="48"/>
      <c r="I87" s="49"/>
    </row>
    <row r="88" spans="1:9" ht="13" customHeight="1">
      <c r="A88" s="4"/>
      <c r="B88" s="50" t="s">
        <v>2061</v>
      </c>
      <c r="C88" s="51" t="s">
        <v>2090</v>
      </c>
      <c r="D88" s="168" t="s">
        <v>2074</v>
      </c>
      <c r="E88" s="48"/>
      <c r="F88" s="48"/>
      <c r="G88" s="48"/>
      <c r="H88" s="48"/>
      <c r="I88" s="49"/>
    </row>
    <row r="89" spans="1:9" ht="13" customHeight="1">
      <c r="A89" s="4"/>
      <c r="B89" s="52" t="s">
        <v>2064</v>
      </c>
      <c r="C89" s="67">
        <v>8.82</v>
      </c>
      <c r="D89" s="58">
        <v>7.907</v>
      </c>
      <c r="E89" s="48"/>
      <c r="F89" s="48"/>
      <c r="G89" s="48"/>
      <c r="H89" s="48"/>
      <c r="I89" s="49"/>
    </row>
    <row r="90" spans="1:9" ht="13" customHeight="1">
      <c r="A90" s="4"/>
      <c r="B90" s="52" t="s">
        <v>2063</v>
      </c>
      <c r="C90" s="67">
        <v>8.82</v>
      </c>
      <c r="D90" s="58">
        <v>7.907</v>
      </c>
      <c r="E90" s="48"/>
      <c r="F90" s="48"/>
      <c r="G90" s="48"/>
      <c r="H90" s="48"/>
      <c r="I90" s="49"/>
    </row>
    <row r="91" spans="1:9" ht="13" customHeight="1">
      <c r="A91" s="4"/>
      <c r="B91" s="52" t="s">
        <v>2067</v>
      </c>
      <c r="C91" s="67">
        <v>9.0269999999999992</v>
      </c>
      <c r="D91" s="58">
        <v>8.0809999999999995</v>
      </c>
      <c r="E91" s="48"/>
      <c r="F91" s="48"/>
      <c r="G91" s="48"/>
      <c r="H91" s="48"/>
      <c r="I91" s="49"/>
    </row>
    <row r="92" spans="1:9" ht="13" customHeight="1">
      <c r="A92" s="4"/>
      <c r="B92" s="52" t="s">
        <v>2066</v>
      </c>
      <c r="C92" s="67">
        <v>9.0269999999999992</v>
      </c>
      <c r="D92" s="58">
        <v>8.0809999999999995</v>
      </c>
      <c r="E92" s="48"/>
      <c r="F92" s="48"/>
      <c r="G92" s="48"/>
      <c r="H92" s="48"/>
      <c r="I92" s="49"/>
    </row>
    <row r="93" spans="1:9" ht="13" customHeight="1">
      <c r="A93" s="4"/>
      <c r="B93" s="45" t="s">
        <v>2075</v>
      </c>
      <c r="C93" s="46"/>
      <c r="D93" s="46"/>
      <c r="E93" s="48"/>
      <c r="F93" s="48"/>
      <c r="G93" s="48"/>
      <c r="H93" s="48"/>
      <c r="I93" s="49"/>
    </row>
    <row r="94" spans="1:9" ht="13" customHeight="1">
      <c r="A94" s="4"/>
      <c r="B94" s="45" t="s">
        <v>2106</v>
      </c>
      <c r="C94" s="46"/>
      <c r="D94" s="46"/>
      <c r="E94" s="48"/>
      <c r="F94" s="48"/>
      <c r="G94" s="48"/>
      <c r="H94" s="48"/>
      <c r="I94" s="49"/>
    </row>
    <row r="95" spans="1:9" ht="13" customHeight="1">
      <c r="A95" s="4"/>
      <c r="B95" s="45" t="s">
        <v>2094</v>
      </c>
      <c r="C95" s="46"/>
      <c r="D95" s="46"/>
      <c r="E95" s="48"/>
      <c r="F95" s="48"/>
      <c r="G95" s="48"/>
      <c r="H95" s="48"/>
      <c r="I95" s="49"/>
    </row>
    <row r="96" spans="1:9" ht="13" customHeight="1">
      <c r="A96" s="4"/>
      <c r="B96" s="45" t="s">
        <v>2095</v>
      </c>
      <c r="C96" s="46"/>
      <c r="D96" s="46"/>
      <c r="E96" s="48"/>
      <c r="F96" s="48"/>
      <c r="G96" s="48"/>
      <c r="H96" s="48"/>
      <c r="I96" s="49"/>
    </row>
    <row r="97" spans="1:9" ht="13" customHeight="1">
      <c r="A97" s="4"/>
      <c r="B97" s="45" t="s">
        <v>2076</v>
      </c>
      <c r="C97" s="46"/>
      <c r="D97" s="46"/>
      <c r="E97" s="48"/>
      <c r="F97" s="48"/>
      <c r="G97" s="48"/>
      <c r="H97" s="48"/>
      <c r="I97" s="49"/>
    </row>
    <row r="98" spans="1:9" ht="13" customHeight="1">
      <c r="A98" s="4"/>
      <c r="B98" s="45" t="s">
        <v>2465</v>
      </c>
      <c r="C98" s="46"/>
      <c r="D98" s="46"/>
      <c r="E98" s="48"/>
      <c r="F98" s="48"/>
      <c r="G98" s="48"/>
      <c r="H98" s="48"/>
      <c r="I98" s="49"/>
    </row>
    <row r="99" spans="1:9" ht="13" customHeight="1">
      <c r="A99" s="4"/>
      <c r="B99" s="93" t="s">
        <v>2489</v>
      </c>
      <c r="C99" s="61"/>
      <c r="D99" s="61"/>
      <c r="E99" s="61"/>
      <c r="F99" s="61"/>
      <c r="G99" s="61"/>
      <c r="H99" s="61"/>
      <c r="I99" s="62"/>
    </row>
    <row r="100" spans="1:9" ht="13" customHeight="1">
      <c r="A100" s="4"/>
      <c r="B100" s="3"/>
      <c r="C100" s="3"/>
      <c r="D100" s="3"/>
      <c r="E100" s="3"/>
      <c r="F100" s="3"/>
      <c r="G100" s="3"/>
      <c r="H100" s="3"/>
      <c r="I100" s="3"/>
    </row>
    <row r="101" spans="1:9" ht="13" customHeight="1">
      <c r="A101" s="4"/>
      <c r="B101" s="3"/>
      <c r="C101" s="3"/>
      <c r="D101" s="3"/>
      <c r="E101" s="3"/>
      <c r="F101" s="3"/>
      <c r="G101" s="3"/>
      <c r="H101" s="3"/>
      <c r="I101" s="3"/>
    </row>
    <row r="102" spans="1:9" ht="13" customHeight="1">
      <c r="A102" s="4"/>
      <c r="B102" s="207"/>
      <c r="C102" s="207"/>
      <c r="D102" s="207"/>
      <c r="E102" s="207"/>
      <c r="F102" s="207"/>
      <c r="G102" s="207"/>
      <c r="H102" s="207"/>
      <c r="I102" s="207"/>
    </row>
    <row r="103" spans="1:9" ht="13" customHeight="1">
      <c r="A103" s="4"/>
      <c r="B103" s="4"/>
      <c r="C103" s="210" t="s">
        <v>1162</v>
      </c>
      <c r="D103" s="210"/>
      <c r="E103" s="210"/>
      <c r="F103" s="210"/>
      <c r="G103" s="4"/>
      <c r="H103" s="4"/>
      <c r="I103" s="4"/>
    </row>
    <row r="104" spans="1:9" ht="13" customHeight="1">
      <c r="A104" s="4"/>
      <c r="B104" s="37" t="s">
        <v>844</v>
      </c>
      <c r="C104" s="210" t="s">
        <v>845</v>
      </c>
      <c r="D104" s="210"/>
      <c r="E104" s="210"/>
      <c r="F104" s="210"/>
      <c r="G104" s="4"/>
      <c r="H104" s="4"/>
      <c r="I104" s="4"/>
    </row>
    <row r="105" spans="1:9" ht="135" customHeight="1">
      <c r="A105" s="4"/>
      <c r="B105" s="38"/>
      <c r="C105" s="205"/>
      <c r="D105" s="205"/>
      <c r="E105" s="4"/>
      <c r="F105" s="4"/>
      <c r="G105" s="4"/>
      <c r="H105" s="4"/>
      <c r="I105" s="4"/>
    </row>
    <row r="109" spans="1:9">
      <c r="B109" s="41" t="s">
        <v>2216</v>
      </c>
      <c r="C109" s="42"/>
      <c r="D109" s="42"/>
      <c r="E109" s="42"/>
      <c r="F109" s="42"/>
      <c r="G109" s="142"/>
      <c r="H109" s="142"/>
      <c r="I109" s="143"/>
    </row>
    <row r="110" spans="1:9" ht="23">
      <c r="B110" s="52" t="s">
        <v>2115</v>
      </c>
      <c r="C110" s="52" t="s">
        <v>2116</v>
      </c>
      <c r="D110" s="102" t="s">
        <v>2117</v>
      </c>
      <c r="E110" s="103" t="s">
        <v>2118</v>
      </c>
      <c r="F110" s="103" t="s">
        <v>2119</v>
      </c>
      <c r="G110" s="117"/>
      <c r="H110" s="117"/>
      <c r="I110" s="126"/>
    </row>
    <row r="111" spans="1:9">
      <c r="B111" s="211" t="s">
        <v>2197</v>
      </c>
      <c r="C111" s="212"/>
      <c r="D111" s="212"/>
      <c r="E111" s="212"/>
      <c r="F111" s="213"/>
      <c r="G111" s="117"/>
      <c r="H111" s="117"/>
      <c r="I111" s="126"/>
    </row>
    <row r="112" spans="1:9">
      <c r="B112" s="73" t="s">
        <v>2389</v>
      </c>
      <c r="C112" s="110"/>
      <c r="D112" s="110"/>
      <c r="E112" s="110"/>
      <c r="F112" s="110"/>
      <c r="G112" s="117"/>
      <c r="H112" s="117"/>
      <c r="I112" s="126"/>
    </row>
    <row r="113" spans="2:9">
      <c r="B113" s="109"/>
      <c r="C113" s="134"/>
      <c r="D113" s="110"/>
      <c r="E113" s="110"/>
      <c r="F113" s="110"/>
      <c r="G113" s="117"/>
      <c r="H113" s="117"/>
      <c r="I113" s="126"/>
    </row>
    <row r="114" spans="2:9">
      <c r="B114" s="73" t="s">
        <v>2217</v>
      </c>
      <c r="C114" s="110"/>
      <c r="D114" s="110"/>
      <c r="E114" s="110"/>
      <c r="F114" s="110"/>
      <c r="G114" s="117"/>
      <c r="H114" s="117"/>
      <c r="I114" s="126"/>
    </row>
    <row r="115" spans="2:9">
      <c r="B115" s="73" t="s">
        <v>2391</v>
      </c>
      <c r="C115" s="135"/>
      <c r="D115" s="110"/>
      <c r="E115" s="110"/>
      <c r="F115" s="110"/>
      <c r="G115" s="117"/>
      <c r="H115" s="117"/>
      <c r="I115" s="126"/>
    </row>
    <row r="116" spans="2:9">
      <c r="B116" s="73" t="s">
        <v>2392</v>
      </c>
      <c r="C116" s="135"/>
      <c r="D116" s="110"/>
      <c r="E116" s="110"/>
      <c r="F116" s="110"/>
      <c r="G116" s="117"/>
      <c r="H116" s="117"/>
      <c r="I116" s="126"/>
    </row>
    <row r="117" spans="2:9">
      <c r="B117" s="73" t="s">
        <v>2393</v>
      </c>
      <c r="C117" s="136"/>
      <c r="D117" s="110"/>
      <c r="E117" s="110"/>
      <c r="F117" s="110"/>
      <c r="G117" s="117"/>
      <c r="H117" s="117"/>
      <c r="I117" s="126"/>
    </row>
    <row r="118" spans="2:9">
      <c r="B118" s="73" t="s">
        <v>2394</v>
      </c>
      <c r="C118" s="136"/>
      <c r="D118" s="110"/>
      <c r="E118" s="110"/>
      <c r="F118" s="110"/>
      <c r="G118" s="117"/>
      <c r="H118" s="117"/>
      <c r="I118" s="126"/>
    </row>
    <row r="119" spans="2:9">
      <c r="B119" s="73" t="s">
        <v>2395</v>
      </c>
      <c r="C119" s="136"/>
      <c r="D119" s="110"/>
      <c r="E119" s="110"/>
      <c r="F119" s="110"/>
      <c r="G119" s="117"/>
      <c r="H119" s="117"/>
      <c r="I119" s="126"/>
    </row>
    <row r="120" spans="2:9">
      <c r="B120" s="73"/>
      <c r="C120" s="110"/>
      <c r="D120" s="110"/>
      <c r="E120" s="110"/>
      <c r="F120" s="110"/>
      <c r="G120" s="117"/>
      <c r="H120" s="117"/>
      <c r="I120" s="126"/>
    </row>
    <row r="121" spans="2:9">
      <c r="B121" s="137" t="s">
        <v>2218</v>
      </c>
      <c r="C121" s="110"/>
      <c r="D121" s="110"/>
      <c r="E121" s="110"/>
      <c r="F121" s="110"/>
      <c r="G121" s="117"/>
      <c r="H121" s="117"/>
      <c r="I121" s="126"/>
    </row>
    <row r="122" spans="2:9" ht="23">
      <c r="B122" s="52" t="s">
        <v>2115</v>
      </c>
      <c r="C122" s="52" t="s">
        <v>2116</v>
      </c>
      <c r="D122" s="102" t="s">
        <v>2117</v>
      </c>
      <c r="E122" s="103" t="s">
        <v>2118</v>
      </c>
      <c r="F122" s="103" t="s">
        <v>2119</v>
      </c>
      <c r="G122" s="117"/>
      <c r="H122" s="117"/>
      <c r="I122" s="126"/>
    </row>
    <row r="123" spans="2:9">
      <c r="B123" s="52" t="s">
        <v>2137</v>
      </c>
      <c r="C123" s="52" t="s">
        <v>2330</v>
      </c>
      <c r="D123" s="186">
        <v>11178.969225671643</v>
      </c>
      <c r="E123" s="187">
        <v>11234.5</v>
      </c>
      <c r="F123" s="187">
        <v>-414.20907499999998</v>
      </c>
      <c r="G123" s="117"/>
      <c r="H123" s="117"/>
      <c r="I123" s="126"/>
    </row>
    <row r="124" spans="2:9">
      <c r="B124" s="52" t="s">
        <v>2498</v>
      </c>
      <c r="C124" s="52" t="s">
        <v>2330</v>
      </c>
      <c r="D124" s="186">
        <v>4412.5995999999996</v>
      </c>
      <c r="E124" s="187">
        <v>4166.3999999999996</v>
      </c>
      <c r="F124" s="187">
        <v>-195.66335000000001</v>
      </c>
      <c r="G124" s="117"/>
      <c r="H124" s="117"/>
      <c r="I124" s="126"/>
    </row>
    <row r="125" spans="2:9">
      <c r="B125" s="45"/>
      <c r="C125" s="46"/>
      <c r="D125" s="162"/>
      <c r="E125" s="163"/>
      <c r="F125" s="163"/>
      <c r="G125" s="117"/>
      <c r="H125" s="117"/>
      <c r="I125" s="126"/>
    </row>
    <row r="126" spans="2:9">
      <c r="B126" s="45" t="s">
        <v>2390</v>
      </c>
      <c r="C126" s="54"/>
      <c r="D126" s="54"/>
      <c r="E126" s="46"/>
      <c r="F126" s="46"/>
      <c r="G126" s="117"/>
      <c r="H126" s="117"/>
      <c r="I126" s="126"/>
    </row>
    <row r="127" spans="2:9">
      <c r="B127" s="45"/>
      <c r="C127" s="54"/>
      <c r="D127" s="54"/>
      <c r="E127" s="46"/>
      <c r="F127" s="46"/>
      <c r="G127" s="117"/>
      <c r="H127" s="117"/>
      <c r="I127" s="126"/>
    </row>
    <row r="128" spans="2:9">
      <c r="B128" s="45" t="s">
        <v>2219</v>
      </c>
      <c r="C128" s="54"/>
      <c r="D128" s="54"/>
      <c r="E128" s="46"/>
      <c r="F128" s="46"/>
      <c r="G128" s="117"/>
      <c r="H128" s="117"/>
      <c r="I128" s="126"/>
    </row>
    <row r="129" spans="2:10">
      <c r="B129" s="45" t="s">
        <v>2396</v>
      </c>
      <c r="C129" s="128"/>
      <c r="D129" s="54"/>
      <c r="E129" s="46"/>
      <c r="F129" s="46"/>
      <c r="G129" s="117"/>
      <c r="H129" s="117"/>
      <c r="I129" s="126"/>
    </row>
    <row r="130" spans="2:10">
      <c r="B130" s="45" t="s">
        <v>2397</v>
      </c>
      <c r="C130" s="128"/>
      <c r="D130" s="54"/>
      <c r="E130" s="46"/>
      <c r="F130" s="46"/>
      <c r="G130" s="117"/>
      <c r="H130" s="117"/>
      <c r="I130" s="126"/>
    </row>
    <row r="131" spans="2:10">
      <c r="B131" s="45" t="s">
        <v>2398</v>
      </c>
      <c r="C131" s="128"/>
      <c r="D131" s="54"/>
      <c r="E131" s="46"/>
      <c r="F131" s="46"/>
      <c r="G131" s="117"/>
      <c r="H131" s="117"/>
      <c r="I131" s="126"/>
    </row>
    <row r="132" spans="2:10">
      <c r="B132" s="45" t="s">
        <v>2399</v>
      </c>
      <c r="C132" s="128"/>
      <c r="D132" s="54"/>
      <c r="E132" s="46"/>
      <c r="F132" s="46"/>
      <c r="G132" s="117"/>
      <c r="H132" s="117"/>
      <c r="I132" s="126"/>
    </row>
    <row r="133" spans="2:10">
      <c r="B133" s="45" t="s">
        <v>2400</v>
      </c>
      <c r="C133" s="128"/>
      <c r="D133" s="54"/>
      <c r="E133" s="46"/>
      <c r="F133" s="46"/>
      <c r="G133" s="117"/>
      <c r="H133" s="117"/>
      <c r="I133" s="126"/>
    </row>
    <row r="134" spans="2:10">
      <c r="B134" s="73"/>
      <c r="C134" s="114"/>
      <c r="D134" s="114"/>
      <c r="E134" s="110"/>
      <c r="F134" s="110"/>
      <c r="G134" s="117"/>
      <c r="H134" s="117"/>
      <c r="I134" s="126"/>
    </row>
    <row r="135" spans="2:10">
      <c r="B135" s="137" t="s">
        <v>2220</v>
      </c>
      <c r="C135" s="114"/>
      <c r="D135" s="114"/>
      <c r="E135" s="110"/>
      <c r="F135" s="110"/>
      <c r="G135" s="117"/>
      <c r="H135" s="117"/>
      <c r="I135" s="126"/>
    </row>
    <row r="136" spans="2:10" ht="23">
      <c r="B136" s="131" t="s">
        <v>2115</v>
      </c>
      <c r="C136" s="139" t="s">
        <v>2204</v>
      </c>
      <c r="D136" s="132" t="s">
        <v>2205</v>
      </c>
      <c r="E136" s="133" t="s">
        <v>2206</v>
      </c>
      <c r="F136" s="110"/>
      <c r="G136" s="117"/>
      <c r="H136" s="117"/>
      <c r="I136" s="126"/>
    </row>
    <row r="137" spans="2:10">
      <c r="B137" s="214" t="s">
        <v>2197</v>
      </c>
      <c r="C137" s="214"/>
      <c r="D137" s="214"/>
      <c r="E137" s="214"/>
      <c r="F137" s="110"/>
      <c r="G137" s="117"/>
      <c r="H137" s="117"/>
      <c r="I137" s="126"/>
    </row>
    <row r="138" spans="2:10">
      <c r="B138" s="73" t="s">
        <v>2207</v>
      </c>
      <c r="C138" s="114"/>
      <c r="D138" s="114"/>
      <c r="E138" s="110"/>
      <c r="F138" s="110"/>
      <c r="G138" s="117"/>
      <c r="H138" s="117"/>
      <c r="I138" s="126"/>
    </row>
    <row r="139" spans="2:10">
      <c r="B139" s="73"/>
      <c r="C139" s="114"/>
      <c r="D139" s="114"/>
      <c r="E139" s="110"/>
      <c r="F139" s="110"/>
      <c r="G139" s="117"/>
      <c r="H139" s="117"/>
      <c r="I139" s="126"/>
    </row>
    <row r="140" spans="2:10">
      <c r="B140" s="73" t="s">
        <v>2221</v>
      </c>
      <c r="C140" s="114"/>
      <c r="D140" s="114"/>
      <c r="E140" s="110"/>
      <c r="F140" s="110"/>
      <c r="G140" s="117"/>
      <c r="H140" s="117"/>
      <c r="I140" s="126"/>
      <c r="J140" s="151"/>
    </row>
    <row r="141" spans="2:10">
      <c r="B141" s="73" t="s">
        <v>2359</v>
      </c>
      <c r="C141" s="114"/>
      <c r="D141" s="114"/>
      <c r="E141" s="110"/>
      <c r="F141" s="110"/>
      <c r="G141" s="117"/>
      <c r="H141" s="117"/>
      <c r="I141" s="126"/>
      <c r="J141" s="151"/>
    </row>
    <row r="142" spans="2:10">
      <c r="B142" s="73" t="s">
        <v>2360</v>
      </c>
      <c r="C142" s="114"/>
      <c r="D142" s="114"/>
      <c r="E142" s="110"/>
      <c r="F142" s="110"/>
      <c r="G142" s="117"/>
      <c r="H142" s="117"/>
      <c r="I142" s="126"/>
      <c r="J142" s="151"/>
    </row>
    <row r="143" spans="2:10">
      <c r="B143" s="73" t="s">
        <v>2371</v>
      </c>
      <c r="C143" s="114"/>
      <c r="D143" s="114"/>
      <c r="E143" s="110"/>
      <c r="F143" s="110"/>
      <c r="G143" s="117"/>
      <c r="H143" s="117"/>
      <c r="I143" s="126"/>
      <c r="J143" s="151"/>
    </row>
    <row r="144" spans="2:10">
      <c r="B144" s="73"/>
      <c r="C144" s="114"/>
      <c r="D144" s="114"/>
      <c r="E144" s="110"/>
      <c r="F144" s="110"/>
      <c r="G144" s="117"/>
      <c r="H144" s="117"/>
      <c r="I144" s="126"/>
    </row>
    <row r="145" spans="2:9">
      <c r="B145" s="137" t="s">
        <v>2222</v>
      </c>
      <c r="C145" s="114"/>
      <c r="D145" s="114"/>
      <c r="E145" s="110"/>
      <c r="F145" s="110"/>
      <c r="G145" s="117"/>
      <c r="H145" s="117"/>
      <c r="I145" s="126"/>
    </row>
    <row r="146" spans="2:9" ht="23">
      <c r="B146" s="131" t="s">
        <v>2115</v>
      </c>
      <c r="C146" s="131" t="s">
        <v>2211</v>
      </c>
      <c r="D146" s="132" t="s">
        <v>2212</v>
      </c>
      <c r="E146" s="133" t="s">
        <v>2213</v>
      </c>
      <c r="F146" s="133" t="s">
        <v>2214</v>
      </c>
      <c r="G146" s="117"/>
      <c r="H146" s="117"/>
      <c r="I146" s="126"/>
    </row>
    <row r="147" spans="2:9">
      <c r="B147" s="211" t="s">
        <v>2197</v>
      </c>
      <c r="C147" s="212"/>
      <c r="D147" s="212"/>
      <c r="E147" s="212"/>
      <c r="F147" s="213"/>
      <c r="G147" s="117"/>
      <c r="H147" s="117"/>
      <c r="I147" s="126"/>
    </row>
    <row r="148" spans="2:9">
      <c r="B148" s="73" t="s">
        <v>2215</v>
      </c>
      <c r="C148" s="114"/>
      <c r="D148" s="114"/>
      <c r="E148" s="110"/>
      <c r="F148" s="110"/>
      <c r="G148" s="117"/>
      <c r="H148" s="117"/>
      <c r="I148" s="126"/>
    </row>
    <row r="149" spans="2:9">
      <c r="B149" s="73"/>
      <c r="C149" s="114"/>
      <c r="D149" s="114"/>
      <c r="E149" s="110"/>
      <c r="F149" s="110"/>
      <c r="G149" s="117"/>
      <c r="H149" s="117"/>
      <c r="I149" s="126"/>
    </row>
    <row r="150" spans="2:9">
      <c r="B150" s="73" t="s">
        <v>2223</v>
      </c>
      <c r="C150" s="114"/>
      <c r="D150" s="114"/>
      <c r="E150" s="110"/>
      <c r="F150" s="110"/>
      <c r="G150" s="117"/>
      <c r="H150" s="117"/>
      <c r="I150" s="126"/>
    </row>
    <row r="151" spans="2:9">
      <c r="B151" s="73" t="s">
        <v>2359</v>
      </c>
      <c r="C151" s="114"/>
      <c r="D151" s="114"/>
      <c r="E151" s="110"/>
      <c r="F151" s="110"/>
      <c r="G151" s="117"/>
      <c r="H151" s="117"/>
      <c r="I151" s="126"/>
    </row>
    <row r="152" spans="2:9">
      <c r="B152" s="73" t="s">
        <v>2360</v>
      </c>
      <c r="C152" s="114"/>
      <c r="D152" s="114"/>
      <c r="E152" s="110"/>
      <c r="F152" s="110"/>
      <c r="G152" s="117"/>
      <c r="H152" s="117"/>
      <c r="I152" s="126"/>
    </row>
    <row r="153" spans="2:9">
      <c r="B153" s="73" t="s">
        <v>2371</v>
      </c>
      <c r="C153" s="114"/>
      <c r="D153" s="114"/>
      <c r="E153" s="110"/>
      <c r="F153" s="110"/>
      <c r="G153" s="117"/>
      <c r="H153" s="117"/>
      <c r="I153" s="126"/>
    </row>
    <row r="154" spans="2:9">
      <c r="B154" s="73"/>
      <c r="C154" s="114"/>
      <c r="D154" s="114"/>
      <c r="E154" s="110"/>
      <c r="F154" s="110"/>
      <c r="G154" s="117"/>
      <c r="H154" s="117"/>
      <c r="I154" s="126"/>
    </row>
    <row r="155" spans="2:9">
      <c r="B155" s="137" t="s">
        <v>2224</v>
      </c>
      <c r="C155" s="114"/>
      <c r="D155" s="114"/>
      <c r="E155" s="110"/>
      <c r="F155" s="110"/>
      <c r="G155" s="117"/>
      <c r="H155" s="117"/>
      <c r="I155" s="126"/>
    </row>
    <row r="156" spans="2:9">
      <c r="B156" s="115"/>
      <c r="C156" s="116"/>
      <c r="D156" s="116"/>
      <c r="E156" s="116"/>
      <c r="F156" s="116"/>
      <c r="G156" s="129"/>
      <c r="H156" s="129"/>
      <c r="I156" s="130"/>
    </row>
  </sheetData>
  <mergeCells count="9">
    <mergeCell ref="B111:F111"/>
    <mergeCell ref="B137:E137"/>
    <mergeCell ref="B147:F147"/>
    <mergeCell ref="C105:D105"/>
    <mergeCell ref="B83:I83"/>
    <mergeCell ref="B84:I84"/>
    <mergeCell ref="B102:I102"/>
    <mergeCell ref="C103:F103"/>
    <mergeCell ref="C104:F104"/>
  </mergeCells>
  <hyperlinks>
    <hyperlink ref="A1" location="BajajFinservConsumptionFund" display="BFCON" xr:uid="{00000000-0004-0000-0500-000000000000}"/>
    <hyperlink ref="B1" location="BajajFinservConsumptionFund" display="Bajaj Finserv Consumption Fund" xr:uid="{00000000-0004-0000-0500-000001000000}"/>
  </hyperlinks>
  <pageMargins left="0" right="0" top="0" bottom="0" header="0" footer="0"/>
  <pageSetup orientation="landscape"/>
  <headerFooter>
    <oddFooter xml:space="preserve">&amp;C_x000D_&amp;1#&amp;"Aptos"&amp;10&amp;K000000  For internal use only 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outlinePr summaryBelow="0"/>
  </sheetPr>
  <dimension ref="A1:I92"/>
  <sheetViews>
    <sheetView workbookViewId="0"/>
  </sheetViews>
  <sheetFormatPr defaultRowHeight="14.5"/>
  <cols>
    <col min="1" max="1" width="3.36328125" customWidth="1"/>
    <col min="2" max="2" width="69.17968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9" width="16.6328125" customWidth="1"/>
  </cols>
  <sheetData>
    <row r="1" spans="1:9" ht="16" customHeight="1">
      <c r="A1" s="2" t="s">
        <v>10</v>
      </c>
      <c r="B1" s="3" t="s">
        <v>11</v>
      </c>
      <c r="C1" s="4"/>
      <c r="D1" s="4"/>
      <c r="E1" s="4"/>
      <c r="F1" s="4"/>
      <c r="G1" s="4"/>
      <c r="H1" s="4"/>
      <c r="I1" s="4"/>
    </row>
    <row r="2" spans="1:9" ht="13" customHeight="1">
      <c r="A2" s="4"/>
      <c r="B2" s="5"/>
      <c r="C2" s="4"/>
      <c r="D2" s="4"/>
      <c r="E2" s="4"/>
      <c r="F2" s="4"/>
      <c r="G2" s="4"/>
      <c r="H2" s="4"/>
      <c r="I2" s="4"/>
    </row>
    <row r="3" spans="1:9" ht="13" customHeight="1">
      <c r="A3" s="6" t="s">
        <v>48</v>
      </c>
      <c r="B3" s="7" t="s">
        <v>49</v>
      </c>
      <c r="C3" s="4"/>
      <c r="D3" s="4"/>
      <c r="E3" s="4"/>
      <c r="F3" s="4"/>
      <c r="G3" s="4"/>
      <c r="H3" s="4"/>
      <c r="I3" s="4"/>
    </row>
    <row r="4" spans="1:9" ht="28" customHeight="1">
      <c r="A4" s="4"/>
      <c r="B4" s="8" t="s">
        <v>50</v>
      </c>
      <c r="C4" s="9" t="s">
        <v>51</v>
      </c>
      <c r="D4" s="10" t="s">
        <v>846</v>
      </c>
      <c r="E4" s="10" t="s">
        <v>53</v>
      </c>
      <c r="F4" s="10" t="s">
        <v>54</v>
      </c>
      <c r="G4" s="10" t="s">
        <v>55</v>
      </c>
      <c r="H4" s="10" t="s">
        <v>56</v>
      </c>
      <c r="I4" s="11" t="s">
        <v>57</v>
      </c>
    </row>
    <row r="5" spans="1:9" ht="13" customHeight="1">
      <c r="A5" s="4"/>
      <c r="B5" s="12" t="s">
        <v>58</v>
      </c>
      <c r="C5" s="13"/>
      <c r="D5" s="13"/>
      <c r="E5" s="13"/>
      <c r="F5" s="13"/>
      <c r="G5" s="13"/>
      <c r="H5" s="14"/>
      <c r="I5" s="15"/>
    </row>
    <row r="6" spans="1:9" ht="13" customHeight="1">
      <c r="A6" s="4"/>
      <c r="B6" s="12" t="s">
        <v>59</v>
      </c>
      <c r="C6" s="13"/>
      <c r="D6" s="13"/>
      <c r="E6" s="13"/>
      <c r="F6" s="4"/>
      <c r="G6" s="14"/>
      <c r="H6" s="14"/>
      <c r="I6" s="15"/>
    </row>
    <row r="7" spans="1:9" ht="13" customHeight="1">
      <c r="A7" s="16" t="s">
        <v>60</v>
      </c>
      <c r="B7" s="17" t="s">
        <v>61</v>
      </c>
      <c r="C7" s="13" t="s">
        <v>62</v>
      </c>
      <c r="D7" s="13" t="s">
        <v>63</v>
      </c>
      <c r="E7" s="18">
        <v>65963</v>
      </c>
      <c r="F7" s="19">
        <v>509.03649999999999</v>
      </c>
      <c r="G7" s="20">
        <v>6.1899999999999997E-2</v>
      </c>
      <c r="H7" s="21"/>
      <c r="I7" s="22"/>
    </row>
    <row r="8" spans="1:9" ht="13" customHeight="1">
      <c r="A8" s="16" t="s">
        <v>64</v>
      </c>
      <c r="B8" s="17" t="s">
        <v>65</v>
      </c>
      <c r="C8" s="13" t="s">
        <v>66</v>
      </c>
      <c r="D8" s="13" t="s">
        <v>67</v>
      </c>
      <c r="E8" s="18">
        <v>35509</v>
      </c>
      <c r="F8" s="19">
        <v>508.06279999999998</v>
      </c>
      <c r="G8" s="20">
        <v>6.1699999999999998E-2</v>
      </c>
      <c r="H8" s="21"/>
      <c r="I8" s="22"/>
    </row>
    <row r="9" spans="1:9" ht="13" customHeight="1">
      <c r="A9" s="16" t="s">
        <v>68</v>
      </c>
      <c r="B9" s="17" t="s">
        <v>69</v>
      </c>
      <c r="C9" s="13" t="s">
        <v>70</v>
      </c>
      <c r="D9" s="13" t="s">
        <v>63</v>
      </c>
      <c r="E9" s="18">
        <v>36925</v>
      </c>
      <c r="F9" s="19">
        <v>466.51049999999998</v>
      </c>
      <c r="G9" s="20">
        <v>5.67E-2</v>
      </c>
      <c r="H9" s="21"/>
      <c r="I9" s="22"/>
    </row>
    <row r="10" spans="1:9" ht="13" customHeight="1">
      <c r="A10" s="16" t="s">
        <v>853</v>
      </c>
      <c r="B10" s="17" t="s">
        <v>854</v>
      </c>
      <c r="C10" s="13" t="s">
        <v>855</v>
      </c>
      <c r="D10" s="13" t="s">
        <v>63</v>
      </c>
      <c r="E10" s="18">
        <v>36229</v>
      </c>
      <c r="F10" s="19">
        <v>387.08879999999999</v>
      </c>
      <c r="G10" s="20">
        <v>4.7E-2</v>
      </c>
      <c r="H10" s="21"/>
      <c r="I10" s="22"/>
    </row>
    <row r="11" spans="1:9" ht="13" customHeight="1">
      <c r="A11" s="16" t="s">
        <v>1163</v>
      </c>
      <c r="B11" s="17" t="s">
        <v>1164</v>
      </c>
      <c r="C11" s="13" t="s">
        <v>1165</v>
      </c>
      <c r="D11" s="13" t="s">
        <v>1129</v>
      </c>
      <c r="E11" s="18">
        <v>69558</v>
      </c>
      <c r="F11" s="19">
        <v>321.28840000000002</v>
      </c>
      <c r="G11" s="20">
        <v>3.9E-2</v>
      </c>
      <c r="H11" s="21"/>
      <c r="I11" s="22"/>
    </row>
    <row r="12" spans="1:9" ht="13" customHeight="1">
      <c r="A12" s="16" t="s">
        <v>1059</v>
      </c>
      <c r="B12" s="17" t="s">
        <v>1060</v>
      </c>
      <c r="C12" s="13" t="s">
        <v>1061</v>
      </c>
      <c r="D12" s="13" t="s">
        <v>363</v>
      </c>
      <c r="E12" s="18">
        <v>50036</v>
      </c>
      <c r="F12" s="19">
        <v>254.4581</v>
      </c>
      <c r="G12" s="20">
        <v>3.09E-2</v>
      </c>
      <c r="H12" s="21"/>
      <c r="I12" s="22"/>
    </row>
    <row r="13" spans="1:9" ht="13" customHeight="1">
      <c r="A13" s="16" t="s">
        <v>110</v>
      </c>
      <c r="B13" s="17" t="s">
        <v>111</v>
      </c>
      <c r="C13" s="13" t="s">
        <v>112</v>
      </c>
      <c r="D13" s="13" t="s">
        <v>63</v>
      </c>
      <c r="E13" s="18">
        <v>121844</v>
      </c>
      <c r="F13" s="19">
        <v>243.3468</v>
      </c>
      <c r="G13" s="20">
        <v>2.9600000000000001E-2</v>
      </c>
      <c r="H13" s="21"/>
      <c r="I13" s="22"/>
    </row>
    <row r="14" spans="1:9" ht="13" customHeight="1">
      <c r="A14" s="16" t="s">
        <v>227</v>
      </c>
      <c r="B14" s="17" t="s">
        <v>228</v>
      </c>
      <c r="C14" s="13" t="s">
        <v>229</v>
      </c>
      <c r="D14" s="13" t="s">
        <v>230</v>
      </c>
      <c r="E14" s="18">
        <v>5942</v>
      </c>
      <c r="F14" s="19">
        <v>238.5119</v>
      </c>
      <c r="G14" s="20">
        <v>2.9000000000000001E-2</v>
      </c>
      <c r="H14" s="21"/>
      <c r="I14" s="22"/>
    </row>
    <row r="15" spans="1:9" ht="13" customHeight="1">
      <c r="A15" s="16" t="s">
        <v>367</v>
      </c>
      <c r="B15" s="17" t="s">
        <v>368</v>
      </c>
      <c r="C15" s="13" t="s">
        <v>369</v>
      </c>
      <c r="D15" s="13" t="s">
        <v>170</v>
      </c>
      <c r="E15" s="18">
        <v>9622</v>
      </c>
      <c r="F15" s="19">
        <v>231.5342</v>
      </c>
      <c r="G15" s="20">
        <v>2.81E-2</v>
      </c>
      <c r="H15" s="21"/>
      <c r="I15" s="22"/>
    </row>
    <row r="16" spans="1:9" ht="13" customHeight="1">
      <c r="A16" s="16" t="s">
        <v>387</v>
      </c>
      <c r="B16" s="17" t="s">
        <v>388</v>
      </c>
      <c r="C16" s="13" t="s">
        <v>389</v>
      </c>
      <c r="D16" s="13" t="s">
        <v>170</v>
      </c>
      <c r="E16" s="18">
        <v>3498</v>
      </c>
      <c r="F16" s="19">
        <v>227.45750000000001</v>
      </c>
      <c r="G16" s="20">
        <v>2.76E-2</v>
      </c>
      <c r="H16" s="21"/>
      <c r="I16" s="22"/>
    </row>
    <row r="17" spans="1:9" ht="13" customHeight="1">
      <c r="A17" s="16" t="s">
        <v>1166</v>
      </c>
      <c r="B17" s="17" t="s">
        <v>1167</v>
      </c>
      <c r="C17" s="13" t="s">
        <v>1168</v>
      </c>
      <c r="D17" s="13" t="s">
        <v>294</v>
      </c>
      <c r="E17" s="18">
        <v>6586</v>
      </c>
      <c r="F17" s="19">
        <v>225.82079999999999</v>
      </c>
      <c r="G17" s="20">
        <v>2.7400000000000001E-2</v>
      </c>
      <c r="H17" s="21"/>
      <c r="I17" s="22"/>
    </row>
    <row r="18" spans="1:9" ht="13" customHeight="1">
      <c r="A18" s="16" t="s">
        <v>1169</v>
      </c>
      <c r="B18" s="17" t="s">
        <v>1170</v>
      </c>
      <c r="C18" s="13" t="s">
        <v>1171</v>
      </c>
      <c r="D18" s="13" t="s">
        <v>252</v>
      </c>
      <c r="E18" s="18">
        <v>4027</v>
      </c>
      <c r="F18" s="19">
        <v>212.9075</v>
      </c>
      <c r="G18" s="20">
        <v>2.5899999999999999E-2</v>
      </c>
      <c r="H18" s="21"/>
      <c r="I18" s="22"/>
    </row>
    <row r="19" spans="1:9" ht="13" customHeight="1">
      <c r="A19" s="16" t="s">
        <v>137</v>
      </c>
      <c r="B19" s="17" t="s">
        <v>138</v>
      </c>
      <c r="C19" s="13" t="s">
        <v>139</v>
      </c>
      <c r="D19" s="13" t="s">
        <v>140</v>
      </c>
      <c r="E19" s="18">
        <v>17885</v>
      </c>
      <c r="F19" s="19">
        <v>211.36490000000001</v>
      </c>
      <c r="G19" s="20">
        <v>2.5700000000000001E-2</v>
      </c>
      <c r="H19" s="21"/>
      <c r="I19" s="22"/>
    </row>
    <row r="20" spans="1:9" ht="13" customHeight="1">
      <c r="A20" s="16" t="s">
        <v>991</v>
      </c>
      <c r="B20" s="17" t="s">
        <v>992</v>
      </c>
      <c r="C20" s="13" t="s">
        <v>993</v>
      </c>
      <c r="D20" s="13" t="s">
        <v>103</v>
      </c>
      <c r="E20" s="18">
        <v>43417</v>
      </c>
      <c r="F20" s="19">
        <v>208.2062</v>
      </c>
      <c r="G20" s="20">
        <v>2.53E-2</v>
      </c>
      <c r="H20" s="21"/>
      <c r="I20" s="22"/>
    </row>
    <row r="21" spans="1:9" ht="13" customHeight="1">
      <c r="A21" s="16" t="s">
        <v>1172</v>
      </c>
      <c r="B21" s="17" t="s">
        <v>1173</v>
      </c>
      <c r="C21" s="13" t="s">
        <v>1174</v>
      </c>
      <c r="D21" s="13" t="s">
        <v>116</v>
      </c>
      <c r="E21" s="18">
        <v>17565</v>
      </c>
      <c r="F21" s="19">
        <v>202.4718</v>
      </c>
      <c r="G21" s="20">
        <v>2.46E-2</v>
      </c>
      <c r="H21" s="21"/>
      <c r="I21" s="22"/>
    </row>
    <row r="22" spans="1:9" ht="13" customHeight="1">
      <c r="A22" s="16" t="s">
        <v>184</v>
      </c>
      <c r="B22" s="17" t="s">
        <v>185</v>
      </c>
      <c r="C22" s="13" t="s">
        <v>186</v>
      </c>
      <c r="D22" s="13" t="s">
        <v>74</v>
      </c>
      <c r="E22" s="18">
        <v>92223</v>
      </c>
      <c r="F22" s="19">
        <v>194.92250000000001</v>
      </c>
      <c r="G22" s="20">
        <v>2.3699999999999999E-2</v>
      </c>
      <c r="H22" s="21"/>
      <c r="I22" s="22"/>
    </row>
    <row r="23" spans="1:9" ht="13" customHeight="1">
      <c r="A23" s="16" t="s">
        <v>141</v>
      </c>
      <c r="B23" s="17" t="s">
        <v>142</v>
      </c>
      <c r="C23" s="13" t="s">
        <v>143</v>
      </c>
      <c r="D23" s="13" t="s">
        <v>144</v>
      </c>
      <c r="E23" s="18">
        <v>68258</v>
      </c>
      <c r="F23" s="19">
        <v>168.61770000000001</v>
      </c>
      <c r="G23" s="20">
        <v>2.0500000000000001E-2</v>
      </c>
      <c r="H23" s="21"/>
      <c r="I23" s="22"/>
    </row>
    <row r="24" spans="1:9" ht="13" customHeight="1">
      <c r="A24" s="16" t="s">
        <v>234</v>
      </c>
      <c r="B24" s="17" t="s">
        <v>235</v>
      </c>
      <c r="C24" s="13" t="s">
        <v>236</v>
      </c>
      <c r="D24" s="13" t="s">
        <v>159</v>
      </c>
      <c r="E24" s="18">
        <v>58551</v>
      </c>
      <c r="F24" s="19">
        <v>159.46950000000001</v>
      </c>
      <c r="G24" s="20">
        <v>1.9400000000000001E-2</v>
      </c>
      <c r="H24" s="21"/>
      <c r="I24" s="22"/>
    </row>
    <row r="25" spans="1:9" ht="13" customHeight="1">
      <c r="A25" s="16" t="s">
        <v>1175</v>
      </c>
      <c r="B25" s="17" t="s">
        <v>1176</v>
      </c>
      <c r="C25" s="13" t="s">
        <v>1177</v>
      </c>
      <c r="D25" s="13" t="s">
        <v>271</v>
      </c>
      <c r="E25" s="18">
        <v>982</v>
      </c>
      <c r="F25" s="19">
        <v>144.3442</v>
      </c>
      <c r="G25" s="20">
        <v>1.7500000000000002E-2</v>
      </c>
      <c r="H25" s="21"/>
      <c r="I25" s="22"/>
    </row>
    <row r="26" spans="1:9" ht="13" customHeight="1">
      <c r="A26" s="16" t="s">
        <v>246</v>
      </c>
      <c r="B26" s="17" t="s">
        <v>247</v>
      </c>
      <c r="C26" s="13" t="s">
        <v>248</v>
      </c>
      <c r="D26" s="13" t="s">
        <v>170</v>
      </c>
      <c r="E26" s="18">
        <v>7641</v>
      </c>
      <c r="F26" s="19">
        <v>138.1722</v>
      </c>
      <c r="G26" s="20">
        <v>1.6799999999999999E-2</v>
      </c>
      <c r="H26" s="21"/>
      <c r="I26" s="22"/>
    </row>
    <row r="27" spans="1:9" ht="13" customHeight="1">
      <c r="A27" s="16" t="s">
        <v>134</v>
      </c>
      <c r="B27" s="17" t="s">
        <v>135</v>
      </c>
      <c r="C27" s="13" t="s">
        <v>136</v>
      </c>
      <c r="D27" s="13" t="s">
        <v>63</v>
      </c>
      <c r="E27" s="18">
        <v>34775</v>
      </c>
      <c r="F27" s="19">
        <v>133.29259999999999</v>
      </c>
      <c r="G27" s="20">
        <v>1.6199999999999999E-2</v>
      </c>
      <c r="H27" s="21"/>
      <c r="I27" s="22"/>
    </row>
    <row r="28" spans="1:9" ht="13" customHeight="1">
      <c r="A28" s="16" t="s">
        <v>865</v>
      </c>
      <c r="B28" s="17" t="s">
        <v>866</v>
      </c>
      <c r="C28" s="13" t="s">
        <v>867</v>
      </c>
      <c r="D28" s="13" t="s">
        <v>170</v>
      </c>
      <c r="E28" s="18">
        <v>5476</v>
      </c>
      <c r="F28" s="19">
        <v>127.9413</v>
      </c>
      <c r="G28" s="20">
        <v>1.55E-2</v>
      </c>
      <c r="H28" s="21"/>
      <c r="I28" s="22"/>
    </row>
    <row r="29" spans="1:9" ht="13" customHeight="1">
      <c r="A29" s="16" t="s">
        <v>1178</v>
      </c>
      <c r="B29" s="17" t="s">
        <v>1179</v>
      </c>
      <c r="C29" s="13" t="s">
        <v>1180</v>
      </c>
      <c r="D29" s="13" t="s">
        <v>271</v>
      </c>
      <c r="E29" s="18">
        <v>6455</v>
      </c>
      <c r="F29" s="19">
        <v>116.758</v>
      </c>
      <c r="G29" s="20">
        <v>1.4200000000000001E-2</v>
      </c>
      <c r="H29" s="21"/>
      <c r="I29" s="22"/>
    </row>
    <row r="30" spans="1:9" ht="13" customHeight="1">
      <c r="A30" s="16" t="s">
        <v>1181</v>
      </c>
      <c r="B30" s="17" t="s">
        <v>1182</v>
      </c>
      <c r="C30" s="13" t="s">
        <v>1183</v>
      </c>
      <c r="D30" s="13" t="s">
        <v>144</v>
      </c>
      <c r="E30" s="18">
        <v>25000</v>
      </c>
      <c r="F30" s="19">
        <v>110.78749999999999</v>
      </c>
      <c r="G30" s="20">
        <v>1.35E-2</v>
      </c>
      <c r="H30" s="21"/>
      <c r="I30" s="22"/>
    </row>
    <row r="31" spans="1:9" ht="13" customHeight="1">
      <c r="A31" s="16" t="s">
        <v>1184</v>
      </c>
      <c r="B31" s="17" t="s">
        <v>1185</v>
      </c>
      <c r="C31" s="13" t="s">
        <v>1186</v>
      </c>
      <c r="D31" s="13" t="s">
        <v>1129</v>
      </c>
      <c r="E31" s="18">
        <v>11819</v>
      </c>
      <c r="F31" s="19">
        <v>110.6968</v>
      </c>
      <c r="G31" s="20">
        <v>1.35E-2</v>
      </c>
      <c r="H31" s="21"/>
      <c r="I31" s="22"/>
    </row>
    <row r="32" spans="1:9" ht="13" customHeight="1">
      <c r="A32" s="16" t="s">
        <v>1187</v>
      </c>
      <c r="B32" s="17" t="s">
        <v>1188</v>
      </c>
      <c r="C32" s="13" t="s">
        <v>1189</v>
      </c>
      <c r="D32" s="13" t="s">
        <v>230</v>
      </c>
      <c r="E32" s="18">
        <v>87442</v>
      </c>
      <c r="F32" s="19">
        <v>109.4162</v>
      </c>
      <c r="G32" s="20">
        <v>1.3299999999999999E-2</v>
      </c>
      <c r="H32" s="21"/>
      <c r="I32" s="22"/>
    </row>
    <row r="33" spans="1:9" ht="13" customHeight="1">
      <c r="A33" s="16" t="s">
        <v>1190</v>
      </c>
      <c r="B33" s="17" t="s">
        <v>1191</v>
      </c>
      <c r="C33" s="13" t="s">
        <v>1192</v>
      </c>
      <c r="D33" s="13" t="s">
        <v>271</v>
      </c>
      <c r="E33" s="18">
        <v>10569</v>
      </c>
      <c r="F33" s="19">
        <v>108.39570000000001</v>
      </c>
      <c r="G33" s="20">
        <v>1.32E-2</v>
      </c>
      <c r="H33" s="21"/>
      <c r="I33" s="22"/>
    </row>
    <row r="34" spans="1:9" ht="13" customHeight="1">
      <c r="A34" s="16" t="s">
        <v>131</v>
      </c>
      <c r="B34" s="17" t="s">
        <v>132</v>
      </c>
      <c r="C34" s="13" t="s">
        <v>133</v>
      </c>
      <c r="D34" s="13" t="s">
        <v>103</v>
      </c>
      <c r="E34" s="18">
        <v>5817</v>
      </c>
      <c r="F34" s="19">
        <v>101.63460000000001</v>
      </c>
      <c r="G34" s="20">
        <v>1.24E-2</v>
      </c>
      <c r="H34" s="21"/>
      <c r="I34" s="22"/>
    </row>
    <row r="35" spans="1:9" ht="13" customHeight="1">
      <c r="A35" s="16" t="s">
        <v>1193</v>
      </c>
      <c r="B35" s="17" t="s">
        <v>1194</v>
      </c>
      <c r="C35" s="13" t="s">
        <v>1195</v>
      </c>
      <c r="D35" s="13" t="s">
        <v>271</v>
      </c>
      <c r="E35" s="18">
        <v>17675</v>
      </c>
      <c r="F35" s="19">
        <v>101.2336</v>
      </c>
      <c r="G35" s="20">
        <v>1.23E-2</v>
      </c>
      <c r="H35" s="21"/>
      <c r="I35" s="22"/>
    </row>
    <row r="36" spans="1:9" ht="13" customHeight="1">
      <c r="A36" s="16" t="s">
        <v>1196</v>
      </c>
      <c r="B36" s="17" t="s">
        <v>1197</v>
      </c>
      <c r="C36" s="13" t="s">
        <v>1198</v>
      </c>
      <c r="D36" s="13" t="s">
        <v>130</v>
      </c>
      <c r="E36" s="18">
        <v>7220</v>
      </c>
      <c r="F36" s="19">
        <v>98.488</v>
      </c>
      <c r="G36" s="20">
        <v>1.2E-2</v>
      </c>
      <c r="H36" s="21"/>
      <c r="I36" s="22"/>
    </row>
    <row r="37" spans="1:9" ht="13" customHeight="1">
      <c r="A37" s="16" t="s">
        <v>1130</v>
      </c>
      <c r="B37" s="17" t="s">
        <v>1131</v>
      </c>
      <c r="C37" s="13" t="s">
        <v>1132</v>
      </c>
      <c r="D37" s="13" t="s">
        <v>159</v>
      </c>
      <c r="E37" s="18">
        <v>11115</v>
      </c>
      <c r="F37" s="19">
        <v>95.611199999999997</v>
      </c>
      <c r="G37" s="20">
        <v>1.1599999999999999E-2</v>
      </c>
      <c r="H37" s="21"/>
      <c r="I37" s="22"/>
    </row>
    <row r="38" spans="1:9" ht="13" customHeight="1">
      <c r="A38" s="16" t="s">
        <v>952</v>
      </c>
      <c r="B38" s="17" t="s">
        <v>953</v>
      </c>
      <c r="C38" s="13" t="s">
        <v>954</v>
      </c>
      <c r="D38" s="13" t="s">
        <v>208</v>
      </c>
      <c r="E38" s="18">
        <v>30273</v>
      </c>
      <c r="F38" s="19">
        <v>93.558700000000002</v>
      </c>
      <c r="G38" s="20">
        <v>1.14E-2</v>
      </c>
      <c r="H38" s="21"/>
      <c r="I38" s="22"/>
    </row>
    <row r="39" spans="1:9" ht="13" customHeight="1">
      <c r="A39" s="16" t="s">
        <v>71</v>
      </c>
      <c r="B39" s="17" t="s">
        <v>72</v>
      </c>
      <c r="C39" s="13" t="s">
        <v>73</v>
      </c>
      <c r="D39" s="13" t="s">
        <v>74</v>
      </c>
      <c r="E39" s="18">
        <v>48453</v>
      </c>
      <c r="F39" s="19">
        <v>89.453900000000004</v>
      </c>
      <c r="G39" s="20">
        <v>1.09E-2</v>
      </c>
      <c r="H39" s="21"/>
      <c r="I39" s="22"/>
    </row>
    <row r="40" spans="1:9" ht="13" customHeight="1">
      <c r="A40" s="16" t="s">
        <v>1065</v>
      </c>
      <c r="B40" s="17" t="s">
        <v>1066</v>
      </c>
      <c r="C40" s="13" t="s">
        <v>1067</v>
      </c>
      <c r="D40" s="13" t="s">
        <v>159</v>
      </c>
      <c r="E40" s="18">
        <v>8500</v>
      </c>
      <c r="F40" s="19">
        <v>83.775999999999996</v>
      </c>
      <c r="G40" s="20">
        <v>1.0200000000000001E-2</v>
      </c>
      <c r="H40" s="21"/>
      <c r="I40" s="22"/>
    </row>
    <row r="41" spans="1:9" ht="13" customHeight="1">
      <c r="A41" s="16" t="s">
        <v>427</v>
      </c>
      <c r="B41" s="17" t="s">
        <v>428</v>
      </c>
      <c r="C41" s="13" t="s">
        <v>429</v>
      </c>
      <c r="D41" s="13" t="s">
        <v>363</v>
      </c>
      <c r="E41" s="18">
        <v>5675</v>
      </c>
      <c r="F41" s="19">
        <v>82.775599999999997</v>
      </c>
      <c r="G41" s="20">
        <v>1.01E-2</v>
      </c>
      <c r="H41" s="21"/>
      <c r="I41" s="22"/>
    </row>
    <row r="42" spans="1:9" ht="13" customHeight="1">
      <c r="A42" s="16" t="s">
        <v>1062</v>
      </c>
      <c r="B42" s="17" t="s">
        <v>1063</v>
      </c>
      <c r="C42" s="13" t="s">
        <v>1064</v>
      </c>
      <c r="D42" s="13" t="s">
        <v>159</v>
      </c>
      <c r="E42" s="18">
        <v>2000</v>
      </c>
      <c r="F42" s="19">
        <v>79.116</v>
      </c>
      <c r="G42" s="20">
        <v>9.5999999999999992E-3</v>
      </c>
      <c r="H42" s="21"/>
      <c r="I42" s="22"/>
    </row>
    <row r="43" spans="1:9" ht="13" customHeight="1">
      <c r="A43" s="16" t="s">
        <v>1199</v>
      </c>
      <c r="B43" s="17" t="s">
        <v>1200</v>
      </c>
      <c r="C43" s="13" t="s">
        <v>1201</v>
      </c>
      <c r="D43" s="13" t="s">
        <v>294</v>
      </c>
      <c r="E43" s="18">
        <v>19454</v>
      </c>
      <c r="F43" s="19">
        <v>78.574700000000007</v>
      </c>
      <c r="G43" s="20">
        <v>9.4999999999999998E-3</v>
      </c>
      <c r="H43" s="21"/>
      <c r="I43" s="22"/>
    </row>
    <row r="44" spans="1:9" ht="13" customHeight="1">
      <c r="A44" s="16" t="s">
        <v>1202</v>
      </c>
      <c r="B44" s="17" t="s">
        <v>1203</v>
      </c>
      <c r="C44" s="13" t="s">
        <v>1204</v>
      </c>
      <c r="D44" s="13" t="s">
        <v>116</v>
      </c>
      <c r="E44" s="18">
        <v>1148</v>
      </c>
      <c r="F44" s="19">
        <v>74.127499999999998</v>
      </c>
      <c r="G44" s="20">
        <v>8.9999999999999993E-3</v>
      </c>
      <c r="H44" s="21"/>
      <c r="I44" s="22"/>
    </row>
    <row r="45" spans="1:9" ht="13" customHeight="1">
      <c r="A45" s="16" t="s">
        <v>1205</v>
      </c>
      <c r="B45" s="17" t="s">
        <v>1206</v>
      </c>
      <c r="C45" s="13" t="s">
        <v>1207</v>
      </c>
      <c r="D45" s="13" t="s">
        <v>271</v>
      </c>
      <c r="E45" s="18">
        <v>3333</v>
      </c>
      <c r="F45" s="19">
        <v>72.019499999999994</v>
      </c>
      <c r="G45" s="20">
        <v>8.8000000000000005E-3</v>
      </c>
      <c r="H45" s="21"/>
      <c r="I45" s="22"/>
    </row>
    <row r="46" spans="1:9" ht="13" customHeight="1">
      <c r="A46" s="16" t="s">
        <v>856</v>
      </c>
      <c r="B46" s="17" t="s">
        <v>857</v>
      </c>
      <c r="C46" s="13" t="s">
        <v>858</v>
      </c>
      <c r="D46" s="13" t="s">
        <v>170</v>
      </c>
      <c r="E46" s="18">
        <v>1396</v>
      </c>
      <c r="F46" s="19">
        <v>66.504000000000005</v>
      </c>
      <c r="G46" s="20">
        <v>8.0999999999999996E-3</v>
      </c>
      <c r="H46" s="21"/>
      <c r="I46" s="22"/>
    </row>
    <row r="47" spans="1:9" ht="13" customHeight="1">
      <c r="A47" s="16" t="s">
        <v>881</v>
      </c>
      <c r="B47" s="17" t="s">
        <v>882</v>
      </c>
      <c r="C47" s="13" t="s">
        <v>883</v>
      </c>
      <c r="D47" s="13" t="s">
        <v>884</v>
      </c>
      <c r="E47" s="18">
        <v>20903</v>
      </c>
      <c r="F47" s="19">
        <v>56.762099999999997</v>
      </c>
      <c r="G47" s="20">
        <v>6.8999999999999999E-3</v>
      </c>
      <c r="H47" s="21"/>
      <c r="I47" s="22"/>
    </row>
    <row r="48" spans="1:9" ht="13" customHeight="1">
      <c r="A48" s="16" t="s">
        <v>1087</v>
      </c>
      <c r="B48" s="17" t="s">
        <v>1088</v>
      </c>
      <c r="C48" s="13" t="s">
        <v>1089</v>
      </c>
      <c r="D48" s="13" t="s">
        <v>159</v>
      </c>
      <c r="E48" s="18">
        <v>5424</v>
      </c>
      <c r="F48" s="19">
        <v>43.264499999999998</v>
      </c>
      <c r="G48" s="20">
        <v>5.3E-3</v>
      </c>
      <c r="H48" s="21"/>
      <c r="I48" s="22"/>
    </row>
    <row r="49" spans="1:9" ht="13" customHeight="1">
      <c r="A49" s="16" t="s">
        <v>1208</v>
      </c>
      <c r="B49" s="17" t="s">
        <v>1209</v>
      </c>
      <c r="C49" s="13" t="s">
        <v>1210</v>
      </c>
      <c r="D49" s="13" t="s">
        <v>63</v>
      </c>
      <c r="E49" s="18">
        <v>10000</v>
      </c>
      <c r="F49" s="19">
        <v>27.009</v>
      </c>
      <c r="G49" s="20">
        <v>3.3E-3</v>
      </c>
      <c r="H49" s="21"/>
      <c r="I49" s="22"/>
    </row>
    <row r="50" spans="1:9" ht="13" customHeight="1">
      <c r="A50" s="16" t="s">
        <v>894</v>
      </c>
      <c r="B50" s="17" t="s">
        <v>895</v>
      </c>
      <c r="C50" s="13" t="s">
        <v>896</v>
      </c>
      <c r="D50" s="13" t="s">
        <v>897</v>
      </c>
      <c r="E50" s="18">
        <v>20903</v>
      </c>
      <c r="F50" s="19">
        <v>25.2989</v>
      </c>
      <c r="G50" s="20">
        <v>3.0999999999999999E-3</v>
      </c>
      <c r="H50" s="21"/>
      <c r="I50" s="22"/>
    </row>
    <row r="51" spans="1:9" ht="13" customHeight="1">
      <c r="A51" s="16" t="s">
        <v>904</v>
      </c>
      <c r="B51" s="17" t="s">
        <v>905</v>
      </c>
      <c r="C51" s="13" t="s">
        <v>906</v>
      </c>
      <c r="D51" s="13" t="s">
        <v>897</v>
      </c>
      <c r="E51" s="18">
        <v>20903</v>
      </c>
      <c r="F51" s="19">
        <v>25.2989</v>
      </c>
      <c r="G51" s="20">
        <v>3.0999999999999999E-3</v>
      </c>
      <c r="H51" s="21"/>
      <c r="I51" s="22"/>
    </row>
    <row r="52" spans="1:9" ht="13" customHeight="1">
      <c r="A52" s="16" t="s">
        <v>901</v>
      </c>
      <c r="B52" s="17" t="s">
        <v>902</v>
      </c>
      <c r="C52" s="13" t="s">
        <v>903</v>
      </c>
      <c r="D52" s="13" t="s">
        <v>897</v>
      </c>
      <c r="E52" s="18">
        <v>20903</v>
      </c>
      <c r="F52" s="19">
        <v>25.2989</v>
      </c>
      <c r="G52" s="20">
        <v>3.0999999999999999E-3</v>
      </c>
      <c r="H52" s="21"/>
      <c r="I52" s="22"/>
    </row>
    <row r="53" spans="1:9" ht="13" customHeight="1">
      <c r="A53" s="16" t="s">
        <v>898</v>
      </c>
      <c r="B53" s="17" t="s">
        <v>899</v>
      </c>
      <c r="C53" s="13" t="s">
        <v>900</v>
      </c>
      <c r="D53" s="13" t="s">
        <v>897</v>
      </c>
      <c r="E53" s="18">
        <v>20903</v>
      </c>
      <c r="F53" s="19">
        <v>25.2989</v>
      </c>
      <c r="G53" s="20">
        <v>3.0999999999999999E-3</v>
      </c>
      <c r="H53" s="21"/>
      <c r="I53" s="22"/>
    </row>
    <row r="54" spans="1:9" ht="13" customHeight="1">
      <c r="A54" s="16" t="s">
        <v>1211</v>
      </c>
      <c r="B54" s="17" t="s">
        <v>1212</v>
      </c>
      <c r="C54" s="13" t="s">
        <v>1213</v>
      </c>
      <c r="D54" s="13" t="s">
        <v>170</v>
      </c>
      <c r="E54" s="18">
        <v>492</v>
      </c>
      <c r="F54" s="19">
        <v>23.176200000000001</v>
      </c>
      <c r="G54" s="20">
        <v>2.8E-3</v>
      </c>
      <c r="H54" s="21"/>
      <c r="I54" s="22"/>
    </row>
    <row r="55" spans="1:9" ht="13" customHeight="1">
      <c r="A55" s="4"/>
      <c r="B55" s="12" t="s">
        <v>445</v>
      </c>
      <c r="C55" s="13"/>
      <c r="D55" s="13"/>
      <c r="E55" s="13"/>
      <c r="F55" s="23">
        <v>7439.1612999999998</v>
      </c>
      <c r="G55" s="24">
        <f>ROUND(SUM(G1:G54),4)</f>
        <v>0.90429999999999999</v>
      </c>
      <c r="H55" s="25"/>
      <c r="I55" s="26"/>
    </row>
    <row r="56" spans="1:9" ht="13" customHeight="1">
      <c r="A56" s="4"/>
      <c r="B56" s="27" t="s">
        <v>446</v>
      </c>
      <c r="C56" s="1"/>
      <c r="D56" s="1"/>
      <c r="E56" s="1"/>
      <c r="F56" s="25" t="s">
        <v>447</v>
      </c>
      <c r="G56" s="25" t="s">
        <v>447</v>
      </c>
      <c r="H56" s="25"/>
      <c r="I56" s="26"/>
    </row>
    <row r="57" spans="1:9" ht="13" customHeight="1">
      <c r="A57" s="4"/>
      <c r="B57" s="27" t="s">
        <v>445</v>
      </c>
      <c r="C57" s="1"/>
      <c r="D57" s="1"/>
      <c r="E57" s="1"/>
      <c r="F57" s="25" t="s">
        <v>447</v>
      </c>
      <c r="G57" s="25" t="s">
        <v>447</v>
      </c>
      <c r="H57" s="25"/>
      <c r="I57" s="26"/>
    </row>
    <row r="58" spans="1:9" ht="13" customHeight="1">
      <c r="A58" s="4"/>
      <c r="B58" s="27" t="s">
        <v>448</v>
      </c>
      <c r="C58" s="28"/>
      <c r="D58" s="1"/>
      <c r="E58" s="28"/>
      <c r="F58" s="23">
        <v>7439.1612999999998</v>
      </c>
      <c r="G58" s="24">
        <f>ROUND(SUM(G55),4)</f>
        <v>0.90429999999999999</v>
      </c>
      <c r="H58" s="25"/>
      <c r="I58" s="26"/>
    </row>
    <row r="59" spans="1:9" ht="13" customHeight="1">
      <c r="A59" s="4"/>
      <c r="B59" s="12" t="s">
        <v>836</v>
      </c>
      <c r="C59" s="13"/>
      <c r="D59" s="13"/>
      <c r="E59" s="13"/>
      <c r="F59" s="13"/>
      <c r="G59" s="13"/>
      <c r="H59" s="14"/>
      <c r="I59" s="15"/>
    </row>
    <row r="60" spans="1:9" ht="13" customHeight="1">
      <c r="A60" s="16" t="s">
        <v>837</v>
      </c>
      <c r="B60" s="17" t="s">
        <v>838</v>
      </c>
      <c r="C60" s="13"/>
      <c r="D60" s="13"/>
      <c r="E60" s="18"/>
      <c r="F60" s="19">
        <v>327.28680000000003</v>
      </c>
      <c r="G60" s="20">
        <v>3.9800000000000002E-2</v>
      </c>
      <c r="H60" s="29">
        <v>5.2460944000197421E-2</v>
      </c>
      <c r="I60" s="22"/>
    </row>
    <row r="61" spans="1:9" ht="13" customHeight="1">
      <c r="A61" s="4"/>
      <c r="B61" s="12" t="s">
        <v>445</v>
      </c>
      <c r="C61" s="13"/>
      <c r="D61" s="13"/>
      <c r="E61" s="13"/>
      <c r="F61" s="23">
        <v>327.28680000000003</v>
      </c>
      <c r="G61" s="24">
        <f>ROUND(SUM(G59:G60),4)</f>
        <v>3.9800000000000002E-2</v>
      </c>
      <c r="H61" s="25"/>
      <c r="I61" s="26"/>
    </row>
    <row r="62" spans="1:9" ht="13" customHeight="1">
      <c r="A62" s="4"/>
      <c r="B62" s="27" t="s">
        <v>448</v>
      </c>
      <c r="C62" s="28"/>
      <c r="D62" s="1"/>
      <c r="E62" s="28"/>
      <c r="F62" s="23">
        <v>327.28680000000003</v>
      </c>
      <c r="G62" s="24">
        <f>ROUND(SUM(G61),4)</f>
        <v>3.9800000000000002E-2</v>
      </c>
      <c r="H62" s="25"/>
      <c r="I62" s="26"/>
    </row>
    <row r="63" spans="1:9" ht="13" customHeight="1">
      <c r="A63" s="4"/>
      <c r="B63" s="27" t="s">
        <v>839</v>
      </c>
      <c r="C63" s="13"/>
      <c r="D63" s="1"/>
      <c r="E63" s="13"/>
      <c r="F63" s="30">
        <v>461.64190000000002</v>
      </c>
      <c r="G63" s="24">
        <v>5.5899999999999998E-2</v>
      </c>
      <c r="H63" s="25"/>
      <c r="I63" s="26"/>
    </row>
    <row r="64" spans="1:9" ht="13" customHeight="1">
      <c r="A64" s="4"/>
      <c r="B64" s="31" t="s">
        <v>840</v>
      </c>
      <c r="C64" s="32"/>
      <c r="D64" s="32"/>
      <c r="E64" s="32"/>
      <c r="F64" s="33">
        <v>8228.09</v>
      </c>
      <c r="G64" s="34">
        <f>ROUND(SUM(G58,G62,G63),4)</f>
        <v>1</v>
      </c>
      <c r="H64" s="35"/>
      <c r="I64" s="36"/>
    </row>
    <row r="65" spans="1:9" ht="13" customHeight="1">
      <c r="A65" s="4"/>
      <c r="B65" s="178"/>
      <c r="C65" s="179"/>
      <c r="D65" s="179"/>
      <c r="E65" s="179"/>
      <c r="F65" s="180"/>
      <c r="G65" s="181"/>
      <c r="H65" s="182"/>
      <c r="I65" s="183"/>
    </row>
    <row r="66" spans="1:9" ht="13" customHeight="1">
      <c r="A66" s="4"/>
      <c r="B66" s="170" t="s">
        <v>841</v>
      </c>
      <c r="C66" s="4"/>
      <c r="D66" s="4"/>
      <c r="E66" s="4"/>
      <c r="F66" s="4"/>
      <c r="G66" s="4"/>
      <c r="H66" s="4"/>
      <c r="I66" s="4"/>
    </row>
    <row r="67" spans="1:9" ht="13" customHeight="1">
      <c r="A67" s="4"/>
      <c r="B67" s="3" t="s">
        <v>842</v>
      </c>
      <c r="C67" s="4"/>
      <c r="D67" s="4"/>
      <c r="E67" s="4"/>
      <c r="F67" s="4"/>
      <c r="G67" s="4"/>
      <c r="H67" s="4"/>
      <c r="I67" s="4"/>
    </row>
    <row r="68" spans="1:9" ht="26" customHeight="1">
      <c r="A68" s="4"/>
      <c r="B68" s="206" t="s">
        <v>2518</v>
      </c>
      <c r="C68" s="206"/>
      <c r="D68" s="206"/>
      <c r="E68" s="206"/>
      <c r="F68" s="206"/>
      <c r="G68" s="206"/>
      <c r="H68" s="206"/>
      <c r="I68" s="206"/>
    </row>
    <row r="69" spans="1:9" ht="13" customHeight="1">
      <c r="A69" s="4"/>
      <c r="B69" s="207"/>
      <c r="C69" s="207"/>
      <c r="D69" s="207"/>
      <c r="E69" s="207"/>
      <c r="F69" s="207"/>
      <c r="G69" s="207"/>
      <c r="H69" s="207"/>
      <c r="I69" s="207"/>
    </row>
    <row r="70" spans="1:9" ht="13" customHeight="1">
      <c r="A70" s="4"/>
      <c r="B70" s="41" t="s">
        <v>2058</v>
      </c>
      <c r="C70" s="42"/>
      <c r="D70" s="42"/>
      <c r="E70" s="43"/>
      <c r="F70" s="43"/>
      <c r="G70" s="43"/>
      <c r="H70" s="43"/>
      <c r="I70" s="44"/>
    </row>
    <row r="71" spans="1:9" ht="13" customHeight="1">
      <c r="A71" s="4"/>
      <c r="B71" s="45" t="s">
        <v>2059</v>
      </c>
      <c r="C71" s="46"/>
      <c r="D71" s="46"/>
      <c r="E71" s="48"/>
      <c r="F71" s="48"/>
      <c r="G71" s="48"/>
      <c r="H71" s="48"/>
      <c r="I71" s="49"/>
    </row>
    <row r="72" spans="1:9" ht="13" customHeight="1">
      <c r="A72" s="4"/>
      <c r="B72" s="45" t="s">
        <v>2060</v>
      </c>
      <c r="C72" s="46"/>
      <c r="D72" s="46"/>
      <c r="E72" s="48"/>
      <c r="F72" s="48"/>
      <c r="G72" s="48"/>
      <c r="H72" s="48"/>
      <c r="I72" s="49"/>
    </row>
    <row r="73" spans="1:9" ht="13" customHeight="1">
      <c r="A73" s="4"/>
      <c r="B73" s="50" t="s">
        <v>2061</v>
      </c>
      <c r="C73" s="51" t="s">
        <v>2090</v>
      </c>
      <c r="D73" s="168" t="s">
        <v>2074</v>
      </c>
      <c r="E73" s="48"/>
      <c r="F73" s="48"/>
      <c r="G73" s="48"/>
      <c r="H73" s="48"/>
      <c r="I73" s="49"/>
    </row>
    <row r="74" spans="1:9" ht="13" customHeight="1">
      <c r="A74" s="4"/>
      <c r="B74" s="52" t="s">
        <v>2064</v>
      </c>
      <c r="C74" s="67">
        <v>11.241</v>
      </c>
      <c r="D74" s="58">
        <v>9.9499999999999993</v>
      </c>
      <c r="E74" s="48"/>
      <c r="F74" s="48"/>
      <c r="G74" s="48"/>
      <c r="H74" s="48"/>
      <c r="I74" s="49"/>
    </row>
    <row r="75" spans="1:9" ht="13" customHeight="1">
      <c r="A75" s="4"/>
      <c r="B75" s="52" t="s">
        <v>2063</v>
      </c>
      <c r="C75" s="67">
        <v>11.241</v>
      </c>
      <c r="D75" s="58">
        <v>9.9499999999999993</v>
      </c>
      <c r="E75" s="48"/>
      <c r="F75" s="48"/>
      <c r="G75" s="48"/>
      <c r="H75" s="48"/>
      <c r="I75" s="49"/>
    </row>
    <row r="76" spans="1:9" ht="13" customHeight="1">
      <c r="A76" s="4"/>
      <c r="B76" s="52" t="s">
        <v>2067</v>
      </c>
      <c r="C76" s="67">
        <v>11.491</v>
      </c>
      <c r="D76" s="58">
        <v>10.157</v>
      </c>
      <c r="E76" s="48"/>
      <c r="F76" s="48"/>
      <c r="G76" s="48"/>
      <c r="H76" s="48"/>
      <c r="I76" s="49"/>
    </row>
    <row r="77" spans="1:9" ht="13" customHeight="1">
      <c r="A77" s="4"/>
      <c r="B77" s="52" t="s">
        <v>2066</v>
      </c>
      <c r="C77" s="67">
        <v>11.491</v>
      </c>
      <c r="D77" s="58">
        <v>10.157</v>
      </c>
      <c r="E77" s="48"/>
      <c r="F77" s="48"/>
      <c r="G77" s="48"/>
      <c r="H77" s="48"/>
      <c r="I77" s="49"/>
    </row>
    <row r="78" spans="1:9" ht="13" customHeight="1">
      <c r="A78" s="4"/>
      <c r="B78" s="45" t="s">
        <v>2075</v>
      </c>
      <c r="C78" s="46"/>
      <c r="D78" s="46"/>
      <c r="E78" s="48"/>
      <c r="F78" s="48"/>
      <c r="G78" s="48"/>
      <c r="H78" s="48"/>
      <c r="I78" s="49"/>
    </row>
    <row r="79" spans="1:9" ht="13" customHeight="1">
      <c r="A79" s="4"/>
      <c r="B79" s="45" t="s">
        <v>2096</v>
      </c>
      <c r="C79" s="46"/>
      <c r="D79" s="46"/>
      <c r="E79" s="48"/>
      <c r="F79" s="48"/>
      <c r="G79" s="48"/>
      <c r="H79" s="48"/>
      <c r="I79" s="49"/>
    </row>
    <row r="80" spans="1:9" ht="13" customHeight="1">
      <c r="A80" s="4"/>
      <c r="B80" s="45" t="s">
        <v>2094</v>
      </c>
      <c r="C80" s="46"/>
      <c r="D80" s="46"/>
      <c r="E80" s="48"/>
      <c r="F80" s="48"/>
      <c r="G80" s="48"/>
      <c r="H80" s="48"/>
      <c r="I80" s="49"/>
    </row>
    <row r="81" spans="1:9" ht="13" customHeight="1">
      <c r="A81" s="4"/>
      <c r="B81" s="45" t="s">
        <v>2095</v>
      </c>
      <c r="C81" s="46"/>
      <c r="D81" s="46"/>
      <c r="E81" s="48"/>
      <c r="F81" s="48"/>
      <c r="G81" s="48"/>
      <c r="H81" s="48"/>
      <c r="I81" s="49"/>
    </row>
    <row r="82" spans="1:9" ht="13" customHeight="1">
      <c r="A82" s="4"/>
      <c r="B82" s="45" t="s">
        <v>2076</v>
      </c>
      <c r="C82" s="46"/>
      <c r="D82" s="46"/>
      <c r="E82" s="48"/>
      <c r="F82" s="48"/>
      <c r="G82" s="48"/>
      <c r="H82" s="48"/>
      <c r="I82" s="49"/>
    </row>
    <row r="83" spans="1:9" ht="13" customHeight="1">
      <c r="A83" s="4"/>
      <c r="B83" s="45" t="s">
        <v>2465</v>
      </c>
      <c r="C83" s="46"/>
      <c r="D83" s="46"/>
      <c r="E83" s="48"/>
      <c r="F83" s="48"/>
      <c r="G83" s="48"/>
      <c r="H83" s="48"/>
      <c r="I83" s="49"/>
    </row>
    <row r="84" spans="1:9" ht="13" customHeight="1">
      <c r="A84" s="4"/>
      <c r="B84" s="79" t="s">
        <v>2488</v>
      </c>
      <c r="C84" s="60"/>
      <c r="D84" s="60"/>
      <c r="E84" s="61"/>
      <c r="F84" s="61"/>
      <c r="G84" s="61"/>
      <c r="H84" s="61"/>
      <c r="I84" s="62"/>
    </row>
    <row r="85" spans="1:9" ht="13" customHeight="1">
      <c r="A85" s="4"/>
      <c r="B85" s="3"/>
      <c r="C85" s="3"/>
      <c r="D85" s="3"/>
      <c r="E85" s="3"/>
      <c r="F85" s="3"/>
      <c r="G85" s="3"/>
      <c r="H85" s="3"/>
      <c r="I85" s="3"/>
    </row>
    <row r="86" spans="1:9" ht="13" customHeight="1">
      <c r="A86" s="4"/>
      <c r="B86" s="3"/>
      <c r="C86" s="3"/>
      <c r="D86" s="3"/>
      <c r="E86" s="3"/>
      <c r="F86" s="3"/>
      <c r="G86" s="3"/>
      <c r="H86" s="3"/>
      <c r="I86" s="3"/>
    </row>
    <row r="87" spans="1:9" ht="13" customHeight="1">
      <c r="A87" s="4"/>
      <c r="B87" s="3"/>
      <c r="C87" s="3"/>
      <c r="D87" s="3"/>
      <c r="E87" s="3"/>
      <c r="F87" s="3"/>
      <c r="G87" s="3"/>
      <c r="H87" s="3"/>
      <c r="I87" s="3"/>
    </row>
    <row r="88" spans="1:9" ht="13" customHeight="1">
      <c r="A88" s="4"/>
      <c r="B88" s="3"/>
      <c r="C88" s="3"/>
      <c r="D88" s="3"/>
      <c r="E88" s="3"/>
      <c r="F88" s="3"/>
      <c r="G88" s="3"/>
      <c r="H88" s="3"/>
      <c r="I88" s="3"/>
    </row>
    <row r="89" spans="1:9" ht="13" customHeight="1">
      <c r="A89" s="4"/>
      <c r="B89" s="207"/>
      <c r="C89" s="207"/>
      <c r="D89" s="207"/>
      <c r="E89" s="207"/>
      <c r="F89" s="207"/>
      <c r="G89" s="207"/>
      <c r="H89" s="207"/>
      <c r="I89" s="207"/>
    </row>
    <row r="90" spans="1:9" ht="13" customHeight="1">
      <c r="A90" s="4"/>
      <c r="B90" s="4"/>
      <c r="C90" s="210" t="s">
        <v>1214</v>
      </c>
      <c r="D90" s="210"/>
      <c r="E90" s="210"/>
      <c r="F90" s="210"/>
      <c r="G90" s="4"/>
      <c r="H90" s="4"/>
      <c r="I90" s="4"/>
    </row>
    <row r="91" spans="1:9" ht="13" customHeight="1">
      <c r="A91" s="4"/>
      <c r="B91" s="37" t="s">
        <v>844</v>
      </c>
      <c r="C91" s="210" t="s">
        <v>845</v>
      </c>
      <c r="D91" s="210"/>
      <c r="E91" s="210"/>
      <c r="F91" s="210"/>
      <c r="G91" s="4"/>
      <c r="H91" s="4"/>
      <c r="I91" s="4"/>
    </row>
    <row r="92" spans="1:9" ht="135" customHeight="1">
      <c r="A92" s="4"/>
      <c r="B92" s="38"/>
      <c r="C92" s="205"/>
      <c r="D92" s="205"/>
      <c r="E92" s="4"/>
      <c r="F92" s="4"/>
      <c r="G92" s="4"/>
      <c r="H92" s="4"/>
      <c r="I92" s="4"/>
    </row>
  </sheetData>
  <mergeCells count="6">
    <mergeCell ref="C92:D92"/>
    <mergeCell ref="B68:I68"/>
    <mergeCell ref="B69:I69"/>
    <mergeCell ref="B89:I89"/>
    <mergeCell ref="C90:F90"/>
    <mergeCell ref="C91:F91"/>
  </mergeCells>
  <hyperlinks>
    <hyperlink ref="A1" location="BajajFinservELSSTaxSaverFund" display="BFELSS" xr:uid="{00000000-0004-0000-0600-000000000000}"/>
    <hyperlink ref="B1" location="BajajFinservELSSTaxSaverFund" display="Bajaj Finserv ELSS Tax Saver Fund" xr:uid="{00000000-0004-0000-0600-000001000000}"/>
  </hyperlinks>
  <pageMargins left="0" right="0" top="0" bottom="0" header="0" footer="0"/>
  <pageSetup orientation="landscape"/>
  <headerFooter>
    <oddFooter xml:space="preserve">&amp;C_x000D_&amp;1#&amp;"Aptos"&amp;10&amp;K000000  For internal use only 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outlinePr summaryBelow="0"/>
  </sheetPr>
  <dimension ref="A1:K200"/>
  <sheetViews>
    <sheetView workbookViewId="0"/>
  </sheetViews>
  <sheetFormatPr defaultRowHeight="14.5"/>
  <cols>
    <col min="1" max="1" width="3.36328125" customWidth="1"/>
    <col min="2" max="2" width="69.17968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9" width="16.6328125" customWidth="1"/>
  </cols>
  <sheetData>
    <row r="1" spans="1:9" ht="16" customHeight="1">
      <c r="A1" s="2" t="s">
        <v>12</v>
      </c>
      <c r="B1" s="3" t="s">
        <v>13</v>
      </c>
      <c r="C1" s="4"/>
      <c r="D1" s="4"/>
      <c r="E1" s="4"/>
      <c r="F1" s="4"/>
      <c r="G1" s="4"/>
      <c r="H1" s="4"/>
      <c r="I1" s="4"/>
    </row>
    <row r="2" spans="1:9" ht="13" customHeight="1">
      <c r="A2" s="4"/>
      <c r="B2" s="5"/>
      <c r="C2" s="4"/>
      <c r="D2" s="4"/>
      <c r="E2" s="4"/>
      <c r="F2" s="4"/>
      <c r="G2" s="4"/>
      <c r="H2" s="4"/>
      <c r="I2" s="4"/>
    </row>
    <row r="3" spans="1:9" ht="13" customHeight="1">
      <c r="A3" s="6" t="s">
        <v>48</v>
      </c>
      <c r="B3" s="7" t="s">
        <v>49</v>
      </c>
      <c r="C3" s="4"/>
      <c r="D3" s="4"/>
      <c r="E3" s="4"/>
      <c r="F3" s="4"/>
      <c r="G3" s="4"/>
      <c r="H3" s="4"/>
      <c r="I3" s="4"/>
    </row>
    <row r="4" spans="1:9" ht="28" customHeight="1">
      <c r="A4" s="4"/>
      <c r="B4" s="8" t="s">
        <v>50</v>
      </c>
      <c r="C4" s="9" t="s">
        <v>51</v>
      </c>
      <c r="D4" s="10" t="s">
        <v>846</v>
      </c>
      <c r="E4" s="10" t="s">
        <v>53</v>
      </c>
      <c r="F4" s="10" t="s">
        <v>54</v>
      </c>
      <c r="G4" s="10" t="s">
        <v>55</v>
      </c>
      <c r="H4" s="10" t="s">
        <v>56</v>
      </c>
      <c r="I4" s="11" t="s">
        <v>57</v>
      </c>
    </row>
    <row r="5" spans="1:9" ht="13" customHeight="1">
      <c r="A5" s="4"/>
      <c r="B5" s="12" t="s">
        <v>58</v>
      </c>
      <c r="C5" s="13"/>
      <c r="D5" s="13"/>
      <c r="E5" s="13"/>
      <c r="F5" s="13"/>
      <c r="G5" s="13"/>
      <c r="H5" s="14"/>
      <c r="I5" s="15"/>
    </row>
    <row r="6" spans="1:9" ht="13" customHeight="1">
      <c r="A6" s="4"/>
      <c r="B6" s="12" t="s">
        <v>59</v>
      </c>
      <c r="C6" s="13"/>
      <c r="D6" s="13"/>
      <c r="E6" s="13"/>
      <c r="F6" s="4"/>
      <c r="G6" s="14"/>
      <c r="H6" s="14"/>
      <c r="I6" s="15"/>
    </row>
    <row r="7" spans="1:9" ht="13" customHeight="1">
      <c r="A7" s="16" t="s">
        <v>85</v>
      </c>
      <c r="B7" s="17" t="s">
        <v>86</v>
      </c>
      <c r="C7" s="13" t="s">
        <v>87</v>
      </c>
      <c r="D7" s="13" t="s">
        <v>88</v>
      </c>
      <c r="E7" s="18">
        <v>73536</v>
      </c>
      <c r="F7" s="19">
        <v>231.56489999999999</v>
      </c>
      <c r="G7" s="20">
        <v>6.7599999999999993E-2</v>
      </c>
      <c r="H7" s="21"/>
      <c r="I7" s="22"/>
    </row>
    <row r="8" spans="1:9" ht="13" customHeight="1">
      <c r="A8" s="16" t="s">
        <v>68</v>
      </c>
      <c r="B8" s="17" t="s">
        <v>69</v>
      </c>
      <c r="C8" s="13" t="s">
        <v>70</v>
      </c>
      <c r="D8" s="13" t="s">
        <v>63</v>
      </c>
      <c r="E8" s="18">
        <v>11347</v>
      </c>
      <c r="F8" s="19">
        <v>143.358</v>
      </c>
      <c r="G8" s="20">
        <v>4.19E-2</v>
      </c>
      <c r="H8" s="21"/>
      <c r="I8" s="22"/>
    </row>
    <row r="9" spans="1:9" ht="13" customHeight="1">
      <c r="A9" s="16" t="s">
        <v>131</v>
      </c>
      <c r="B9" s="17" t="s">
        <v>132</v>
      </c>
      <c r="C9" s="13" t="s">
        <v>133</v>
      </c>
      <c r="D9" s="13" t="s">
        <v>103</v>
      </c>
      <c r="E9" s="18">
        <v>5900</v>
      </c>
      <c r="F9" s="19">
        <v>103.0848</v>
      </c>
      <c r="G9" s="20">
        <v>3.0099999999999998E-2</v>
      </c>
      <c r="H9" s="21"/>
      <c r="I9" s="22"/>
    </row>
    <row r="10" spans="1:9" ht="13" customHeight="1">
      <c r="A10" s="16" t="s">
        <v>134</v>
      </c>
      <c r="B10" s="17" t="s">
        <v>135</v>
      </c>
      <c r="C10" s="13" t="s">
        <v>136</v>
      </c>
      <c r="D10" s="13" t="s">
        <v>63</v>
      </c>
      <c r="E10" s="18">
        <v>26745</v>
      </c>
      <c r="F10" s="19">
        <v>102.5136</v>
      </c>
      <c r="G10" s="20">
        <v>2.9899999999999999E-2</v>
      </c>
      <c r="H10" s="21"/>
      <c r="I10" s="22"/>
    </row>
    <row r="11" spans="1:9" ht="13" customHeight="1">
      <c r="A11" s="16" t="s">
        <v>272</v>
      </c>
      <c r="B11" s="17" t="s">
        <v>273</v>
      </c>
      <c r="C11" s="13" t="s">
        <v>274</v>
      </c>
      <c r="D11" s="13" t="s">
        <v>275</v>
      </c>
      <c r="E11" s="18">
        <v>3259</v>
      </c>
      <c r="F11" s="19">
        <v>96.841200000000001</v>
      </c>
      <c r="G11" s="20">
        <v>2.8299999999999999E-2</v>
      </c>
      <c r="H11" s="21"/>
      <c r="I11" s="22"/>
    </row>
    <row r="12" spans="1:9" ht="13" customHeight="1">
      <c r="A12" s="16" t="s">
        <v>141</v>
      </c>
      <c r="B12" s="17" t="s">
        <v>142</v>
      </c>
      <c r="C12" s="13" t="s">
        <v>143</v>
      </c>
      <c r="D12" s="13" t="s">
        <v>144</v>
      </c>
      <c r="E12" s="18">
        <v>38800</v>
      </c>
      <c r="F12" s="19">
        <v>95.8476</v>
      </c>
      <c r="G12" s="20">
        <v>2.8000000000000001E-2</v>
      </c>
      <c r="H12" s="21"/>
      <c r="I12" s="22"/>
    </row>
    <row r="13" spans="1:9" ht="13" customHeight="1">
      <c r="A13" s="16" t="s">
        <v>171</v>
      </c>
      <c r="B13" s="17" t="s">
        <v>172</v>
      </c>
      <c r="C13" s="13" t="s">
        <v>173</v>
      </c>
      <c r="D13" s="13" t="s">
        <v>99</v>
      </c>
      <c r="E13" s="18">
        <v>8400</v>
      </c>
      <c r="F13" s="19">
        <v>87.191999999999993</v>
      </c>
      <c r="G13" s="20">
        <v>2.5499999999999998E-2</v>
      </c>
      <c r="H13" s="21"/>
      <c r="I13" s="22"/>
    </row>
    <row r="14" spans="1:9" ht="13" customHeight="1">
      <c r="A14" s="16" t="s">
        <v>340</v>
      </c>
      <c r="B14" s="17" t="s">
        <v>341</v>
      </c>
      <c r="C14" s="13" t="s">
        <v>342</v>
      </c>
      <c r="D14" s="13" t="s">
        <v>130</v>
      </c>
      <c r="E14" s="18">
        <v>1950</v>
      </c>
      <c r="F14" s="19">
        <v>84.6066</v>
      </c>
      <c r="G14" s="20">
        <v>2.47E-2</v>
      </c>
      <c r="H14" s="21"/>
      <c r="I14" s="22"/>
    </row>
    <row r="15" spans="1:9" ht="13" customHeight="1">
      <c r="A15" s="16" t="s">
        <v>246</v>
      </c>
      <c r="B15" s="17" t="s">
        <v>247</v>
      </c>
      <c r="C15" s="13" t="s">
        <v>248</v>
      </c>
      <c r="D15" s="13" t="s">
        <v>170</v>
      </c>
      <c r="E15" s="18">
        <v>4657</v>
      </c>
      <c r="F15" s="19">
        <v>84.212500000000006</v>
      </c>
      <c r="G15" s="20">
        <v>2.46E-2</v>
      </c>
      <c r="H15" s="21"/>
      <c r="I15" s="22"/>
    </row>
    <row r="16" spans="1:9" ht="13" customHeight="1">
      <c r="A16" s="16" t="s">
        <v>243</v>
      </c>
      <c r="B16" s="17" t="s">
        <v>244</v>
      </c>
      <c r="C16" s="13" t="s">
        <v>245</v>
      </c>
      <c r="D16" s="13" t="s">
        <v>84</v>
      </c>
      <c r="E16" s="18">
        <v>20246</v>
      </c>
      <c r="F16" s="19">
        <v>82.998500000000007</v>
      </c>
      <c r="G16" s="20">
        <v>2.4199999999999999E-2</v>
      </c>
      <c r="H16" s="21"/>
      <c r="I16" s="22"/>
    </row>
    <row r="17" spans="1:9" ht="13" customHeight="1">
      <c r="A17" s="16" t="s">
        <v>127</v>
      </c>
      <c r="B17" s="17" t="s">
        <v>128</v>
      </c>
      <c r="C17" s="13" t="s">
        <v>129</v>
      </c>
      <c r="D17" s="13" t="s">
        <v>130</v>
      </c>
      <c r="E17" s="18">
        <v>17100</v>
      </c>
      <c r="F17" s="19">
        <v>73.752300000000005</v>
      </c>
      <c r="G17" s="20">
        <v>2.1499999999999998E-2</v>
      </c>
      <c r="H17" s="21"/>
      <c r="I17" s="22"/>
    </row>
    <row r="18" spans="1:9" ht="13" customHeight="1">
      <c r="A18" s="16" t="s">
        <v>1215</v>
      </c>
      <c r="B18" s="17" t="s">
        <v>1216</v>
      </c>
      <c r="C18" s="13" t="s">
        <v>1217</v>
      </c>
      <c r="D18" s="13" t="s">
        <v>1218</v>
      </c>
      <c r="E18" s="18">
        <v>3000</v>
      </c>
      <c r="F18" s="19">
        <v>67.53</v>
      </c>
      <c r="G18" s="20">
        <v>1.9699999999999999E-2</v>
      </c>
      <c r="H18" s="21"/>
      <c r="I18" s="22"/>
    </row>
    <row r="19" spans="1:9" ht="13" customHeight="1">
      <c r="A19" s="16" t="s">
        <v>201</v>
      </c>
      <c r="B19" s="17" t="s">
        <v>202</v>
      </c>
      <c r="C19" s="13" t="s">
        <v>203</v>
      </c>
      <c r="D19" s="13" t="s">
        <v>204</v>
      </c>
      <c r="E19" s="18">
        <v>876</v>
      </c>
      <c r="F19" s="19">
        <v>66.895700000000005</v>
      </c>
      <c r="G19" s="20">
        <v>1.95E-2</v>
      </c>
      <c r="H19" s="21"/>
      <c r="I19" s="22"/>
    </row>
    <row r="20" spans="1:9" ht="13" customHeight="1">
      <c r="A20" s="16" t="s">
        <v>75</v>
      </c>
      <c r="B20" s="17" t="s">
        <v>76</v>
      </c>
      <c r="C20" s="13" t="s">
        <v>77</v>
      </c>
      <c r="D20" s="13" t="s">
        <v>63</v>
      </c>
      <c r="E20" s="18">
        <v>19050</v>
      </c>
      <c r="F20" s="19">
        <v>64.112799999999993</v>
      </c>
      <c r="G20" s="20">
        <v>1.8700000000000001E-2</v>
      </c>
      <c r="H20" s="21"/>
      <c r="I20" s="22"/>
    </row>
    <row r="21" spans="1:9" ht="13" customHeight="1">
      <c r="A21" s="16" t="s">
        <v>1166</v>
      </c>
      <c r="B21" s="17" t="s">
        <v>1167</v>
      </c>
      <c r="C21" s="13" t="s">
        <v>1168</v>
      </c>
      <c r="D21" s="13" t="s">
        <v>294</v>
      </c>
      <c r="E21" s="18">
        <v>1832</v>
      </c>
      <c r="F21" s="19">
        <v>62.815600000000003</v>
      </c>
      <c r="G21" s="20">
        <v>1.83E-2</v>
      </c>
      <c r="H21" s="21"/>
      <c r="I21" s="22"/>
    </row>
    <row r="22" spans="1:9" ht="13" customHeight="1">
      <c r="A22" s="16" t="s">
        <v>381</v>
      </c>
      <c r="B22" s="17" t="s">
        <v>382</v>
      </c>
      <c r="C22" s="13" t="s">
        <v>383</v>
      </c>
      <c r="D22" s="13" t="s">
        <v>252</v>
      </c>
      <c r="E22" s="18">
        <v>516</v>
      </c>
      <c r="F22" s="19">
        <v>59.783799999999999</v>
      </c>
      <c r="G22" s="20">
        <v>1.7500000000000002E-2</v>
      </c>
      <c r="H22" s="21"/>
      <c r="I22" s="22"/>
    </row>
    <row r="23" spans="1:9" ht="13" customHeight="1">
      <c r="A23" s="16" t="s">
        <v>227</v>
      </c>
      <c r="B23" s="17" t="s">
        <v>228</v>
      </c>
      <c r="C23" s="13" t="s">
        <v>229</v>
      </c>
      <c r="D23" s="13" t="s">
        <v>230</v>
      </c>
      <c r="E23" s="18">
        <v>1455</v>
      </c>
      <c r="F23" s="19">
        <v>58.403700000000001</v>
      </c>
      <c r="G23" s="20">
        <v>1.7100000000000001E-2</v>
      </c>
      <c r="H23" s="21"/>
      <c r="I23" s="22"/>
    </row>
    <row r="24" spans="1:9" ht="13" customHeight="1">
      <c r="A24" s="16" t="s">
        <v>107</v>
      </c>
      <c r="B24" s="17" t="s">
        <v>108</v>
      </c>
      <c r="C24" s="13" t="s">
        <v>109</v>
      </c>
      <c r="D24" s="13" t="s">
        <v>103</v>
      </c>
      <c r="E24" s="18">
        <v>23500</v>
      </c>
      <c r="F24" s="19">
        <v>57.896999999999998</v>
      </c>
      <c r="G24" s="20">
        <v>1.6899999999999998E-2</v>
      </c>
      <c r="H24" s="21"/>
      <c r="I24" s="22"/>
    </row>
    <row r="25" spans="1:9" ht="13" customHeight="1">
      <c r="A25" s="16" t="s">
        <v>164</v>
      </c>
      <c r="B25" s="17" t="s">
        <v>165</v>
      </c>
      <c r="C25" s="13" t="s">
        <v>166</v>
      </c>
      <c r="D25" s="13" t="s">
        <v>63</v>
      </c>
      <c r="E25" s="18">
        <v>4375</v>
      </c>
      <c r="F25" s="19">
        <v>55.488100000000003</v>
      </c>
      <c r="G25" s="20">
        <v>1.6199999999999999E-2</v>
      </c>
      <c r="H25" s="21"/>
      <c r="I25" s="22"/>
    </row>
    <row r="26" spans="1:9" ht="13" customHeight="1">
      <c r="A26" s="16" t="s">
        <v>93</v>
      </c>
      <c r="B26" s="17" t="s">
        <v>94</v>
      </c>
      <c r="C26" s="13" t="s">
        <v>95</v>
      </c>
      <c r="D26" s="13" t="s">
        <v>63</v>
      </c>
      <c r="E26" s="18">
        <v>48000</v>
      </c>
      <c r="F26" s="19">
        <v>52.492800000000003</v>
      </c>
      <c r="G26" s="20">
        <v>1.5299999999999999E-2</v>
      </c>
      <c r="H26" s="21"/>
      <c r="I26" s="22"/>
    </row>
    <row r="27" spans="1:9" ht="13" customHeight="1">
      <c r="A27" s="16" t="s">
        <v>237</v>
      </c>
      <c r="B27" s="17" t="s">
        <v>238</v>
      </c>
      <c r="C27" s="13" t="s">
        <v>239</v>
      </c>
      <c r="D27" s="13" t="s">
        <v>103</v>
      </c>
      <c r="E27" s="18">
        <v>11700</v>
      </c>
      <c r="F27" s="19">
        <v>52.462800000000001</v>
      </c>
      <c r="G27" s="20">
        <v>1.5299999999999999E-2</v>
      </c>
      <c r="H27" s="21"/>
      <c r="I27" s="22"/>
    </row>
    <row r="28" spans="1:9" ht="13" customHeight="1">
      <c r="A28" s="16" t="s">
        <v>1219</v>
      </c>
      <c r="B28" s="17" t="s">
        <v>1220</v>
      </c>
      <c r="C28" s="13" t="s">
        <v>1221</v>
      </c>
      <c r="D28" s="13" t="s">
        <v>294</v>
      </c>
      <c r="E28" s="18">
        <v>1187</v>
      </c>
      <c r="F28" s="19">
        <v>52.438099999999999</v>
      </c>
      <c r="G28" s="20">
        <v>1.5299999999999999E-2</v>
      </c>
      <c r="H28" s="21"/>
      <c r="I28" s="22"/>
    </row>
    <row r="29" spans="1:9" ht="13" customHeight="1">
      <c r="A29" s="16" t="s">
        <v>117</v>
      </c>
      <c r="B29" s="17" t="s">
        <v>118</v>
      </c>
      <c r="C29" s="13" t="s">
        <v>119</v>
      </c>
      <c r="D29" s="13" t="s">
        <v>120</v>
      </c>
      <c r="E29" s="18">
        <v>300</v>
      </c>
      <c r="F29" s="19">
        <v>46.317</v>
      </c>
      <c r="G29" s="20">
        <v>1.35E-2</v>
      </c>
      <c r="H29" s="21"/>
      <c r="I29" s="22"/>
    </row>
    <row r="30" spans="1:9" ht="13" customHeight="1">
      <c r="A30" s="16" t="s">
        <v>427</v>
      </c>
      <c r="B30" s="17" t="s">
        <v>428</v>
      </c>
      <c r="C30" s="13" t="s">
        <v>429</v>
      </c>
      <c r="D30" s="13" t="s">
        <v>363</v>
      </c>
      <c r="E30" s="18">
        <v>3009</v>
      </c>
      <c r="F30" s="19">
        <v>43.889299999999999</v>
      </c>
      <c r="G30" s="20">
        <v>1.2800000000000001E-2</v>
      </c>
      <c r="H30" s="21"/>
      <c r="I30" s="22"/>
    </row>
    <row r="31" spans="1:9" ht="13" customHeight="1">
      <c r="A31" s="16" t="s">
        <v>343</v>
      </c>
      <c r="B31" s="17" t="s">
        <v>344</v>
      </c>
      <c r="C31" s="13" t="s">
        <v>345</v>
      </c>
      <c r="D31" s="13" t="s">
        <v>74</v>
      </c>
      <c r="E31" s="18">
        <v>3375</v>
      </c>
      <c r="F31" s="19">
        <v>42.676900000000003</v>
      </c>
      <c r="G31" s="20">
        <v>1.2500000000000001E-2</v>
      </c>
      <c r="H31" s="21"/>
      <c r="I31" s="22"/>
    </row>
    <row r="32" spans="1:9" ht="13" customHeight="1">
      <c r="A32" s="16" t="s">
        <v>1175</v>
      </c>
      <c r="B32" s="17" t="s">
        <v>1176</v>
      </c>
      <c r="C32" s="13" t="s">
        <v>1177</v>
      </c>
      <c r="D32" s="13" t="s">
        <v>271</v>
      </c>
      <c r="E32" s="18">
        <v>276</v>
      </c>
      <c r="F32" s="19">
        <v>40.569200000000002</v>
      </c>
      <c r="G32" s="20">
        <v>1.18E-2</v>
      </c>
      <c r="H32" s="21"/>
      <c r="I32" s="22"/>
    </row>
    <row r="33" spans="1:9" ht="13" customHeight="1">
      <c r="A33" s="16" t="s">
        <v>356</v>
      </c>
      <c r="B33" s="17" t="s">
        <v>357</v>
      </c>
      <c r="C33" s="13" t="s">
        <v>358</v>
      </c>
      <c r="D33" s="13" t="s">
        <v>359</v>
      </c>
      <c r="E33" s="18">
        <v>13500</v>
      </c>
      <c r="F33" s="19">
        <v>40.439300000000003</v>
      </c>
      <c r="G33" s="20">
        <v>1.18E-2</v>
      </c>
      <c r="H33" s="21"/>
      <c r="I33" s="22"/>
    </row>
    <row r="34" spans="1:9" ht="13" customHeight="1">
      <c r="A34" s="16" t="s">
        <v>859</v>
      </c>
      <c r="B34" s="17" t="s">
        <v>860</v>
      </c>
      <c r="C34" s="13" t="s">
        <v>861</v>
      </c>
      <c r="D34" s="13" t="s">
        <v>271</v>
      </c>
      <c r="E34" s="18">
        <v>963</v>
      </c>
      <c r="F34" s="19">
        <v>39.721800000000002</v>
      </c>
      <c r="G34" s="20">
        <v>1.1599999999999999E-2</v>
      </c>
      <c r="H34" s="21"/>
      <c r="I34" s="22"/>
    </row>
    <row r="35" spans="1:9" ht="13" customHeight="1">
      <c r="A35" s="16" t="s">
        <v>871</v>
      </c>
      <c r="B35" s="17" t="s">
        <v>872</v>
      </c>
      <c r="C35" s="13" t="s">
        <v>873</v>
      </c>
      <c r="D35" s="13" t="s">
        <v>874</v>
      </c>
      <c r="E35" s="18">
        <v>2864</v>
      </c>
      <c r="F35" s="19">
        <v>37.965200000000003</v>
      </c>
      <c r="G35" s="20">
        <v>1.11E-2</v>
      </c>
      <c r="H35" s="21"/>
      <c r="I35" s="22"/>
    </row>
    <row r="36" spans="1:9" ht="13" customHeight="1">
      <c r="A36" s="16" t="s">
        <v>110</v>
      </c>
      <c r="B36" s="17" t="s">
        <v>111</v>
      </c>
      <c r="C36" s="13" t="s">
        <v>112</v>
      </c>
      <c r="D36" s="13" t="s">
        <v>63</v>
      </c>
      <c r="E36" s="18">
        <v>18000</v>
      </c>
      <c r="F36" s="19">
        <v>35.949599999999997</v>
      </c>
      <c r="G36" s="20">
        <v>1.0500000000000001E-2</v>
      </c>
      <c r="H36" s="21"/>
      <c r="I36" s="22"/>
    </row>
    <row r="37" spans="1:9" ht="13" customHeight="1">
      <c r="A37" s="16" t="s">
        <v>850</v>
      </c>
      <c r="B37" s="17" t="s">
        <v>851</v>
      </c>
      <c r="C37" s="13" t="s">
        <v>852</v>
      </c>
      <c r="D37" s="13" t="s">
        <v>88</v>
      </c>
      <c r="E37" s="18">
        <v>1437</v>
      </c>
      <c r="F37" s="19">
        <v>32.345399999999998</v>
      </c>
      <c r="G37" s="20">
        <v>9.4000000000000004E-3</v>
      </c>
      <c r="H37" s="21"/>
      <c r="I37" s="22"/>
    </row>
    <row r="38" spans="1:9" ht="13" customHeight="1">
      <c r="A38" s="16" t="s">
        <v>152</v>
      </c>
      <c r="B38" s="17" t="s">
        <v>153</v>
      </c>
      <c r="C38" s="13" t="s">
        <v>154</v>
      </c>
      <c r="D38" s="13" t="s">
        <v>155</v>
      </c>
      <c r="E38" s="18">
        <v>1900</v>
      </c>
      <c r="F38" s="19">
        <v>31.488700000000001</v>
      </c>
      <c r="G38" s="20">
        <v>9.1999999999999998E-3</v>
      </c>
      <c r="H38" s="21"/>
      <c r="I38" s="22"/>
    </row>
    <row r="39" spans="1:9" ht="13" customHeight="1">
      <c r="A39" s="16" t="s">
        <v>907</v>
      </c>
      <c r="B39" s="17" t="s">
        <v>908</v>
      </c>
      <c r="C39" s="13" t="s">
        <v>909</v>
      </c>
      <c r="D39" s="13" t="s">
        <v>170</v>
      </c>
      <c r="E39" s="18">
        <v>701</v>
      </c>
      <c r="F39" s="19">
        <v>29.337599999999998</v>
      </c>
      <c r="G39" s="20">
        <v>8.6E-3</v>
      </c>
      <c r="H39" s="21"/>
      <c r="I39" s="22"/>
    </row>
    <row r="40" spans="1:9" ht="13" customHeight="1">
      <c r="A40" s="16" t="s">
        <v>64</v>
      </c>
      <c r="B40" s="17" t="s">
        <v>65</v>
      </c>
      <c r="C40" s="13" t="s">
        <v>66</v>
      </c>
      <c r="D40" s="13" t="s">
        <v>67</v>
      </c>
      <c r="E40" s="18">
        <v>1582</v>
      </c>
      <c r="F40" s="19">
        <v>22.635300000000001</v>
      </c>
      <c r="G40" s="20">
        <v>6.6E-3</v>
      </c>
      <c r="H40" s="21"/>
      <c r="I40" s="22"/>
    </row>
    <row r="41" spans="1:9" ht="13" customHeight="1">
      <c r="A41" s="16" t="s">
        <v>167</v>
      </c>
      <c r="B41" s="17" t="s">
        <v>168</v>
      </c>
      <c r="C41" s="13" t="s">
        <v>169</v>
      </c>
      <c r="D41" s="13" t="s">
        <v>170</v>
      </c>
      <c r="E41" s="18">
        <v>1700</v>
      </c>
      <c r="F41" s="19">
        <v>22.263200000000001</v>
      </c>
      <c r="G41" s="20">
        <v>6.4999999999999997E-3</v>
      </c>
      <c r="H41" s="21"/>
      <c r="I41" s="22"/>
    </row>
    <row r="42" spans="1:9" ht="13" customHeight="1">
      <c r="A42" s="16" t="s">
        <v>156</v>
      </c>
      <c r="B42" s="17" t="s">
        <v>157</v>
      </c>
      <c r="C42" s="13" t="s">
        <v>158</v>
      </c>
      <c r="D42" s="13" t="s">
        <v>159</v>
      </c>
      <c r="E42" s="18">
        <v>436</v>
      </c>
      <c r="F42" s="19">
        <v>19.119499999999999</v>
      </c>
      <c r="G42" s="20">
        <v>5.5999999999999999E-3</v>
      </c>
      <c r="H42" s="21"/>
      <c r="I42" s="22"/>
    </row>
    <row r="43" spans="1:9" ht="13" customHeight="1">
      <c r="A43" s="16" t="s">
        <v>865</v>
      </c>
      <c r="B43" s="17" t="s">
        <v>866</v>
      </c>
      <c r="C43" s="13" t="s">
        <v>867</v>
      </c>
      <c r="D43" s="13" t="s">
        <v>170</v>
      </c>
      <c r="E43" s="18">
        <v>753</v>
      </c>
      <c r="F43" s="19">
        <v>17.5931</v>
      </c>
      <c r="G43" s="20">
        <v>5.1000000000000004E-3</v>
      </c>
      <c r="H43" s="21"/>
      <c r="I43" s="22"/>
    </row>
    <row r="44" spans="1:9" ht="13" customHeight="1">
      <c r="A44" s="16" t="s">
        <v>910</v>
      </c>
      <c r="B44" s="17" t="s">
        <v>911</v>
      </c>
      <c r="C44" s="13" t="s">
        <v>912</v>
      </c>
      <c r="D44" s="13" t="s">
        <v>355</v>
      </c>
      <c r="E44" s="18">
        <v>1256</v>
      </c>
      <c r="F44" s="19">
        <v>14.376200000000001</v>
      </c>
      <c r="G44" s="20">
        <v>4.1999999999999997E-3</v>
      </c>
      <c r="H44" s="21"/>
      <c r="I44" s="22"/>
    </row>
    <row r="45" spans="1:9" ht="13" customHeight="1">
      <c r="A45" s="16" t="s">
        <v>856</v>
      </c>
      <c r="B45" s="17" t="s">
        <v>857</v>
      </c>
      <c r="C45" s="13" t="s">
        <v>858</v>
      </c>
      <c r="D45" s="13" t="s">
        <v>170</v>
      </c>
      <c r="E45" s="18">
        <v>271</v>
      </c>
      <c r="F45" s="19">
        <v>12.9102</v>
      </c>
      <c r="G45" s="20">
        <v>3.8E-3</v>
      </c>
      <c r="H45" s="21"/>
      <c r="I45" s="22"/>
    </row>
    <row r="46" spans="1:9" ht="13" customHeight="1">
      <c r="A46" s="16" t="s">
        <v>121</v>
      </c>
      <c r="B46" s="17" t="s">
        <v>122</v>
      </c>
      <c r="C46" s="13" t="s">
        <v>123</v>
      </c>
      <c r="D46" s="13" t="s">
        <v>84</v>
      </c>
      <c r="E46" s="18">
        <v>614</v>
      </c>
      <c r="F46" s="19">
        <v>11.585000000000001</v>
      </c>
      <c r="G46" s="20">
        <v>3.3999999999999998E-3</v>
      </c>
      <c r="H46" s="21"/>
      <c r="I46" s="22"/>
    </row>
    <row r="47" spans="1:9" ht="13" customHeight="1">
      <c r="A47" s="16" t="s">
        <v>961</v>
      </c>
      <c r="B47" s="17" t="s">
        <v>962</v>
      </c>
      <c r="C47" s="13" t="s">
        <v>963</v>
      </c>
      <c r="D47" s="13" t="s">
        <v>275</v>
      </c>
      <c r="E47" s="18">
        <v>196</v>
      </c>
      <c r="F47" s="19">
        <v>10.6271</v>
      </c>
      <c r="G47" s="20">
        <v>3.0999999999999999E-3</v>
      </c>
      <c r="H47" s="21"/>
      <c r="I47" s="22"/>
    </row>
    <row r="48" spans="1:9" ht="13" customHeight="1">
      <c r="A48" s="16" t="s">
        <v>215</v>
      </c>
      <c r="B48" s="17" t="s">
        <v>216</v>
      </c>
      <c r="C48" s="13" t="s">
        <v>217</v>
      </c>
      <c r="D48" s="13" t="s">
        <v>92</v>
      </c>
      <c r="E48" s="18">
        <v>79</v>
      </c>
      <c r="F48" s="19">
        <v>10.5181</v>
      </c>
      <c r="G48" s="20">
        <v>3.0999999999999999E-3</v>
      </c>
      <c r="H48" s="21"/>
      <c r="I48" s="22"/>
    </row>
    <row r="49" spans="1:9" ht="13" customHeight="1">
      <c r="A49" s="16" t="s">
        <v>279</v>
      </c>
      <c r="B49" s="17" t="s">
        <v>280</v>
      </c>
      <c r="C49" s="13" t="s">
        <v>281</v>
      </c>
      <c r="D49" s="13" t="s">
        <v>159</v>
      </c>
      <c r="E49" s="18">
        <v>422</v>
      </c>
      <c r="F49" s="19">
        <v>10.315799999999999</v>
      </c>
      <c r="G49" s="20">
        <v>3.0000000000000001E-3</v>
      </c>
      <c r="H49" s="21"/>
      <c r="I49" s="22"/>
    </row>
    <row r="50" spans="1:9" ht="13" customHeight="1">
      <c r="A50" s="16" t="s">
        <v>847</v>
      </c>
      <c r="B50" s="17" t="s">
        <v>848</v>
      </c>
      <c r="C50" s="13" t="s">
        <v>849</v>
      </c>
      <c r="D50" s="13" t="s">
        <v>92</v>
      </c>
      <c r="E50" s="18">
        <v>100</v>
      </c>
      <c r="F50" s="19">
        <v>9.9939999999999998</v>
      </c>
      <c r="G50" s="20">
        <v>2.8999999999999998E-3</v>
      </c>
      <c r="H50" s="21"/>
      <c r="I50" s="22"/>
    </row>
    <row r="51" spans="1:9" ht="13" customHeight="1">
      <c r="A51" s="16" t="s">
        <v>360</v>
      </c>
      <c r="B51" s="17" t="s">
        <v>361</v>
      </c>
      <c r="C51" s="13" t="s">
        <v>362</v>
      </c>
      <c r="D51" s="13" t="s">
        <v>363</v>
      </c>
      <c r="E51" s="18">
        <v>173</v>
      </c>
      <c r="F51" s="19">
        <v>9.9060000000000006</v>
      </c>
      <c r="G51" s="20">
        <v>2.8999999999999998E-3</v>
      </c>
      <c r="H51" s="21"/>
      <c r="I51" s="22"/>
    </row>
    <row r="52" spans="1:9" ht="13" customHeight="1">
      <c r="A52" s="16" t="s">
        <v>1102</v>
      </c>
      <c r="B52" s="17" t="s">
        <v>1103</v>
      </c>
      <c r="C52" s="13" t="s">
        <v>1104</v>
      </c>
      <c r="D52" s="13" t="s">
        <v>190</v>
      </c>
      <c r="E52" s="18">
        <v>6852</v>
      </c>
      <c r="F52" s="19">
        <v>8.5465</v>
      </c>
      <c r="G52" s="20">
        <v>2.5000000000000001E-3</v>
      </c>
      <c r="H52" s="21"/>
      <c r="I52" s="22"/>
    </row>
    <row r="53" spans="1:9" ht="13" customHeight="1">
      <c r="A53" s="16" t="s">
        <v>1222</v>
      </c>
      <c r="B53" s="17" t="s">
        <v>1223</v>
      </c>
      <c r="C53" s="13" t="s">
        <v>1224</v>
      </c>
      <c r="D53" s="13" t="s">
        <v>294</v>
      </c>
      <c r="E53" s="18">
        <v>150</v>
      </c>
      <c r="F53" s="19">
        <v>7.8996000000000004</v>
      </c>
      <c r="G53" s="20">
        <v>2.3E-3</v>
      </c>
      <c r="H53" s="21"/>
      <c r="I53" s="22"/>
    </row>
    <row r="54" spans="1:9" ht="13" customHeight="1">
      <c r="A54" s="16" t="s">
        <v>137</v>
      </c>
      <c r="B54" s="17" t="s">
        <v>138</v>
      </c>
      <c r="C54" s="13" t="s">
        <v>139</v>
      </c>
      <c r="D54" s="13" t="s">
        <v>140</v>
      </c>
      <c r="E54" s="18">
        <v>636</v>
      </c>
      <c r="F54" s="19">
        <v>7.5162000000000004</v>
      </c>
      <c r="G54" s="20">
        <v>2.2000000000000001E-3</v>
      </c>
      <c r="H54" s="21"/>
      <c r="I54" s="22"/>
    </row>
    <row r="55" spans="1:9" ht="13" customHeight="1">
      <c r="A55" s="16" t="s">
        <v>1225</v>
      </c>
      <c r="B55" s="17" t="s">
        <v>1226</v>
      </c>
      <c r="C55" s="13" t="s">
        <v>1227</v>
      </c>
      <c r="D55" s="13" t="s">
        <v>140</v>
      </c>
      <c r="E55" s="18">
        <v>280</v>
      </c>
      <c r="F55" s="19">
        <v>6.9268999999999998</v>
      </c>
      <c r="G55" s="20">
        <v>2E-3</v>
      </c>
      <c r="H55" s="21"/>
      <c r="I55" s="22"/>
    </row>
    <row r="56" spans="1:9" ht="13" customHeight="1">
      <c r="A56" s="16" t="s">
        <v>60</v>
      </c>
      <c r="B56" s="17" t="s">
        <v>61</v>
      </c>
      <c r="C56" s="13" t="s">
        <v>62</v>
      </c>
      <c r="D56" s="13" t="s">
        <v>63</v>
      </c>
      <c r="E56" s="18">
        <v>800</v>
      </c>
      <c r="F56" s="19">
        <v>6.1736000000000004</v>
      </c>
      <c r="G56" s="20">
        <v>1.8E-3</v>
      </c>
      <c r="H56" s="21"/>
      <c r="I56" s="22"/>
    </row>
    <row r="57" spans="1:9" ht="13" customHeight="1">
      <c r="A57" s="16" t="s">
        <v>418</v>
      </c>
      <c r="B57" s="17" t="s">
        <v>419</v>
      </c>
      <c r="C57" s="13" t="s">
        <v>420</v>
      </c>
      <c r="D57" s="13" t="s">
        <v>323</v>
      </c>
      <c r="E57" s="18">
        <v>3150</v>
      </c>
      <c r="F57" s="19">
        <v>5.1417000000000002</v>
      </c>
      <c r="G57" s="20">
        <v>1.5E-3</v>
      </c>
      <c r="H57" s="21"/>
      <c r="I57" s="22"/>
    </row>
    <row r="58" spans="1:9" ht="13" customHeight="1">
      <c r="A58" s="4"/>
      <c r="B58" s="12" t="s">
        <v>445</v>
      </c>
      <c r="C58" s="13"/>
      <c r="D58" s="13"/>
      <c r="E58" s="13"/>
      <c r="F58" s="23">
        <v>2471.0401999999999</v>
      </c>
      <c r="G58" s="24">
        <f>ROUND(SUM(G1:G57),4)</f>
        <v>0.72140000000000004</v>
      </c>
      <c r="H58" s="25"/>
      <c r="I58" s="26"/>
    </row>
    <row r="59" spans="1:9" ht="13" customHeight="1">
      <c r="A59" s="4"/>
      <c r="B59" s="27" t="s">
        <v>446</v>
      </c>
      <c r="C59" s="1"/>
      <c r="D59" s="1"/>
      <c r="E59" s="1"/>
      <c r="F59" s="25" t="s">
        <v>447</v>
      </c>
      <c r="G59" s="25" t="s">
        <v>447</v>
      </c>
      <c r="H59" s="25"/>
      <c r="I59" s="26"/>
    </row>
    <row r="60" spans="1:9" ht="13" customHeight="1">
      <c r="A60" s="4"/>
      <c r="B60" s="27" t="s">
        <v>445</v>
      </c>
      <c r="C60" s="1"/>
      <c r="D60" s="1"/>
      <c r="E60" s="1"/>
      <c r="F60" s="25" t="s">
        <v>447</v>
      </c>
      <c r="G60" s="25" t="s">
        <v>447</v>
      </c>
      <c r="H60" s="25"/>
      <c r="I60" s="26"/>
    </row>
    <row r="61" spans="1:9" ht="13" customHeight="1">
      <c r="A61" s="4"/>
      <c r="B61" s="27" t="s">
        <v>448</v>
      </c>
      <c r="C61" s="28"/>
      <c r="D61" s="1"/>
      <c r="E61" s="28"/>
      <c r="F61" s="23">
        <v>2471.0401999999999</v>
      </c>
      <c r="G61" s="24">
        <f>ROUND(SUM(G58),4)</f>
        <v>0.72140000000000004</v>
      </c>
      <c r="H61" s="25"/>
      <c r="I61" s="26"/>
    </row>
    <row r="62" spans="1:9" ht="13" customHeight="1">
      <c r="A62" s="4"/>
      <c r="B62" s="12" t="s">
        <v>449</v>
      </c>
      <c r="C62" s="13"/>
      <c r="D62" s="13"/>
      <c r="E62" s="13"/>
      <c r="F62" s="13"/>
      <c r="G62" s="13"/>
      <c r="H62" s="14"/>
      <c r="I62" s="15"/>
    </row>
    <row r="63" spans="1:9" ht="13" customHeight="1">
      <c r="A63" s="4"/>
      <c r="B63" s="12" t="s">
        <v>450</v>
      </c>
      <c r="C63" s="13"/>
      <c r="D63" s="13"/>
      <c r="E63" s="13"/>
      <c r="F63" s="4"/>
      <c r="G63" s="14"/>
      <c r="H63" s="14"/>
      <c r="I63" s="15"/>
    </row>
    <row r="64" spans="1:9" ht="13" customHeight="1">
      <c r="A64" s="16" t="s">
        <v>497</v>
      </c>
      <c r="B64" s="17" t="s">
        <v>498</v>
      </c>
      <c r="C64" s="13"/>
      <c r="D64" s="13"/>
      <c r="E64" s="18">
        <v>-3150</v>
      </c>
      <c r="F64" s="19">
        <v>-5.1609999999999996</v>
      </c>
      <c r="G64" s="20">
        <v>-1.5E-3</v>
      </c>
      <c r="H64" s="21"/>
      <c r="I64" s="22"/>
    </row>
    <row r="65" spans="1:9" ht="13" customHeight="1">
      <c r="A65" s="16" t="s">
        <v>763</v>
      </c>
      <c r="B65" s="17" t="s">
        <v>764</v>
      </c>
      <c r="C65" s="13"/>
      <c r="D65" s="13"/>
      <c r="E65" s="18">
        <v>-1125</v>
      </c>
      <c r="F65" s="19">
        <v>-14.795999999999999</v>
      </c>
      <c r="G65" s="20">
        <v>-4.3E-3</v>
      </c>
      <c r="H65" s="21"/>
      <c r="I65" s="22"/>
    </row>
    <row r="66" spans="1:9" ht="13" customHeight="1">
      <c r="A66" s="16" t="s">
        <v>491</v>
      </c>
      <c r="B66" s="17" t="s">
        <v>492</v>
      </c>
      <c r="C66" s="13"/>
      <c r="D66" s="13"/>
      <c r="E66" s="18">
        <v>-2000</v>
      </c>
      <c r="F66" s="19">
        <v>-29.242000000000001</v>
      </c>
      <c r="G66" s="20">
        <v>-8.5000000000000006E-3</v>
      </c>
      <c r="H66" s="21"/>
      <c r="I66" s="22"/>
    </row>
    <row r="67" spans="1:9" ht="13" customHeight="1">
      <c r="A67" s="16" t="s">
        <v>733</v>
      </c>
      <c r="B67" s="17" t="s">
        <v>734</v>
      </c>
      <c r="C67" s="13"/>
      <c r="D67" s="13"/>
      <c r="E67" s="18">
        <v>-1900</v>
      </c>
      <c r="F67" s="19">
        <v>-31.595099999999999</v>
      </c>
      <c r="G67" s="20">
        <v>-9.1999999999999998E-3</v>
      </c>
      <c r="H67" s="21"/>
      <c r="I67" s="22"/>
    </row>
    <row r="68" spans="1:9" ht="13" customHeight="1">
      <c r="A68" s="16" t="s">
        <v>795</v>
      </c>
      <c r="B68" s="17" t="s">
        <v>796</v>
      </c>
      <c r="C68" s="13"/>
      <c r="D68" s="13"/>
      <c r="E68" s="18">
        <v>-18000</v>
      </c>
      <c r="F68" s="19">
        <v>-36.160200000000003</v>
      </c>
      <c r="G68" s="20">
        <v>-1.06E-2</v>
      </c>
      <c r="H68" s="21"/>
      <c r="I68" s="22"/>
    </row>
    <row r="69" spans="1:9" ht="13" customHeight="1">
      <c r="A69" s="16" t="s">
        <v>719</v>
      </c>
      <c r="B69" s="17" t="s">
        <v>720</v>
      </c>
      <c r="C69" s="13"/>
      <c r="D69" s="13"/>
      <c r="E69" s="18">
        <v>-500</v>
      </c>
      <c r="F69" s="19">
        <v>-38.397500000000001</v>
      </c>
      <c r="G69" s="20">
        <v>-1.12E-2</v>
      </c>
      <c r="H69" s="21"/>
      <c r="I69" s="22"/>
    </row>
    <row r="70" spans="1:9" ht="13" customHeight="1">
      <c r="A70" s="16" t="s">
        <v>567</v>
      </c>
      <c r="B70" s="17" t="s">
        <v>568</v>
      </c>
      <c r="C70" s="13"/>
      <c r="D70" s="13"/>
      <c r="E70" s="18">
        <v>-13500</v>
      </c>
      <c r="F70" s="19">
        <v>-40.641800000000003</v>
      </c>
      <c r="G70" s="20">
        <v>-1.1900000000000001E-2</v>
      </c>
      <c r="H70" s="21"/>
      <c r="I70" s="22"/>
    </row>
    <row r="71" spans="1:9" ht="13" customHeight="1">
      <c r="A71" s="16" t="s">
        <v>595</v>
      </c>
      <c r="B71" s="17" t="s">
        <v>596</v>
      </c>
      <c r="C71" s="13"/>
      <c r="D71" s="13"/>
      <c r="E71" s="18">
        <v>-3375</v>
      </c>
      <c r="F71" s="19">
        <v>-42.872599999999998</v>
      </c>
      <c r="G71" s="20">
        <v>-1.2500000000000001E-2</v>
      </c>
      <c r="H71" s="21"/>
      <c r="I71" s="22"/>
    </row>
    <row r="72" spans="1:9" ht="13" customHeight="1">
      <c r="A72" s="16" t="s">
        <v>793</v>
      </c>
      <c r="B72" s="17" t="s">
        <v>794</v>
      </c>
      <c r="C72" s="13"/>
      <c r="D72" s="13"/>
      <c r="E72" s="18">
        <v>-300</v>
      </c>
      <c r="F72" s="19">
        <v>-46.604999999999997</v>
      </c>
      <c r="G72" s="20">
        <v>-1.3599999999999999E-2</v>
      </c>
      <c r="H72" s="21"/>
      <c r="I72" s="22"/>
    </row>
    <row r="73" spans="1:9" ht="13" customHeight="1">
      <c r="A73" s="16" t="s">
        <v>521</v>
      </c>
      <c r="B73" s="17" t="s">
        <v>522</v>
      </c>
      <c r="C73" s="13"/>
      <c r="D73" s="13"/>
      <c r="E73" s="18">
        <v>-400</v>
      </c>
      <c r="F73" s="19">
        <v>-46.62</v>
      </c>
      <c r="G73" s="20">
        <v>-1.3599999999999999E-2</v>
      </c>
      <c r="H73" s="21"/>
      <c r="I73" s="22"/>
    </row>
    <row r="74" spans="1:9" ht="13" customHeight="1">
      <c r="A74" s="16" t="s">
        <v>721</v>
      </c>
      <c r="B74" s="17" t="s">
        <v>722</v>
      </c>
      <c r="C74" s="13"/>
      <c r="D74" s="13"/>
      <c r="E74" s="18">
        <v>-1225</v>
      </c>
      <c r="F74" s="19">
        <v>-49.461799999999997</v>
      </c>
      <c r="G74" s="20">
        <v>-1.44E-2</v>
      </c>
      <c r="H74" s="21"/>
      <c r="I74" s="22"/>
    </row>
    <row r="75" spans="1:9" ht="13" customHeight="1">
      <c r="A75" s="16" t="s">
        <v>545</v>
      </c>
      <c r="B75" s="17" t="s">
        <v>546</v>
      </c>
      <c r="C75" s="13"/>
      <c r="D75" s="13"/>
      <c r="E75" s="18">
        <v>-2800</v>
      </c>
      <c r="F75" s="19">
        <v>-50.82</v>
      </c>
      <c r="G75" s="20">
        <v>-1.4800000000000001E-2</v>
      </c>
      <c r="H75" s="21"/>
      <c r="I75" s="22"/>
    </row>
    <row r="76" spans="1:9" ht="13" customHeight="1">
      <c r="A76" s="16" t="s">
        <v>801</v>
      </c>
      <c r="B76" s="17" t="s">
        <v>802</v>
      </c>
      <c r="C76" s="13"/>
      <c r="D76" s="13"/>
      <c r="E76" s="18">
        <v>-48000</v>
      </c>
      <c r="F76" s="19">
        <v>-52.670400000000001</v>
      </c>
      <c r="G76" s="20">
        <v>-1.54E-2</v>
      </c>
      <c r="H76" s="21"/>
      <c r="I76" s="22"/>
    </row>
    <row r="77" spans="1:9" ht="13" customHeight="1">
      <c r="A77" s="16" t="s">
        <v>703</v>
      </c>
      <c r="B77" s="17" t="s">
        <v>704</v>
      </c>
      <c r="C77" s="13"/>
      <c r="D77" s="13"/>
      <c r="E77" s="18">
        <v>-11700</v>
      </c>
      <c r="F77" s="19">
        <v>-52.796300000000002</v>
      </c>
      <c r="G77" s="20">
        <v>-1.54E-2</v>
      </c>
      <c r="H77" s="21"/>
      <c r="I77" s="22"/>
    </row>
    <row r="78" spans="1:9" ht="13" customHeight="1">
      <c r="A78" s="16" t="s">
        <v>735</v>
      </c>
      <c r="B78" s="17" t="s">
        <v>736</v>
      </c>
      <c r="C78" s="13"/>
      <c r="D78" s="13"/>
      <c r="E78" s="18">
        <v>-4375</v>
      </c>
      <c r="F78" s="19">
        <v>-55.820599999999999</v>
      </c>
      <c r="G78" s="20">
        <v>-1.6299999999999999E-2</v>
      </c>
      <c r="H78" s="21"/>
      <c r="I78" s="22"/>
    </row>
    <row r="79" spans="1:9" ht="13" customHeight="1">
      <c r="A79" s="16" t="s">
        <v>757</v>
      </c>
      <c r="B79" s="17" t="s">
        <v>758</v>
      </c>
      <c r="C79" s="13"/>
      <c r="D79" s="13"/>
      <c r="E79" s="18">
        <v>-23500</v>
      </c>
      <c r="F79" s="19">
        <v>-58.0732</v>
      </c>
      <c r="G79" s="20">
        <v>-1.7000000000000001E-2</v>
      </c>
      <c r="H79" s="21"/>
      <c r="I79" s="22"/>
    </row>
    <row r="80" spans="1:9" ht="13" customHeight="1">
      <c r="A80" s="16" t="s">
        <v>643</v>
      </c>
      <c r="B80" s="17" t="s">
        <v>644</v>
      </c>
      <c r="C80" s="13"/>
      <c r="D80" s="13"/>
      <c r="E80" s="18">
        <v>-15300</v>
      </c>
      <c r="F80" s="19">
        <v>-63.066600000000001</v>
      </c>
      <c r="G80" s="20">
        <v>-1.84E-2</v>
      </c>
      <c r="H80" s="21"/>
      <c r="I80" s="22"/>
    </row>
    <row r="81" spans="1:9" ht="13" customHeight="1">
      <c r="A81" s="16" t="s">
        <v>809</v>
      </c>
      <c r="B81" s="17" t="s">
        <v>810</v>
      </c>
      <c r="C81" s="13"/>
      <c r="D81" s="13"/>
      <c r="E81" s="18">
        <v>-19050</v>
      </c>
      <c r="F81" s="19">
        <v>-64.512799999999999</v>
      </c>
      <c r="G81" s="20">
        <v>-1.8800000000000001E-2</v>
      </c>
      <c r="H81" s="21"/>
      <c r="I81" s="22"/>
    </row>
    <row r="82" spans="1:9" ht="13" customHeight="1">
      <c r="A82" s="16" t="s">
        <v>647</v>
      </c>
      <c r="B82" s="17" t="s">
        <v>648</v>
      </c>
      <c r="C82" s="13"/>
      <c r="D82" s="13"/>
      <c r="E82" s="18">
        <v>-17100</v>
      </c>
      <c r="F82" s="19">
        <v>-74.205500000000001</v>
      </c>
      <c r="G82" s="20">
        <v>-2.1700000000000001E-2</v>
      </c>
      <c r="H82" s="21"/>
      <c r="I82" s="22"/>
    </row>
    <row r="83" spans="1:9" ht="13" customHeight="1">
      <c r="A83" s="16" t="s">
        <v>1228</v>
      </c>
      <c r="B83" s="17" t="s">
        <v>1229</v>
      </c>
      <c r="C83" s="13"/>
      <c r="D83" s="13"/>
      <c r="E83" s="18">
        <v>-1950</v>
      </c>
      <c r="F83" s="19">
        <v>-85.101900000000001</v>
      </c>
      <c r="G83" s="20">
        <v>-2.4899999999999999E-2</v>
      </c>
      <c r="H83" s="21"/>
      <c r="I83" s="22"/>
    </row>
    <row r="84" spans="1:9" ht="13" customHeight="1">
      <c r="A84" s="16" t="s">
        <v>741</v>
      </c>
      <c r="B84" s="17" t="s">
        <v>742</v>
      </c>
      <c r="C84" s="13"/>
      <c r="D84" s="13"/>
      <c r="E84" s="18">
        <v>-8400</v>
      </c>
      <c r="F84" s="19">
        <v>-87.553200000000004</v>
      </c>
      <c r="G84" s="20">
        <v>-2.5600000000000001E-2</v>
      </c>
      <c r="H84" s="21"/>
      <c r="I84" s="22"/>
    </row>
    <row r="85" spans="1:9" ht="13" customHeight="1">
      <c r="A85" s="16" t="s">
        <v>767</v>
      </c>
      <c r="B85" s="17" t="s">
        <v>768</v>
      </c>
      <c r="C85" s="13"/>
      <c r="D85" s="13"/>
      <c r="E85" s="18">
        <v>-24000</v>
      </c>
      <c r="F85" s="19">
        <v>-92.616</v>
      </c>
      <c r="G85" s="20">
        <v>-2.7099999999999999E-2</v>
      </c>
      <c r="H85" s="21"/>
      <c r="I85" s="22"/>
    </row>
    <row r="86" spans="1:9" ht="13" customHeight="1">
      <c r="A86" s="16" t="s">
        <v>681</v>
      </c>
      <c r="B86" s="17" t="s">
        <v>682</v>
      </c>
      <c r="C86" s="13"/>
      <c r="D86" s="13"/>
      <c r="E86" s="18">
        <v>-3125</v>
      </c>
      <c r="F86" s="19">
        <v>-93.156300000000002</v>
      </c>
      <c r="G86" s="20">
        <v>-2.7199999999999998E-2</v>
      </c>
      <c r="H86" s="21"/>
      <c r="I86" s="22"/>
    </row>
    <row r="87" spans="1:9" ht="13" customHeight="1">
      <c r="A87" s="16" t="s">
        <v>769</v>
      </c>
      <c r="B87" s="17" t="s">
        <v>770</v>
      </c>
      <c r="C87" s="13"/>
      <c r="D87" s="13"/>
      <c r="E87" s="18">
        <v>-5500</v>
      </c>
      <c r="F87" s="19">
        <v>-96.382000000000005</v>
      </c>
      <c r="G87" s="20">
        <v>-2.8199999999999999E-2</v>
      </c>
      <c r="H87" s="21"/>
      <c r="I87" s="22"/>
    </row>
    <row r="88" spans="1:9" ht="13" customHeight="1">
      <c r="A88" s="16" t="s">
        <v>601</v>
      </c>
      <c r="B88" s="17" t="s">
        <v>602</v>
      </c>
      <c r="C88" s="13"/>
      <c r="D88" s="13"/>
      <c r="E88" s="18">
        <v>-38800</v>
      </c>
      <c r="F88" s="19">
        <v>-96.402500000000003</v>
      </c>
      <c r="G88" s="20">
        <v>-2.8199999999999999E-2</v>
      </c>
      <c r="H88" s="21"/>
      <c r="I88" s="22"/>
    </row>
    <row r="89" spans="1:9" ht="13" customHeight="1">
      <c r="A89" s="16" t="s">
        <v>789</v>
      </c>
      <c r="B89" s="17" t="s">
        <v>790</v>
      </c>
      <c r="C89" s="13"/>
      <c r="D89" s="13"/>
      <c r="E89" s="18">
        <v>-32000</v>
      </c>
      <c r="F89" s="19">
        <v>-101.04</v>
      </c>
      <c r="G89" s="20">
        <v>-2.9499999999999998E-2</v>
      </c>
      <c r="H89" s="21"/>
      <c r="I89" s="22"/>
    </row>
    <row r="90" spans="1:9" ht="13" customHeight="1">
      <c r="A90" s="16" t="s">
        <v>811</v>
      </c>
      <c r="B90" s="17" t="s">
        <v>812</v>
      </c>
      <c r="C90" s="13"/>
      <c r="D90" s="13"/>
      <c r="E90" s="18">
        <v>-9800</v>
      </c>
      <c r="F90" s="19">
        <v>-124.5286</v>
      </c>
      <c r="G90" s="20">
        <v>-3.6400000000000002E-2</v>
      </c>
      <c r="H90" s="21"/>
      <c r="I90" s="22"/>
    </row>
    <row r="91" spans="1:9" ht="13" customHeight="1">
      <c r="A91" s="4"/>
      <c r="B91" s="12" t="s">
        <v>445</v>
      </c>
      <c r="C91" s="13"/>
      <c r="D91" s="13"/>
      <c r="E91" s="13"/>
      <c r="F91" s="23">
        <v>-1630.2987000000001</v>
      </c>
      <c r="G91" s="24">
        <f>ROUND(SUM(G62:G90),4)</f>
        <v>-0.47620000000000001</v>
      </c>
      <c r="H91" s="25"/>
      <c r="I91" s="26"/>
    </row>
    <row r="92" spans="1:9" ht="13" customHeight="1">
      <c r="A92" s="4"/>
      <c r="B92" s="27" t="s">
        <v>448</v>
      </c>
      <c r="C92" s="28"/>
      <c r="D92" s="1"/>
      <c r="E92" s="28"/>
      <c r="F92" s="23">
        <v>-1630.2987000000001</v>
      </c>
      <c r="G92" s="24">
        <f>ROUND(SUM(G91),4)</f>
        <v>-0.47620000000000001</v>
      </c>
      <c r="H92" s="25"/>
      <c r="I92" s="26"/>
    </row>
    <row r="93" spans="1:9" ht="13" customHeight="1">
      <c r="A93" s="4"/>
      <c r="B93" s="12" t="s">
        <v>828</v>
      </c>
      <c r="C93" s="13"/>
      <c r="D93" s="13"/>
      <c r="E93" s="13"/>
      <c r="F93" s="13"/>
      <c r="G93" s="13"/>
      <c r="H93" s="14"/>
      <c r="I93" s="15"/>
    </row>
    <row r="94" spans="1:9" ht="13" customHeight="1">
      <c r="A94" s="4"/>
      <c r="B94" s="12" t="s">
        <v>829</v>
      </c>
      <c r="C94" s="13"/>
      <c r="D94" s="13"/>
      <c r="E94" s="13"/>
      <c r="F94" s="4"/>
      <c r="G94" s="14"/>
      <c r="H94" s="14"/>
      <c r="I94" s="15"/>
    </row>
    <row r="95" spans="1:9" ht="13" customHeight="1">
      <c r="A95" s="16" t="s">
        <v>830</v>
      </c>
      <c r="B95" s="17" t="s">
        <v>831</v>
      </c>
      <c r="C95" s="13" t="s">
        <v>832</v>
      </c>
      <c r="D95" s="13"/>
      <c r="E95" s="18">
        <v>59475.366999999998</v>
      </c>
      <c r="F95" s="19">
        <v>727.11149999999998</v>
      </c>
      <c r="G95" s="20">
        <v>0.21240000000000001</v>
      </c>
      <c r="H95" s="21"/>
      <c r="I95" s="22"/>
    </row>
    <row r="96" spans="1:9" ht="13" customHeight="1">
      <c r="A96" s="4"/>
      <c r="B96" s="12" t="s">
        <v>445</v>
      </c>
      <c r="C96" s="13"/>
      <c r="D96" s="13"/>
      <c r="E96" s="13"/>
      <c r="F96" s="23">
        <v>727.11149999999998</v>
      </c>
      <c r="G96" s="24">
        <f>ROUND(SUM(G93:G95),4)</f>
        <v>0.21240000000000001</v>
      </c>
      <c r="H96" s="25"/>
      <c r="I96" s="26"/>
    </row>
    <row r="97" spans="1:9" ht="13" customHeight="1">
      <c r="A97" s="4"/>
      <c r="B97" s="27" t="s">
        <v>448</v>
      </c>
      <c r="C97" s="28"/>
      <c r="D97" s="1"/>
      <c r="E97" s="28"/>
      <c r="F97" s="23">
        <v>727.11149999999998</v>
      </c>
      <c r="G97" s="24">
        <f>ROUND(SUM(G96),4)</f>
        <v>0.21240000000000001</v>
      </c>
      <c r="H97" s="25"/>
      <c r="I97" s="26"/>
    </row>
    <row r="98" spans="1:9" ht="13" customHeight="1">
      <c r="A98" s="4"/>
      <c r="B98" s="12" t="s">
        <v>836</v>
      </c>
      <c r="C98" s="13"/>
      <c r="D98" s="13"/>
      <c r="E98" s="13"/>
      <c r="F98" s="13"/>
      <c r="G98" s="13"/>
      <c r="H98" s="14"/>
      <c r="I98" s="15"/>
    </row>
    <row r="99" spans="1:9" ht="13" customHeight="1">
      <c r="A99" s="16" t="s">
        <v>837</v>
      </c>
      <c r="B99" s="17" t="s">
        <v>838</v>
      </c>
      <c r="C99" s="13"/>
      <c r="D99" s="13"/>
      <c r="E99" s="18"/>
      <c r="F99" s="19">
        <v>181.15369999999999</v>
      </c>
      <c r="G99" s="20">
        <v>5.2900000000000003E-2</v>
      </c>
      <c r="H99" s="29">
        <v>5.2460944000197421E-2</v>
      </c>
      <c r="I99" s="22"/>
    </row>
    <row r="100" spans="1:9" ht="13" customHeight="1">
      <c r="A100" s="4"/>
      <c r="B100" s="12" t="s">
        <v>445</v>
      </c>
      <c r="C100" s="13"/>
      <c r="D100" s="13"/>
      <c r="E100" s="13"/>
      <c r="F100" s="23">
        <v>181.15369999999999</v>
      </c>
      <c r="G100" s="24">
        <f>ROUND(SUM(G98:G99),4)</f>
        <v>5.2900000000000003E-2</v>
      </c>
      <c r="H100" s="25"/>
      <c r="I100" s="26"/>
    </row>
    <row r="101" spans="1:9" ht="13" customHeight="1">
      <c r="A101" s="4"/>
      <c r="B101" s="27" t="s">
        <v>448</v>
      </c>
      <c r="C101" s="28"/>
      <c r="D101" s="1"/>
      <c r="E101" s="28"/>
      <c r="F101" s="23">
        <v>181.15369999999999</v>
      </c>
      <c r="G101" s="24">
        <f>ROUND(SUM(G100),4)</f>
        <v>5.2900000000000003E-2</v>
      </c>
      <c r="H101" s="25"/>
      <c r="I101" s="26"/>
    </row>
    <row r="102" spans="1:9" ht="13" customHeight="1">
      <c r="A102" s="4"/>
      <c r="B102" s="27" t="s">
        <v>839</v>
      </c>
      <c r="C102" s="13"/>
      <c r="D102" s="1"/>
      <c r="E102" s="13"/>
      <c r="F102" s="30">
        <v>1674.6033</v>
      </c>
      <c r="G102" s="24">
        <v>0.48949999999999999</v>
      </c>
      <c r="H102" s="25"/>
      <c r="I102" s="26"/>
    </row>
    <row r="103" spans="1:9" ht="13" customHeight="1">
      <c r="A103" s="4"/>
      <c r="B103" s="31" t="s">
        <v>840</v>
      </c>
      <c r="C103" s="32"/>
      <c r="D103" s="32"/>
      <c r="E103" s="32"/>
      <c r="F103" s="33">
        <v>3423.61</v>
      </c>
      <c r="G103" s="34">
        <f>ROUND(SUM(G61,G92,G97,G101,G102),4)</f>
        <v>1</v>
      </c>
      <c r="H103" s="35"/>
      <c r="I103" s="36"/>
    </row>
    <row r="104" spans="1:9" ht="13" customHeight="1">
      <c r="A104" s="4"/>
      <c r="B104" s="6"/>
      <c r="C104" s="4"/>
      <c r="D104" s="4"/>
      <c r="E104" s="4"/>
      <c r="F104" s="4"/>
      <c r="G104" s="4"/>
      <c r="H104" s="4"/>
      <c r="I104" s="4"/>
    </row>
    <row r="105" spans="1:9" ht="13" customHeight="1">
      <c r="A105" s="4"/>
      <c r="B105" s="3" t="s">
        <v>842</v>
      </c>
      <c r="C105" s="4"/>
      <c r="D105" s="4"/>
      <c r="E105" s="4"/>
      <c r="F105" s="4"/>
      <c r="G105" s="4"/>
      <c r="H105" s="4"/>
      <c r="I105" s="4"/>
    </row>
    <row r="106" spans="1:9" ht="26" customHeight="1">
      <c r="A106" s="4"/>
      <c r="B106" s="206" t="s">
        <v>2518</v>
      </c>
      <c r="C106" s="206"/>
      <c r="D106" s="206"/>
      <c r="E106" s="206"/>
      <c r="F106" s="206"/>
      <c r="G106" s="206"/>
      <c r="H106" s="206"/>
      <c r="I106" s="206"/>
    </row>
    <row r="107" spans="1:9" ht="13" customHeight="1">
      <c r="A107" s="4"/>
      <c r="B107" s="207"/>
      <c r="C107" s="207"/>
      <c r="D107" s="207"/>
      <c r="E107" s="207"/>
      <c r="F107" s="207"/>
      <c r="G107" s="207"/>
      <c r="H107" s="207"/>
      <c r="I107" s="207"/>
    </row>
    <row r="108" spans="1:9" ht="13" customHeight="1">
      <c r="A108" s="4"/>
      <c r="B108" s="41" t="s">
        <v>2058</v>
      </c>
      <c r="C108" s="42"/>
      <c r="D108" s="42"/>
      <c r="E108" s="42"/>
      <c r="F108" s="42"/>
      <c r="G108" s="42"/>
      <c r="H108" s="42"/>
      <c r="I108" s="69"/>
    </row>
    <row r="109" spans="1:9" ht="13" customHeight="1">
      <c r="A109" s="4"/>
      <c r="B109" s="45" t="s">
        <v>2059</v>
      </c>
      <c r="C109" s="70"/>
      <c r="D109" s="70"/>
      <c r="E109" s="70"/>
      <c r="F109" s="70"/>
      <c r="G109" s="70"/>
      <c r="H109" s="70"/>
      <c r="I109" s="71"/>
    </row>
    <row r="110" spans="1:9" ht="13" customHeight="1">
      <c r="A110" s="4"/>
      <c r="B110" s="45" t="s">
        <v>2060</v>
      </c>
      <c r="C110" s="70"/>
      <c r="D110" s="70"/>
      <c r="E110" s="70"/>
      <c r="F110" s="70"/>
      <c r="G110" s="70"/>
      <c r="H110" s="70"/>
      <c r="I110" s="71"/>
    </row>
    <row r="111" spans="1:9" ht="13" customHeight="1">
      <c r="A111" s="4"/>
      <c r="B111" s="50" t="s">
        <v>2061</v>
      </c>
      <c r="C111" s="51" t="s">
        <v>2090</v>
      </c>
      <c r="D111" s="168" t="s">
        <v>2074</v>
      </c>
      <c r="E111" s="70"/>
      <c r="F111" s="70"/>
      <c r="G111" s="70"/>
      <c r="H111" s="70"/>
      <c r="I111" s="71"/>
    </row>
    <row r="112" spans="1:9" ht="13" customHeight="1">
      <c r="A112" s="4"/>
      <c r="B112" s="52" t="s">
        <v>2064</v>
      </c>
      <c r="C112" s="67">
        <v>10.319000000000001</v>
      </c>
      <c r="D112" s="58">
        <v>10.117000000000001</v>
      </c>
      <c r="E112" s="70"/>
      <c r="F112" s="72"/>
      <c r="G112" s="70"/>
      <c r="H112" s="70"/>
      <c r="I112" s="71"/>
    </row>
    <row r="113" spans="1:9" ht="13" customHeight="1">
      <c r="A113" s="4"/>
      <c r="B113" s="52" t="s">
        <v>2063</v>
      </c>
      <c r="C113" s="67">
        <v>10.319000000000001</v>
      </c>
      <c r="D113" s="58">
        <v>10.117000000000001</v>
      </c>
      <c r="E113" s="70"/>
      <c r="F113" s="72"/>
      <c r="G113" s="70"/>
      <c r="H113" s="70"/>
      <c r="I113" s="71"/>
    </row>
    <row r="114" spans="1:9" ht="13" customHeight="1">
      <c r="A114" s="4"/>
      <c r="B114" s="52" t="s">
        <v>2067</v>
      </c>
      <c r="C114" s="67">
        <v>10.393000000000001</v>
      </c>
      <c r="D114" s="58">
        <v>10.179</v>
      </c>
      <c r="E114" s="70"/>
      <c r="F114" s="72"/>
      <c r="G114" s="70"/>
      <c r="H114" s="70"/>
      <c r="I114" s="71"/>
    </row>
    <row r="115" spans="1:9" ht="13" customHeight="1">
      <c r="A115" s="4"/>
      <c r="B115" s="52" t="s">
        <v>2066</v>
      </c>
      <c r="C115" s="67">
        <v>10.393000000000001</v>
      </c>
      <c r="D115" s="58">
        <v>10.179</v>
      </c>
      <c r="E115" s="70"/>
      <c r="F115" s="72"/>
      <c r="G115" s="70"/>
      <c r="H115" s="70"/>
      <c r="I115" s="71"/>
    </row>
    <row r="116" spans="1:9" ht="13" customHeight="1">
      <c r="A116" s="4"/>
      <c r="B116" s="45" t="s">
        <v>2075</v>
      </c>
      <c r="C116" s="70"/>
      <c r="D116" s="70"/>
      <c r="E116" s="70"/>
      <c r="F116" s="70"/>
      <c r="G116" s="70"/>
      <c r="H116" s="70"/>
      <c r="I116" s="71"/>
    </row>
    <row r="117" spans="1:9" ht="13" customHeight="1">
      <c r="A117" s="4"/>
      <c r="B117" s="78" t="s">
        <v>2107</v>
      </c>
      <c r="C117" s="70"/>
      <c r="D117" s="70"/>
      <c r="E117" s="70"/>
      <c r="F117" s="70"/>
      <c r="G117" s="70"/>
      <c r="H117" s="70"/>
      <c r="I117" s="71"/>
    </row>
    <row r="118" spans="1:9" ht="13" customHeight="1">
      <c r="A118" s="4"/>
      <c r="B118" s="88" t="s">
        <v>2481</v>
      </c>
      <c r="C118" s="70"/>
      <c r="D118" s="70"/>
      <c r="E118" s="70"/>
      <c r="F118" s="70"/>
      <c r="G118" s="70"/>
      <c r="H118" s="70"/>
      <c r="I118" s="71"/>
    </row>
    <row r="119" spans="1:9" ht="13" customHeight="1">
      <c r="A119" s="4"/>
      <c r="B119" s="45" t="s">
        <v>2091</v>
      </c>
      <c r="C119" s="70"/>
      <c r="D119" s="70"/>
      <c r="E119" s="70"/>
      <c r="F119" s="70"/>
      <c r="G119" s="70"/>
      <c r="H119" s="70"/>
      <c r="I119" s="71"/>
    </row>
    <row r="120" spans="1:9" ht="13" customHeight="1">
      <c r="A120" s="4"/>
      <c r="B120" s="45" t="s">
        <v>2092</v>
      </c>
      <c r="C120" s="70"/>
      <c r="D120" s="70"/>
      <c r="E120" s="70"/>
      <c r="F120" s="70"/>
      <c r="G120" s="70"/>
      <c r="H120" s="70"/>
      <c r="I120" s="71"/>
    </row>
    <row r="121" spans="1:9" ht="13" customHeight="1">
      <c r="A121" s="4"/>
      <c r="B121" s="45" t="s">
        <v>2079</v>
      </c>
      <c r="C121" s="70"/>
      <c r="D121" s="70"/>
      <c r="E121" s="70"/>
      <c r="F121" s="70"/>
      <c r="G121" s="70"/>
      <c r="H121" s="70"/>
      <c r="I121" s="71"/>
    </row>
    <row r="122" spans="1:9" ht="13" customHeight="1">
      <c r="A122" s="4"/>
      <c r="B122" s="59" t="s">
        <v>2464</v>
      </c>
      <c r="C122" s="60"/>
      <c r="D122" s="60"/>
      <c r="E122" s="60"/>
      <c r="F122" s="60"/>
      <c r="G122" s="60"/>
      <c r="H122" s="60"/>
      <c r="I122" s="95"/>
    </row>
    <row r="123" spans="1:9" ht="13" customHeight="1">
      <c r="A123" s="4"/>
      <c r="B123" s="3"/>
      <c r="C123" s="3"/>
      <c r="D123" s="3"/>
      <c r="E123" s="3"/>
      <c r="F123" s="3"/>
      <c r="G123" s="3"/>
      <c r="H123" s="3"/>
      <c r="I123" s="3"/>
    </row>
    <row r="124" spans="1:9" ht="13" customHeight="1">
      <c r="A124" s="4"/>
      <c r="B124" s="207"/>
      <c r="C124" s="207"/>
      <c r="D124" s="207"/>
      <c r="E124" s="207"/>
      <c r="F124" s="207"/>
      <c r="G124" s="207"/>
      <c r="H124" s="207"/>
      <c r="I124" s="207"/>
    </row>
    <row r="125" spans="1:9" ht="13" customHeight="1">
      <c r="A125" s="4"/>
      <c r="B125" s="4"/>
      <c r="C125" s="210" t="s">
        <v>1230</v>
      </c>
      <c r="D125" s="210"/>
      <c r="E125" s="210"/>
      <c r="F125" s="210"/>
      <c r="G125" s="4"/>
      <c r="H125" s="4"/>
      <c r="I125" s="4"/>
    </row>
    <row r="126" spans="1:9" ht="13" customHeight="1">
      <c r="A126" s="4"/>
      <c r="B126" s="37" t="s">
        <v>844</v>
      </c>
      <c r="C126" s="210" t="s">
        <v>845</v>
      </c>
      <c r="D126" s="210"/>
      <c r="E126" s="210"/>
      <c r="F126" s="210"/>
      <c r="G126" s="4"/>
      <c r="H126" s="4"/>
      <c r="I126" s="4"/>
    </row>
    <row r="127" spans="1:9" ht="135" customHeight="1">
      <c r="A127" s="4"/>
      <c r="B127" s="38"/>
      <c r="C127" s="205"/>
      <c r="D127" s="205"/>
      <c r="E127" s="4"/>
      <c r="F127" s="4"/>
      <c r="G127" s="4"/>
      <c r="H127" s="4"/>
      <c r="I127" s="4"/>
    </row>
    <row r="129" spans="2:9">
      <c r="B129" s="41" t="s">
        <v>2216</v>
      </c>
      <c r="C129" s="42"/>
      <c r="D129" s="42"/>
      <c r="E129" s="42"/>
      <c r="F129" s="42"/>
      <c r="G129" s="142"/>
      <c r="H129" s="142"/>
      <c r="I129" s="143"/>
    </row>
    <row r="130" spans="2:9" ht="23">
      <c r="B130" s="52" t="s">
        <v>2115</v>
      </c>
      <c r="C130" s="52" t="s">
        <v>2116</v>
      </c>
      <c r="D130" s="102" t="s">
        <v>2117</v>
      </c>
      <c r="E130" s="103" t="s">
        <v>2118</v>
      </c>
      <c r="F130" s="103" t="s">
        <v>2119</v>
      </c>
      <c r="G130" s="117"/>
      <c r="H130" s="117"/>
      <c r="I130" s="126"/>
    </row>
    <row r="131" spans="2:9">
      <c r="B131" s="52" t="s">
        <v>2122</v>
      </c>
      <c r="C131" s="52" t="s">
        <v>2120</v>
      </c>
      <c r="D131" s="153">
        <v>7850.5</v>
      </c>
      <c r="E131" s="154">
        <v>7679.5</v>
      </c>
      <c r="F131" s="155">
        <v>5.4836499999999999</v>
      </c>
      <c r="G131" s="117"/>
      <c r="H131" s="117"/>
      <c r="I131" s="126"/>
    </row>
    <row r="132" spans="2:9">
      <c r="B132" s="52" t="s">
        <v>2126</v>
      </c>
      <c r="C132" s="52" t="s">
        <v>2120</v>
      </c>
      <c r="D132" s="153">
        <v>180.66</v>
      </c>
      <c r="E132" s="154">
        <v>200.89</v>
      </c>
      <c r="F132" s="155">
        <v>7.5978000000000003</v>
      </c>
      <c r="G132" s="117"/>
      <c r="H132" s="117"/>
      <c r="I132" s="126"/>
    </row>
    <row r="133" spans="2:9">
      <c r="B133" s="52" t="s">
        <v>2128</v>
      </c>
      <c r="C133" s="52" t="s">
        <v>2120</v>
      </c>
      <c r="D133" s="153">
        <v>1782.9136454545455</v>
      </c>
      <c r="E133" s="154">
        <v>1752.4</v>
      </c>
      <c r="F133" s="155">
        <v>13.803900000000001</v>
      </c>
      <c r="G133" s="117"/>
      <c r="H133" s="117"/>
      <c r="I133" s="126"/>
    </row>
    <row r="134" spans="2:9">
      <c r="B134" s="52" t="s">
        <v>2130</v>
      </c>
      <c r="C134" s="52" t="s">
        <v>2120</v>
      </c>
      <c r="D134" s="153">
        <v>402.80560000000003</v>
      </c>
      <c r="E134" s="154">
        <v>412.2</v>
      </c>
      <c r="F134" s="155">
        <v>10.56465</v>
      </c>
      <c r="G134" s="117"/>
      <c r="H134" s="117"/>
      <c r="I134" s="126"/>
    </row>
    <row r="135" spans="2:9">
      <c r="B135" s="52" t="s">
        <v>2134</v>
      </c>
      <c r="C135" s="52" t="s">
        <v>2120</v>
      </c>
      <c r="D135" s="153">
        <v>1320.3</v>
      </c>
      <c r="E135" s="154">
        <v>1315.2</v>
      </c>
      <c r="F135" s="155">
        <v>2.1088125</v>
      </c>
      <c r="G135" s="117"/>
      <c r="H135" s="117"/>
      <c r="I135" s="126"/>
    </row>
    <row r="136" spans="2:9">
      <c r="B136" s="52" t="s">
        <v>2138</v>
      </c>
      <c r="C136" s="52" t="s">
        <v>2120</v>
      </c>
      <c r="D136" s="153">
        <v>166.31</v>
      </c>
      <c r="E136" s="154">
        <v>163.84</v>
      </c>
      <c r="F136" s="155">
        <v>0.82057500000000005</v>
      </c>
      <c r="G136" s="117"/>
      <c r="H136" s="117"/>
      <c r="I136" s="126"/>
    </row>
    <row r="137" spans="2:9">
      <c r="B137" s="52" t="s">
        <v>2147</v>
      </c>
      <c r="C137" s="52" t="s">
        <v>2120</v>
      </c>
      <c r="D137" s="153">
        <v>1060.8</v>
      </c>
      <c r="E137" s="154">
        <v>1042.3</v>
      </c>
      <c r="F137" s="155">
        <v>14.43708</v>
      </c>
      <c r="G137" s="117"/>
      <c r="H137" s="117"/>
      <c r="I137" s="126"/>
    </row>
    <row r="138" spans="2:9">
      <c r="B138" s="52" t="s">
        <v>2148</v>
      </c>
      <c r="C138" s="52" t="s">
        <v>2120</v>
      </c>
      <c r="D138" s="153">
        <v>1317.6142857142856</v>
      </c>
      <c r="E138" s="154">
        <v>1270.7</v>
      </c>
      <c r="F138" s="155">
        <v>17.85952</v>
      </c>
      <c r="G138" s="117"/>
      <c r="H138" s="117"/>
      <c r="I138" s="126"/>
    </row>
    <row r="139" spans="2:9">
      <c r="B139" s="52" t="s">
        <v>2156</v>
      </c>
      <c r="C139" s="52" t="s">
        <v>2120</v>
      </c>
      <c r="D139" s="153">
        <v>304.80500000000001</v>
      </c>
      <c r="E139" s="154">
        <v>315.75</v>
      </c>
      <c r="F139" s="155">
        <v>14.396800000000001</v>
      </c>
      <c r="G139" s="117"/>
      <c r="H139" s="117"/>
      <c r="I139" s="126"/>
    </row>
    <row r="140" spans="2:9">
      <c r="B140" s="52" t="s">
        <v>2157</v>
      </c>
      <c r="C140" s="52" t="s">
        <v>2120</v>
      </c>
      <c r="D140" s="153">
        <v>1293.3</v>
      </c>
      <c r="E140" s="154">
        <v>1270.3</v>
      </c>
      <c r="F140" s="155">
        <v>6.1445249999999998</v>
      </c>
      <c r="G140" s="117"/>
      <c r="H140" s="117"/>
      <c r="I140" s="126"/>
    </row>
    <row r="141" spans="2:9">
      <c r="B141" s="52" t="s">
        <v>2159</v>
      </c>
      <c r="C141" s="52" t="s">
        <v>2120</v>
      </c>
      <c r="D141" s="153">
        <v>378</v>
      </c>
      <c r="E141" s="154">
        <v>385.9</v>
      </c>
      <c r="F141" s="155">
        <v>13.044</v>
      </c>
      <c r="G141" s="117"/>
      <c r="H141" s="117"/>
      <c r="I141" s="126"/>
    </row>
    <row r="142" spans="2:9">
      <c r="B142" s="52" t="s">
        <v>2160</v>
      </c>
      <c r="C142" s="52" t="s">
        <v>2120</v>
      </c>
      <c r="D142" s="153">
        <v>4095.3</v>
      </c>
      <c r="E142" s="154">
        <v>4037.7</v>
      </c>
      <c r="F142" s="155">
        <v>7.4946725000000001</v>
      </c>
      <c r="G142" s="117"/>
      <c r="H142" s="117"/>
      <c r="I142" s="126"/>
    </row>
    <row r="143" spans="2:9">
      <c r="B143" s="52" t="s">
        <v>2168</v>
      </c>
      <c r="C143" s="52" t="s">
        <v>2120</v>
      </c>
      <c r="D143" s="153">
        <v>1672.875</v>
      </c>
      <c r="E143" s="154">
        <v>1662.9</v>
      </c>
      <c r="F143" s="155">
        <v>5.5915100000000004</v>
      </c>
      <c r="G143" s="117"/>
      <c r="H143" s="117"/>
      <c r="I143" s="126"/>
    </row>
    <row r="144" spans="2:9">
      <c r="B144" s="52" t="s">
        <v>2170</v>
      </c>
      <c r="C144" s="52" t="s">
        <v>2120</v>
      </c>
      <c r="D144" s="153">
        <v>1431.1</v>
      </c>
      <c r="E144" s="154">
        <v>1462.1</v>
      </c>
      <c r="F144" s="155">
        <v>4.17</v>
      </c>
      <c r="G144" s="117"/>
      <c r="H144" s="117"/>
      <c r="I144" s="126"/>
    </row>
    <row r="145" spans="2:11">
      <c r="B145" s="52" t="s">
        <v>2177</v>
      </c>
      <c r="C145" s="52" t="s">
        <v>2120</v>
      </c>
      <c r="D145" s="153">
        <v>475.00560000000002</v>
      </c>
      <c r="E145" s="154">
        <v>451.25</v>
      </c>
      <c r="F145" s="155">
        <v>10.12167</v>
      </c>
      <c r="G145" s="117"/>
      <c r="H145" s="117"/>
      <c r="I145" s="126"/>
    </row>
    <row r="146" spans="2:11">
      <c r="B146" s="52" t="s">
        <v>2178</v>
      </c>
      <c r="C146" s="52" t="s">
        <v>2120</v>
      </c>
      <c r="D146" s="153">
        <v>114.16</v>
      </c>
      <c r="E146" s="154">
        <v>109.73</v>
      </c>
      <c r="F146" s="155">
        <v>8.8992000000000004</v>
      </c>
      <c r="G146" s="117"/>
      <c r="H146" s="117"/>
      <c r="I146" s="126"/>
    </row>
    <row r="147" spans="2:11">
      <c r="B147" s="52" t="s">
        <v>2180</v>
      </c>
      <c r="C147" s="52" t="s">
        <v>2120</v>
      </c>
      <c r="D147" s="153">
        <v>250.30500000000001</v>
      </c>
      <c r="E147" s="154">
        <v>247.12</v>
      </c>
      <c r="F147" s="155">
        <v>9.91465</v>
      </c>
      <c r="G147" s="117"/>
      <c r="H147" s="117"/>
      <c r="I147" s="126"/>
    </row>
    <row r="148" spans="2:11">
      <c r="B148" s="52" t="s">
        <v>2182</v>
      </c>
      <c r="C148" s="52" t="s">
        <v>2120</v>
      </c>
      <c r="D148" s="153">
        <v>314.26670026246717</v>
      </c>
      <c r="E148" s="154">
        <v>338.65</v>
      </c>
      <c r="F148" s="155">
        <v>12.662535</v>
      </c>
      <c r="G148" s="117"/>
      <c r="H148" s="117"/>
      <c r="I148" s="126"/>
    </row>
    <row r="149" spans="2:11">
      <c r="B149" s="52" t="s">
        <v>2187</v>
      </c>
      <c r="C149" s="52" t="s">
        <v>2120</v>
      </c>
      <c r="D149" s="153">
        <v>15325.8333</v>
      </c>
      <c r="E149" s="154">
        <v>15535</v>
      </c>
      <c r="F149" s="155">
        <v>8.5256399999999992</v>
      </c>
      <c r="G149" s="117"/>
      <c r="H149" s="117"/>
      <c r="I149" s="126"/>
    </row>
    <row r="150" spans="2:11">
      <c r="B150" s="52" t="s">
        <v>2193</v>
      </c>
      <c r="C150" s="52" t="s">
        <v>2120</v>
      </c>
      <c r="D150" s="153">
        <v>12190</v>
      </c>
      <c r="E150" s="154">
        <v>11655</v>
      </c>
      <c r="F150" s="155">
        <v>6.7337199999999999</v>
      </c>
      <c r="G150" s="117"/>
      <c r="H150" s="117"/>
      <c r="I150" s="126"/>
    </row>
    <row r="151" spans="2:11">
      <c r="B151" s="52" t="s">
        <v>2194</v>
      </c>
      <c r="C151" s="52" t="s">
        <v>2120</v>
      </c>
      <c r="D151" s="153">
        <v>1322.7</v>
      </c>
      <c r="E151" s="154">
        <v>1275.9000000000001</v>
      </c>
      <c r="F151" s="155">
        <v>8.0688124999999999</v>
      </c>
      <c r="G151" s="117"/>
      <c r="H151" s="117"/>
      <c r="I151" s="126"/>
    </row>
    <row r="152" spans="2:11">
      <c r="B152" s="52" t="s">
        <v>2196</v>
      </c>
      <c r="C152" s="52" t="s">
        <v>2120</v>
      </c>
      <c r="D152" s="153">
        <v>258.33</v>
      </c>
      <c r="E152" s="154">
        <v>248.46</v>
      </c>
      <c r="F152" s="155">
        <v>19.993639999999999</v>
      </c>
      <c r="G152" s="117"/>
      <c r="H152" s="117"/>
      <c r="I152" s="126"/>
    </row>
    <row r="153" spans="2:11">
      <c r="B153" s="52" t="s">
        <v>2240</v>
      </c>
      <c r="C153" s="52" t="s">
        <v>2120</v>
      </c>
      <c r="D153" s="153">
        <v>437.3</v>
      </c>
      <c r="E153" s="154">
        <v>433.95</v>
      </c>
      <c r="F153" s="155">
        <v>12.25386</v>
      </c>
      <c r="G153" s="117"/>
      <c r="H153" s="117"/>
      <c r="I153" s="126"/>
    </row>
    <row r="154" spans="2:11">
      <c r="B154" s="52" t="s">
        <v>2286</v>
      </c>
      <c r="C154" s="52" t="s">
        <v>2120</v>
      </c>
      <c r="D154" s="153">
        <v>2816.7</v>
      </c>
      <c r="E154" s="154">
        <v>2981</v>
      </c>
      <c r="F154" s="155">
        <v>20.395937499999999</v>
      </c>
      <c r="G154" s="117"/>
      <c r="H154" s="117"/>
      <c r="I154" s="126"/>
    </row>
    <row r="155" spans="2:11">
      <c r="B155" s="52" t="s">
        <v>2296</v>
      </c>
      <c r="C155" s="52" t="s">
        <v>2120</v>
      </c>
      <c r="D155" s="153">
        <v>286.60000000000002</v>
      </c>
      <c r="E155" s="154">
        <v>301.05</v>
      </c>
      <c r="F155" s="155">
        <v>5.7888000000000002</v>
      </c>
      <c r="G155" s="117"/>
      <c r="H155" s="117"/>
      <c r="I155" s="126"/>
    </row>
    <row r="156" spans="2:11">
      <c r="B156" s="52" t="s">
        <v>2315</v>
      </c>
      <c r="C156" s="52" t="s">
        <v>2120</v>
      </c>
      <c r="D156" s="153">
        <v>1746.1</v>
      </c>
      <c r="E156" s="154">
        <v>1815</v>
      </c>
      <c r="F156" s="155">
        <v>7.0853999999999999</v>
      </c>
      <c r="G156" s="117"/>
      <c r="H156" s="117"/>
      <c r="I156" s="126"/>
    </row>
    <row r="157" spans="2:11">
      <c r="B157" s="52" t="s">
        <v>2404</v>
      </c>
      <c r="C157" s="52" t="s">
        <v>2120</v>
      </c>
      <c r="D157" s="153">
        <v>4331.3231025641026</v>
      </c>
      <c r="E157" s="154">
        <v>4364.2</v>
      </c>
      <c r="F157" s="155">
        <v>14.593995</v>
      </c>
      <c r="G157" s="117"/>
      <c r="H157" s="117"/>
      <c r="I157" s="126"/>
    </row>
    <row r="158" spans="2:11">
      <c r="B158" s="131"/>
      <c r="C158" s="131"/>
      <c r="D158" s="156">
        <v>63125.907233995393</v>
      </c>
      <c r="E158" s="156">
        <v>62727.99</v>
      </c>
      <c r="F158" s="156">
        <v>268.55535500000002</v>
      </c>
      <c r="G158" s="117"/>
      <c r="H158" s="117"/>
      <c r="I158" s="126"/>
    </row>
    <row r="159" spans="2:11">
      <c r="B159" s="137" t="s">
        <v>2405</v>
      </c>
      <c r="C159" s="134"/>
      <c r="D159" s="110"/>
      <c r="E159" s="110"/>
      <c r="F159" s="110"/>
      <c r="G159" s="117"/>
      <c r="H159" s="117"/>
      <c r="I159" s="126"/>
      <c r="J159" s="108"/>
      <c r="K159" s="152"/>
    </row>
    <row r="160" spans="2:11">
      <c r="B160" s="73" t="s">
        <v>2217</v>
      </c>
      <c r="C160" s="110"/>
      <c r="D160" s="110"/>
      <c r="E160" s="110"/>
      <c r="F160" s="110"/>
      <c r="G160" s="117"/>
      <c r="H160" s="117"/>
      <c r="I160" s="126"/>
    </row>
    <row r="161" spans="2:9">
      <c r="B161" s="45" t="s">
        <v>2378</v>
      </c>
      <c r="C161" s="135"/>
      <c r="D161" s="110"/>
      <c r="E161" s="110"/>
      <c r="F161" s="110"/>
      <c r="G161" s="117"/>
      <c r="H161" s="117"/>
      <c r="I161" s="126"/>
    </row>
    <row r="162" spans="2:9">
      <c r="B162" s="45" t="s">
        <v>2406</v>
      </c>
      <c r="C162" s="135"/>
      <c r="D162" s="110"/>
      <c r="E162" s="110"/>
      <c r="F162" s="110"/>
      <c r="G162" s="117"/>
      <c r="H162" s="117"/>
      <c r="I162" s="126"/>
    </row>
    <row r="163" spans="2:9">
      <c r="B163" s="45" t="s">
        <v>2499</v>
      </c>
      <c r="C163" s="136"/>
      <c r="D163" s="110"/>
      <c r="E163" s="110"/>
      <c r="F163" s="110"/>
      <c r="G163" s="117"/>
      <c r="H163" s="117"/>
      <c r="I163" s="126"/>
    </row>
    <row r="164" spans="2:9">
      <c r="B164" s="45" t="s">
        <v>2407</v>
      </c>
      <c r="C164" s="136"/>
      <c r="D164" s="110"/>
      <c r="E164" s="110"/>
      <c r="F164" s="110"/>
      <c r="G164" s="117"/>
      <c r="H164" s="117"/>
      <c r="I164" s="126"/>
    </row>
    <row r="165" spans="2:9">
      <c r="B165" s="45" t="s">
        <v>2500</v>
      </c>
      <c r="C165" s="136"/>
      <c r="D165" s="110"/>
      <c r="E165" s="110"/>
      <c r="F165" s="110"/>
      <c r="G165" s="117"/>
      <c r="H165" s="117"/>
      <c r="I165" s="126"/>
    </row>
    <row r="166" spans="2:9">
      <c r="B166" s="73"/>
      <c r="C166" s="110"/>
      <c r="D166" s="110"/>
      <c r="E166" s="110"/>
      <c r="F166" s="110"/>
      <c r="G166" s="117"/>
      <c r="H166" s="117"/>
      <c r="I166" s="126"/>
    </row>
    <row r="167" spans="2:9">
      <c r="B167" s="137" t="s">
        <v>2218</v>
      </c>
      <c r="C167" s="110"/>
      <c r="D167" s="110"/>
      <c r="E167" s="110"/>
      <c r="F167" s="110"/>
      <c r="G167" s="117"/>
      <c r="H167" s="117"/>
      <c r="I167" s="126"/>
    </row>
    <row r="168" spans="2:9" ht="23">
      <c r="B168" s="131" t="s">
        <v>2115</v>
      </c>
      <c r="C168" s="131" t="s">
        <v>2116</v>
      </c>
      <c r="D168" s="132" t="s">
        <v>2117</v>
      </c>
      <c r="E168" s="133" t="s">
        <v>2118</v>
      </c>
      <c r="F168" s="133" t="s">
        <v>2119</v>
      </c>
      <c r="G168" s="117"/>
      <c r="H168" s="117"/>
      <c r="I168" s="126"/>
    </row>
    <row r="169" spans="2:9">
      <c r="B169" s="211" t="s">
        <v>2197</v>
      </c>
      <c r="C169" s="212"/>
      <c r="D169" s="212"/>
      <c r="E169" s="212"/>
      <c r="F169" s="213"/>
      <c r="G169" s="117"/>
      <c r="H169" s="117"/>
      <c r="I169" s="126"/>
    </row>
    <row r="170" spans="2:9">
      <c r="B170" s="73" t="s">
        <v>2198</v>
      </c>
      <c r="C170" s="114"/>
      <c r="D170" s="114"/>
      <c r="E170" s="110"/>
      <c r="F170" s="110"/>
      <c r="G170" s="117"/>
      <c r="H170" s="117"/>
      <c r="I170" s="126"/>
    </row>
    <row r="171" spans="2:9">
      <c r="B171" s="73"/>
      <c r="C171" s="114"/>
      <c r="D171" s="114"/>
      <c r="E171" s="110"/>
      <c r="F171" s="110"/>
      <c r="G171" s="117"/>
      <c r="H171" s="117"/>
      <c r="I171" s="126"/>
    </row>
    <row r="172" spans="2:9">
      <c r="B172" s="73" t="s">
        <v>2219</v>
      </c>
      <c r="C172" s="114"/>
      <c r="D172" s="114"/>
      <c r="E172" s="110"/>
      <c r="F172" s="110"/>
      <c r="G172" s="117"/>
      <c r="H172" s="117"/>
      <c r="I172" s="126"/>
    </row>
    <row r="173" spans="2:9">
      <c r="B173" s="73" t="s">
        <v>2199</v>
      </c>
      <c r="C173" s="138"/>
      <c r="D173" s="114"/>
      <c r="E173" s="110"/>
      <c r="F173" s="110"/>
      <c r="G173" s="117"/>
      <c r="H173" s="117"/>
      <c r="I173" s="126"/>
    </row>
    <row r="174" spans="2:9">
      <c r="B174" s="73" t="s">
        <v>2200</v>
      </c>
      <c r="C174" s="138"/>
      <c r="D174" s="114"/>
      <c r="E174" s="110"/>
      <c r="F174" s="110"/>
      <c r="G174" s="117"/>
      <c r="H174" s="117"/>
      <c r="I174" s="126"/>
    </row>
    <row r="175" spans="2:9">
      <c r="B175" s="73" t="s">
        <v>2401</v>
      </c>
      <c r="C175" s="138"/>
      <c r="D175" s="114"/>
      <c r="E175" s="110"/>
      <c r="F175" s="110"/>
      <c r="G175" s="117"/>
      <c r="H175" s="117"/>
      <c r="I175" s="126"/>
    </row>
    <row r="176" spans="2:9">
      <c r="B176" s="73" t="s">
        <v>2402</v>
      </c>
      <c r="C176" s="138"/>
      <c r="D176" s="114"/>
      <c r="E176" s="110"/>
      <c r="F176" s="110"/>
      <c r="G176" s="117"/>
      <c r="H176" s="117"/>
      <c r="I176" s="126"/>
    </row>
    <row r="177" spans="2:9">
      <c r="B177" s="73" t="s">
        <v>2403</v>
      </c>
      <c r="C177" s="138"/>
      <c r="D177" s="114"/>
      <c r="E177" s="110"/>
      <c r="F177" s="110"/>
      <c r="G177" s="117"/>
      <c r="H177" s="117"/>
      <c r="I177" s="126"/>
    </row>
    <row r="178" spans="2:9">
      <c r="B178" s="73"/>
      <c r="C178" s="114"/>
      <c r="D178" s="114"/>
      <c r="E178" s="110"/>
      <c r="F178" s="110"/>
      <c r="G178" s="117"/>
      <c r="H178" s="117"/>
      <c r="I178" s="126"/>
    </row>
    <row r="179" spans="2:9">
      <c r="B179" s="137" t="s">
        <v>2220</v>
      </c>
      <c r="C179" s="114"/>
      <c r="D179" s="114"/>
      <c r="E179" s="110"/>
      <c r="F179" s="110"/>
      <c r="G179" s="117"/>
      <c r="H179" s="117"/>
      <c r="I179" s="126"/>
    </row>
    <row r="180" spans="2:9" ht="23">
      <c r="B180" s="131" t="s">
        <v>2115</v>
      </c>
      <c r="C180" s="139" t="s">
        <v>2204</v>
      </c>
      <c r="D180" s="132" t="s">
        <v>2205</v>
      </c>
      <c r="E180" s="133" t="s">
        <v>2206</v>
      </c>
      <c r="F180" s="110"/>
      <c r="G180" s="117"/>
      <c r="H180" s="117"/>
      <c r="I180" s="126"/>
    </row>
    <row r="181" spans="2:9">
      <c r="B181" s="214" t="s">
        <v>2197</v>
      </c>
      <c r="C181" s="214"/>
      <c r="D181" s="214"/>
      <c r="E181" s="214"/>
      <c r="F181" s="110"/>
      <c r="G181" s="117"/>
      <c r="H181" s="117"/>
      <c r="I181" s="126"/>
    </row>
    <row r="182" spans="2:9">
      <c r="B182" s="73" t="s">
        <v>2207</v>
      </c>
      <c r="C182" s="114"/>
      <c r="D182" s="114"/>
      <c r="E182" s="110"/>
      <c r="F182" s="110"/>
      <c r="G182" s="117"/>
      <c r="H182" s="117"/>
      <c r="I182" s="126"/>
    </row>
    <row r="183" spans="2:9">
      <c r="B183" s="73"/>
      <c r="C183" s="114"/>
      <c r="D183" s="114"/>
      <c r="E183" s="110"/>
      <c r="F183" s="110"/>
      <c r="G183" s="117"/>
      <c r="H183" s="117"/>
      <c r="I183" s="126"/>
    </row>
    <row r="184" spans="2:9">
      <c r="B184" s="73" t="s">
        <v>2221</v>
      </c>
      <c r="C184" s="114"/>
      <c r="D184" s="114"/>
      <c r="E184" s="110"/>
      <c r="F184" s="110"/>
      <c r="G184" s="117"/>
      <c r="H184" s="117"/>
      <c r="I184" s="126"/>
    </row>
    <row r="185" spans="2:9">
      <c r="B185" s="73" t="s">
        <v>2208</v>
      </c>
      <c r="C185" s="114"/>
      <c r="D185" s="114"/>
      <c r="E185" s="110"/>
      <c r="F185" s="110"/>
      <c r="G185" s="117"/>
      <c r="H185" s="117"/>
      <c r="I185" s="126"/>
    </row>
    <row r="186" spans="2:9">
      <c r="B186" s="73" t="s">
        <v>2209</v>
      </c>
      <c r="C186" s="114"/>
      <c r="D186" s="114"/>
      <c r="E186" s="110"/>
      <c r="F186" s="110"/>
      <c r="G186" s="117"/>
      <c r="H186" s="117"/>
      <c r="I186" s="126"/>
    </row>
    <row r="187" spans="2:9">
      <c r="B187" s="73" t="s">
        <v>2210</v>
      </c>
      <c r="C187" s="114"/>
      <c r="D187" s="114"/>
      <c r="E187" s="110"/>
      <c r="F187" s="110"/>
      <c r="G187" s="117"/>
      <c r="H187" s="117"/>
      <c r="I187" s="126"/>
    </row>
    <row r="188" spans="2:9">
      <c r="B188" s="73"/>
      <c r="C188" s="114"/>
      <c r="D188" s="114"/>
      <c r="E188" s="110"/>
      <c r="F188" s="110"/>
      <c r="G188" s="117"/>
      <c r="H188" s="117"/>
      <c r="I188" s="126"/>
    </row>
    <row r="189" spans="2:9">
      <c r="B189" s="137" t="s">
        <v>2222</v>
      </c>
      <c r="C189" s="114"/>
      <c r="D189" s="114"/>
      <c r="E189" s="110"/>
      <c r="F189" s="110"/>
      <c r="G189" s="117"/>
      <c r="H189" s="117"/>
      <c r="I189" s="126"/>
    </row>
    <row r="190" spans="2:9" ht="23">
      <c r="B190" s="131" t="s">
        <v>2115</v>
      </c>
      <c r="C190" s="131" t="s">
        <v>2211</v>
      </c>
      <c r="D190" s="132" t="s">
        <v>2212</v>
      </c>
      <c r="E190" s="133" t="s">
        <v>2213</v>
      </c>
      <c r="F190" s="133" t="s">
        <v>2214</v>
      </c>
      <c r="G190" s="117"/>
      <c r="H190" s="117"/>
      <c r="I190" s="126"/>
    </row>
    <row r="191" spans="2:9">
      <c r="B191" s="211" t="s">
        <v>2197</v>
      </c>
      <c r="C191" s="212"/>
      <c r="D191" s="212"/>
      <c r="E191" s="212"/>
      <c r="F191" s="213"/>
      <c r="G191" s="117"/>
      <c r="H191" s="117"/>
      <c r="I191" s="126"/>
    </row>
    <row r="192" spans="2:9">
      <c r="B192" s="73" t="s">
        <v>2215</v>
      </c>
      <c r="C192" s="114"/>
      <c r="D192" s="114"/>
      <c r="E192" s="110"/>
      <c r="F192" s="110"/>
      <c r="G192" s="117"/>
      <c r="H192" s="117"/>
      <c r="I192" s="126"/>
    </row>
    <row r="193" spans="2:9">
      <c r="B193" s="73"/>
      <c r="C193" s="114"/>
      <c r="D193" s="114"/>
      <c r="E193" s="110"/>
      <c r="F193" s="110"/>
      <c r="G193" s="117"/>
      <c r="H193" s="117"/>
      <c r="I193" s="126"/>
    </row>
    <row r="194" spans="2:9">
      <c r="B194" s="73" t="s">
        <v>2223</v>
      </c>
      <c r="C194" s="114"/>
      <c r="D194" s="114"/>
      <c r="E194" s="110"/>
      <c r="F194" s="110"/>
      <c r="G194" s="117"/>
      <c r="H194" s="117"/>
      <c r="I194" s="126"/>
    </row>
    <row r="195" spans="2:9">
      <c r="B195" s="73" t="s">
        <v>2208</v>
      </c>
      <c r="C195" s="114"/>
      <c r="D195" s="114"/>
      <c r="E195" s="110"/>
      <c r="F195" s="110"/>
      <c r="G195" s="117"/>
      <c r="H195" s="117"/>
      <c r="I195" s="126"/>
    </row>
    <row r="196" spans="2:9">
      <c r="B196" s="73" t="s">
        <v>2209</v>
      </c>
      <c r="C196" s="114"/>
      <c r="D196" s="114"/>
      <c r="E196" s="110"/>
      <c r="F196" s="110"/>
      <c r="G196" s="117"/>
      <c r="H196" s="117"/>
      <c r="I196" s="126"/>
    </row>
    <row r="197" spans="2:9">
      <c r="B197" s="73" t="s">
        <v>2210</v>
      </c>
      <c r="C197" s="114"/>
      <c r="D197" s="114"/>
      <c r="E197" s="110"/>
      <c r="F197" s="110"/>
      <c r="G197" s="117"/>
      <c r="H197" s="117"/>
      <c r="I197" s="126"/>
    </row>
    <row r="198" spans="2:9">
      <c r="B198" s="73"/>
      <c r="C198" s="114"/>
      <c r="D198" s="114"/>
      <c r="E198" s="110"/>
      <c r="F198" s="110"/>
      <c r="G198" s="117"/>
      <c r="H198" s="117"/>
      <c r="I198" s="126"/>
    </row>
    <row r="199" spans="2:9">
      <c r="B199" s="137" t="s">
        <v>2224</v>
      </c>
      <c r="C199" s="114"/>
      <c r="D199" s="114"/>
      <c r="E199" s="110"/>
      <c r="F199" s="110"/>
      <c r="G199" s="117"/>
      <c r="H199" s="117"/>
      <c r="I199" s="126"/>
    </row>
    <row r="200" spans="2:9">
      <c r="B200" s="115"/>
      <c r="C200" s="116"/>
      <c r="D200" s="116"/>
      <c r="E200" s="116"/>
      <c r="F200" s="116"/>
      <c r="G200" s="129"/>
      <c r="H200" s="129"/>
      <c r="I200" s="130"/>
    </row>
  </sheetData>
  <mergeCells count="9">
    <mergeCell ref="B169:F169"/>
    <mergeCell ref="B181:E181"/>
    <mergeCell ref="B191:F191"/>
    <mergeCell ref="C127:D127"/>
    <mergeCell ref="B106:I106"/>
    <mergeCell ref="B107:I107"/>
    <mergeCell ref="B124:I124"/>
    <mergeCell ref="C125:F125"/>
    <mergeCell ref="C126:F126"/>
  </mergeCells>
  <hyperlinks>
    <hyperlink ref="A1" location="BajajFinservEquitySavingsFund" display="BFEQSF" xr:uid="{00000000-0004-0000-0700-000000000000}"/>
    <hyperlink ref="B1" location="BajajFinservEquitySavingsFund" display="Bajaj Finserv Equity Savings Fund" xr:uid="{00000000-0004-0000-0700-000001000000}"/>
  </hyperlinks>
  <pageMargins left="0" right="0" top="0" bottom="0" header="0" footer="0"/>
  <pageSetup orientation="landscape"/>
  <headerFooter>
    <oddFooter xml:space="preserve">&amp;C_x000D_&amp;1#&amp;"Aptos"&amp;10&amp;K000000  For internal use only 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outlinePr summaryBelow="0"/>
  </sheetPr>
  <dimension ref="A1:J174"/>
  <sheetViews>
    <sheetView workbookViewId="0"/>
  </sheetViews>
  <sheetFormatPr defaultRowHeight="14.5"/>
  <cols>
    <col min="1" max="1" width="3.36328125" customWidth="1"/>
    <col min="2" max="2" width="69.17968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9" width="16.6328125" customWidth="1"/>
  </cols>
  <sheetData>
    <row r="1" spans="1:9" ht="16" customHeight="1">
      <c r="A1" s="2" t="s">
        <v>14</v>
      </c>
      <c r="B1" s="3" t="s">
        <v>15</v>
      </c>
      <c r="C1" s="4"/>
      <c r="D1" s="4"/>
      <c r="E1" s="4"/>
      <c r="F1" s="4"/>
      <c r="G1" s="4"/>
      <c r="H1" s="4"/>
      <c r="I1" s="4"/>
    </row>
    <row r="2" spans="1:9" ht="13" customHeight="1">
      <c r="A2" s="4"/>
      <c r="B2" s="5"/>
      <c r="C2" s="4"/>
      <c r="D2" s="4"/>
      <c r="E2" s="4"/>
      <c r="F2" s="4"/>
      <c r="G2" s="4"/>
      <c r="H2" s="4"/>
      <c r="I2" s="4"/>
    </row>
    <row r="3" spans="1:9" ht="13" customHeight="1">
      <c r="A3" s="6" t="s">
        <v>48</v>
      </c>
      <c r="B3" s="7" t="s">
        <v>49</v>
      </c>
      <c r="C3" s="4"/>
      <c r="D3" s="4"/>
      <c r="E3" s="4"/>
      <c r="F3" s="4"/>
      <c r="G3" s="4"/>
      <c r="H3" s="4"/>
      <c r="I3" s="4"/>
    </row>
    <row r="4" spans="1:9" ht="28" customHeight="1">
      <c r="A4" s="4"/>
      <c r="B4" s="8" t="s">
        <v>50</v>
      </c>
      <c r="C4" s="9" t="s">
        <v>51</v>
      </c>
      <c r="D4" s="10" t="s">
        <v>846</v>
      </c>
      <c r="E4" s="10" t="s">
        <v>53</v>
      </c>
      <c r="F4" s="10" t="s">
        <v>54</v>
      </c>
      <c r="G4" s="10" t="s">
        <v>55</v>
      </c>
      <c r="H4" s="10" t="s">
        <v>56</v>
      </c>
      <c r="I4" s="11" t="s">
        <v>57</v>
      </c>
    </row>
    <row r="5" spans="1:9" ht="13" customHeight="1">
      <c r="A5" s="4"/>
      <c r="B5" s="12" t="s">
        <v>58</v>
      </c>
      <c r="C5" s="13"/>
      <c r="D5" s="13"/>
      <c r="E5" s="13"/>
      <c r="F5" s="13"/>
      <c r="G5" s="13"/>
      <c r="H5" s="14"/>
      <c r="I5" s="15"/>
    </row>
    <row r="6" spans="1:9" ht="13" customHeight="1">
      <c r="A6" s="4"/>
      <c r="B6" s="12" t="s">
        <v>59</v>
      </c>
      <c r="C6" s="13"/>
      <c r="D6" s="13"/>
      <c r="E6" s="13"/>
      <c r="F6" s="4"/>
      <c r="G6" s="14"/>
      <c r="H6" s="14"/>
      <c r="I6" s="15"/>
    </row>
    <row r="7" spans="1:9" ht="13" customHeight="1">
      <c r="A7" s="16" t="s">
        <v>68</v>
      </c>
      <c r="B7" s="17" t="s">
        <v>69</v>
      </c>
      <c r="C7" s="13" t="s">
        <v>70</v>
      </c>
      <c r="D7" s="13" t="s">
        <v>63</v>
      </c>
      <c r="E7" s="18">
        <v>2743683</v>
      </c>
      <c r="F7" s="19">
        <v>34663.690999999999</v>
      </c>
      <c r="G7" s="20">
        <v>4.99E-2</v>
      </c>
      <c r="H7" s="21"/>
      <c r="I7" s="22"/>
    </row>
    <row r="8" spans="1:9" ht="13" customHeight="1">
      <c r="A8" s="16" t="s">
        <v>60</v>
      </c>
      <c r="B8" s="17" t="s">
        <v>61</v>
      </c>
      <c r="C8" s="13" t="s">
        <v>62</v>
      </c>
      <c r="D8" s="13" t="s">
        <v>63</v>
      </c>
      <c r="E8" s="18">
        <v>3781161</v>
      </c>
      <c r="F8" s="19">
        <v>29179.219400000002</v>
      </c>
      <c r="G8" s="20">
        <v>4.2000000000000003E-2</v>
      </c>
      <c r="H8" s="21"/>
      <c r="I8" s="22"/>
    </row>
    <row r="9" spans="1:9" ht="13" customHeight="1">
      <c r="A9" s="16" t="s">
        <v>1202</v>
      </c>
      <c r="B9" s="17" t="s">
        <v>1203</v>
      </c>
      <c r="C9" s="13" t="s">
        <v>1204</v>
      </c>
      <c r="D9" s="13" t="s">
        <v>116</v>
      </c>
      <c r="E9" s="18">
        <v>388252</v>
      </c>
      <c r="F9" s="19">
        <v>25069.819899999999</v>
      </c>
      <c r="G9" s="20">
        <v>3.61E-2</v>
      </c>
      <c r="H9" s="21"/>
      <c r="I9" s="22"/>
    </row>
    <row r="10" spans="1:9" ht="13" customHeight="1">
      <c r="A10" s="16" t="s">
        <v>412</v>
      </c>
      <c r="B10" s="17" t="s">
        <v>413</v>
      </c>
      <c r="C10" s="13" t="s">
        <v>414</v>
      </c>
      <c r="D10" s="13" t="s">
        <v>63</v>
      </c>
      <c r="E10" s="18">
        <v>7530505</v>
      </c>
      <c r="F10" s="19">
        <v>21608.784100000001</v>
      </c>
      <c r="G10" s="20">
        <v>3.1099999999999999E-2</v>
      </c>
      <c r="H10" s="21"/>
      <c r="I10" s="22"/>
    </row>
    <row r="11" spans="1:9" ht="13" customHeight="1">
      <c r="A11" s="16" t="s">
        <v>387</v>
      </c>
      <c r="B11" s="17" t="s">
        <v>388</v>
      </c>
      <c r="C11" s="13" t="s">
        <v>389</v>
      </c>
      <c r="D11" s="13" t="s">
        <v>170</v>
      </c>
      <c r="E11" s="18">
        <v>331063</v>
      </c>
      <c r="F11" s="19">
        <v>21527.371599999999</v>
      </c>
      <c r="G11" s="20">
        <v>3.1E-2</v>
      </c>
      <c r="H11" s="21"/>
      <c r="I11" s="22"/>
    </row>
    <row r="12" spans="1:9" ht="13" customHeight="1">
      <c r="A12" s="16" t="s">
        <v>64</v>
      </c>
      <c r="B12" s="17" t="s">
        <v>65</v>
      </c>
      <c r="C12" s="13" t="s">
        <v>66</v>
      </c>
      <c r="D12" s="13" t="s">
        <v>67</v>
      </c>
      <c r="E12" s="18">
        <v>1481404</v>
      </c>
      <c r="F12" s="19">
        <v>21195.928400000001</v>
      </c>
      <c r="G12" s="20">
        <v>3.0499999999999999E-2</v>
      </c>
      <c r="H12" s="21"/>
      <c r="I12" s="22"/>
    </row>
    <row r="13" spans="1:9" ht="13" customHeight="1">
      <c r="A13" s="16" t="s">
        <v>201</v>
      </c>
      <c r="B13" s="17" t="s">
        <v>202</v>
      </c>
      <c r="C13" s="13" t="s">
        <v>203</v>
      </c>
      <c r="D13" s="13" t="s">
        <v>204</v>
      </c>
      <c r="E13" s="18">
        <v>276278</v>
      </c>
      <c r="F13" s="19">
        <v>21097.969499999999</v>
      </c>
      <c r="G13" s="20">
        <v>3.0300000000000001E-2</v>
      </c>
      <c r="H13" s="21"/>
      <c r="I13" s="22"/>
    </row>
    <row r="14" spans="1:9" ht="13" customHeight="1">
      <c r="A14" s="16" t="s">
        <v>156</v>
      </c>
      <c r="B14" s="17" t="s">
        <v>157</v>
      </c>
      <c r="C14" s="13" t="s">
        <v>158</v>
      </c>
      <c r="D14" s="13" t="s">
        <v>159</v>
      </c>
      <c r="E14" s="18">
        <v>479677</v>
      </c>
      <c r="F14" s="19">
        <v>21034.7958</v>
      </c>
      <c r="G14" s="20">
        <v>3.0300000000000001E-2</v>
      </c>
      <c r="H14" s="21"/>
      <c r="I14" s="22"/>
    </row>
    <row r="15" spans="1:9" ht="13" customHeight="1">
      <c r="A15" s="16" t="s">
        <v>381</v>
      </c>
      <c r="B15" s="17" t="s">
        <v>382</v>
      </c>
      <c r="C15" s="13" t="s">
        <v>383</v>
      </c>
      <c r="D15" s="13" t="s">
        <v>252</v>
      </c>
      <c r="E15" s="18">
        <v>173170</v>
      </c>
      <c r="F15" s="19">
        <v>20063.476200000001</v>
      </c>
      <c r="G15" s="20">
        <v>2.8899999999999999E-2</v>
      </c>
      <c r="H15" s="21"/>
      <c r="I15" s="22"/>
    </row>
    <row r="16" spans="1:9" ht="13" customHeight="1">
      <c r="A16" s="16" t="s">
        <v>243</v>
      </c>
      <c r="B16" s="17" t="s">
        <v>244</v>
      </c>
      <c r="C16" s="13" t="s">
        <v>245</v>
      </c>
      <c r="D16" s="13" t="s">
        <v>84</v>
      </c>
      <c r="E16" s="18">
        <v>4832684</v>
      </c>
      <c r="F16" s="19">
        <v>19811.588100000001</v>
      </c>
      <c r="G16" s="20">
        <v>2.8500000000000001E-2</v>
      </c>
      <c r="H16" s="21"/>
      <c r="I16" s="22"/>
    </row>
    <row r="17" spans="1:9" ht="13" customHeight="1">
      <c r="A17" s="16" t="s">
        <v>164</v>
      </c>
      <c r="B17" s="17" t="s">
        <v>165</v>
      </c>
      <c r="C17" s="13" t="s">
        <v>166</v>
      </c>
      <c r="D17" s="13" t="s">
        <v>63</v>
      </c>
      <c r="E17" s="18">
        <v>1452087</v>
      </c>
      <c r="F17" s="19">
        <v>18416.8194</v>
      </c>
      <c r="G17" s="20">
        <v>2.6499999999999999E-2</v>
      </c>
      <c r="H17" s="21"/>
      <c r="I17" s="22"/>
    </row>
    <row r="18" spans="1:9" ht="13" customHeight="1">
      <c r="A18" s="16" t="s">
        <v>853</v>
      </c>
      <c r="B18" s="17" t="s">
        <v>854</v>
      </c>
      <c r="C18" s="13" t="s">
        <v>855</v>
      </c>
      <c r="D18" s="13" t="s">
        <v>63</v>
      </c>
      <c r="E18" s="18">
        <v>1576491</v>
      </c>
      <c r="F18" s="19">
        <v>16844.018100000001</v>
      </c>
      <c r="G18" s="20">
        <v>2.4199999999999999E-2</v>
      </c>
      <c r="H18" s="21"/>
      <c r="I18" s="22"/>
    </row>
    <row r="19" spans="1:9" ht="13" customHeight="1">
      <c r="A19" s="16" t="s">
        <v>1231</v>
      </c>
      <c r="B19" s="17" t="s">
        <v>1232</v>
      </c>
      <c r="C19" s="13" t="s">
        <v>1233</v>
      </c>
      <c r="D19" s="13" t="s">
        <v>271</v>
      </c>
      <c r="E19" s="18">
        <v>1410185</v>
      </c>
      <c r="F19" s="19">
        <v>15688.3081</v>
      </c>
      <c r="G19" s="20">
        <v>2.2599999999999999E-2</v>
      </c>
      <c r="H19" s="21"/>
      <c r="I19" s="22"/>
    </row>
    <row r="20" spans="1:9" ht="13" customHeight="1">
      <c r="A20" s="16" t="s">
        <v>1234</v>
      </c>
      <c r="B20" s="17" t="s">
        <v>1235</v>
      </c>
      <c r="C20" s="13" t="s">
        <v>1236</v>
      </c>
      <c r="D20" s="13" t="s">
        <v>92</v>
      </c>
      <c r="E20" s="18">
        <v>1661671</v>
      </c>
      <c r="F20" s="19">
        <v>15534.131299999999</v>
      </c>
      <c r="G20" s="20">
        <v>2.23E-2</v>
      </c>
      <c r="H20" s="21"/>
      <c r="I20" s="22"/>
    </row>
    <row r="21" spans="1:9" ht="13" customHeight="1">
      <c r="A21" s="16" t="s">
        <v>141</v>
      </c>
      <c r="B21" s="17" t="s">
        <v>142</v>
      </c>
      <c r="C21" s="13" t="s">
        <v>143</v>
      </c>
      <c r="D21" s="13" t="s">
        <v>144</v>
      </c>
      <c r="E21" s="18">
        <v>6215498</v>
      </c>
      <c r="F21" s="19">
        <v>15354.144700000001</v>
      </c>
      <c r="G21" s="20">
        <v>2.2100000000000002E-2</v>
      </c>
      <c r="H21" s="21"/>
      <c r="I21" s="22"/>
    </row>
    <row r="22" spans="1:9" ht="13" customHeight="1">
      <c r="A22" s="16" t="s">
        <v>1237</v>
      </c>
      <c r="B22" s="17" t="s">
        <v>1238</v>
      </c>
      <c r="C22" s="13" t="s">
        <v>1239</v>
      </c>
      <c r="D22" s="13" t="s">
        <v>294</v>
      </c>
      <c r="E22" s="18">
        <v>2560207</v>
      </c>
      <c r="F22" s="19">
        <v>15260.113799999999</v>
      </c>
      <c r="G22" s="20">
        <v>2.1899999999999999E-2</v>
      </c>
      <c r="H22" s="21"/>
      <c r="I22" s="22"/>
    </row>
    <row r="23" spans="1:9" ht="13" customHeight="1">
      <c r="A23" s="16" t="s">
        <v>320</v>
      </c>
      <c r="B23" s="17" t="s">
        <v>321</v>
      </c>
      <c r="C23" s="13" t="s">
        <v>322</v>
      </c>
      <c r="D23" s="13" t="s">
        <v>323</v>
      </c>
      <c r="E23" s="18">
        <v>5001294</v>
      </c>
      <c r="F23" s="19">
        <v>13841.5813</v>
      </c>
      <c r="G23" s="20">
        <v>1.9900000000000001E-2</v>
      </c>
      <c r="H23" s="21"/>
      <c r="I23" s="22"/>
    </row>
    <row r="24" spans="1:9" ht="13" customHeight="1">
      <c r="A24" s="16" t="s">
        <v>1084</v>
      </c>
      <c r="B24" s="17" t="s">
        <v>1085</v>
      </c>
      <c r="C24" s="13" t="s">
        <v>1086</v>
      </c>
      <c r="D24" s="13" t="s">
        <v>159</v>
      </c>
      <c r="E24" s="18">
        <v>739107</v>
      </c>
      <c r="F24" s="19">
        <v>13163.495699999999</v>
      </c>
      <c r="G24" s="20">
        <v>1.89E-2</v>
      </c>
      <c r="H24" s="21"/>
      <c r="I24" s="22"/>
    </row>
    <row r="25" spans="1:9" ht="13" customHeight="1">
      <c r="A25" s="16" t="s">
        <v>310</v>
      </c>
      <c r="B25" s="17" t="s">
        <v>311</v>
      </c>
      <c r="C25" s="13" t="s">
        <v>312</v>
      </c>
      <c r="D25" s="13" t="s">
        <v>313</v>
      </c>
      <c r="E25" s="18">
        <v>1233381</v>
      </c>
      <c r="F25" s="19">
        <v>13161.4087</v>
      </c>
      <c r="G25" s="20">
        <v>1.89E-2</v>
      </c>
      <c r="H25" s="21"/>
      <c r="I25" s="22"/>
    </row>
    <row r="26" spans="1:9" ht="13" customHeight="1">
      <c r="A26" s="16" t="s">
        <v>1222</v>
      </c>
      <c r="B26" s="17" t="s">
        <v>1223</v>
      </c>
      <c r="C26" s="13" t="s">
        <v>1224</v>
      </c>
      <c r="D26" s="13" t="s">
        <v>294</v>
      </c>
      <c r="E26" s="18">
        <v>246281</v>
      </c>
      <c r="F26" s="19">
        <v>12970.142599999999</v>
      </c>
      <c r="G26" s="20">
        <v>1.8700000000000001E-2</v>
      </c>
      <c r="H26" s="21"/>
      <c r="I26" s="22"/>
    </row>
    <row r="27" spans="1:9" ht="13" customHeight="1">
      <c r="A27" s="16" t="s">
        <v>137</v>
      </c>
      <c r="B27" s="17" t="s">
        <v>138</v>
      </c>
      <c r="C27" s="13" t="s">
        <v>139</v>
      </c>
      <c r="D27" s="13" t="s">
        <v>140</v>
      </c>
      <c r="E27" s="18">
        <v>1077281</v>
      </c>
      <c r="F27" s="19">
        <v>12731.3069</v>
      </c>
      <c r="G27" s="20">
        <v>1.83E-2</v>
      </c>
      <c r="H27" s="21"/>
      <c r="I27" s="22"/>
    </row>
    <row r="28" spans="1:9" ht="13" customHeight="1">
      <c r="A28" s="16" t="s">
        <v>1184</v>
      </c>
      <c r="B28" s="17" t="s">
        <v>1185</v>
      </c>
      <c r="C28" s="13" t="s">
        <v>1186</v>
      </c>
      <c r="D28" s="13" t="s">
        <v>1129</v>
      </c>
      <c r="E28" s="18">
        <v>1349289</v>
      </c>
      <c r="F28" s="19">
        <v>12637.4408</v>
      </c>
      <c r="G28" s="20">
        <v>1.8200000000000001E-2</v>
      </c>
      <c r="H28" s="21"/>
      <c r="I28" s="22"/>
    </row>
    <row r="29" spans="1:9" ht="13" customHeight="1">
      <c r="A29" s="16" t="s">
        <v>227</v>
      </c>
      <c r="B29" s="17" t="s">
        <v>228</v>
      </c>
      <c r="C29" s="13" t="s">
        <v>229</v>
      </c>
      <c r="D29" s="13" t="s">
        <v>230</v>
      </c>
      <c r="E29" s="18">
        <v>310124</v>
      </c>
      <c r="F29" s="19">
        <v>12448.377399999999</v>
      </c>
      <c r="G29" s="20">
        <v>1.7899999999999999E-2</v>
      </c>
      <c r="H29" s="21"/>
      <c r="I29" s="22"/>
    </row>
    <row r="30" spans="1:9" ht="13" customHeight="1">
      <c r="A30" s="16" t="s">
        <v>1240</v>
      </c>
      <c r="B30" s="17" t="s">
        <v>1241</v>
      </c>
      <c r="C30" s="13" t="s">
        <v>1242</v>
      </c>
      <c r="D30" s="13" t="s">
        <v>170</v>
      </c>
      <c r="E30" s="18">
        <v>82359</v>
      </c>
      <c r="F30" s="19">
        <v>12356.3208</v>
      </c>
      <c r="G30" s="20">
        <v>1.78E-2</v>
      </c>
      <c r="H30" s="21"/>
      <c r="I30" s="22"/>
    </row>
    <row r="31" spans="1:9" ht="13" customHeight="1">
      <c r="A31" s="16" t="s">
        <v>1078</v>
      </c>
      <c r="B31" s="17" t="s">
        <v>1079</v>
      </c>
      <c r="C31" s="13" t="s">
        <v>1080</v>
      </c>
      <c r="D31" s="13" t="s">
        <v>159</v>
      </c>
      <c r="E31" s="18">
        <v>985031</v>
      </c>
      <c r="F31" s="19">
        <v>11698.7207</v>
      </c>
      <c r="G31" s="20">
        <v>1.6799999999999999E-2</v>
      </c>
      <c r="H31" s="21"/>
      <c r="I31" s="22"/>
    </row>
    <row r="32" spans="1:9" ht="13" customHeight="1">
      <c r="A32" s="16" t="s">
        <v>1126</v>
      </c>
      <c r="B32" s="17" t="s">
        <v>1127</v>
      </c>
      <c r="C32" s="13" t="s">
        <v>1128</v>
      </c>
      <c r="D32" s="13" t="s">
        <v>1129</v>
      </c>
      <c r="E32" s="18">
        <v>30203</v>
      </c>
      <c r="F32" s="19">
        <v>11110.1736</v>
      </c>
      <c r="G32" s="20">
        <v>1.6E-2</v>
      </c>
      <c r="H32" s="21"/>
      <c r="I32" s="22"/>
    </row>
    <row r="33" spans="1:9" ht="13" customHeight="1">
      <c r="A33" s="16" t="s">
        <v>1243</v>
      </c>
      <c r="B33" s="17" t="s">
        <v>1244</v>
      </c>
      <c r="C33" s="13" t="s">
        <v>1245</v>
      </c>
      <c r="D33" s="13" t="s">
        <v>116</v>
      </c>
      <c r="E33" s="18">
        <v>260884</v>
      </c>
      <c r="F33" s="19">
        <v>10637.806</v>
      </c>
      <c r="G33" s="20">
        <v>1.5299999999999999E-2</v>
      </c>
      <c r="H33" s="21"/>
      <c r="I33" s="22"/>
    </row>
    <row r="34" spans="1:9" ht="13" customHeight="1">
      <c r="A34" s="16" t="s">
        <v>1196</v>
      </c>
      <c r="B34" s="17" t="s">
        <v>1197</v>
      </c>
      <c r="C34" s="13" t="s">
        <v>1198</v>
      </c>
      <c r="D34" s="13" t="s">
        <v>130</v>
      </c>
      <c r="E34" s="18">
        <v>773944</v>
      </c>
      <c r="F34" s="19">
        <v>10557.3701</v>
      </c>
      <c r="G34" s="20">
        <v>1.52E-2</v>
      </c>
      <c r="H34" s="21"/>
      <c r="I34" s="22"/>
    </row>
    <row r="35" spans="1:9" ht="13" customHeight="1">
      <c r="A35" s="16" t="s">
        <v>272</v>
      </c>
      <c r="B35" s="17" t="s">
        <v>273</v>
      </c>
      <c r="C35" s="13" t="s">
        <v>274</v>
      </c>
      <c r="D35" s="13" t="s">
        <v>275</v>
      </c>
      <c r="E35" s="18">
        <v>353632</v>
      </c>
      <c r="F35" s="19">
        <v>10508.1749</v>
      </c>
      <c r="G35" s="20">
        <v>1.5100000000000001E-2</v>
      </c>
      <c r="H35" s="21"/>
      <c r="I35" s="22"/>
    </row>
    <row r="36" spans="1:9" ht="13" customHeight="1">
      <c r="A36" s="16" t="s">
        <v>1114</v>
      </c>
      <c r="B36" s="17" t="s">
        <v>1115</v>
      </c>
      <c r="C36" s="13" t="s">
        <v>1116</v>
      </c>
      <c r="D36" s="13" t="s">
        <v>92</v>
      </c>
      <c r="E36" s="18">
        <v>144035</v>
      </c>
      <c r="F36" s="19">
        <v>10239.448200000001</v>
      </c>
      <c r="G36" s="20">
        <v>1.47E-2</v>
      </c>
      <c r="H36" s="21"/>
      <c r="I36" s="22"/>
    </row>
    <row r="37" spans="1:9" ht="13" customHeight="1">
      <c r="A37" s="16" t="s">
        <v>1246</v>
      </c>
      <c r="B37" s="17" t="s">
        <v>1247</v>
      </c>
      <c r="C37" s="13" t="s">
        <v>1248</v>
      </c>
      <c r="D37" s="13" t="s">
        <v>294</v>
      </c>
      <c r="E37" s="18">
        <v>237146</v>
      </c>
      <c r="F37" s="19">
        <v>9366.3184000000001</v>
      </c>
      <c r="G37" s="20">
        <v>1.35E-2</v>
      </c>
      <c r="H37" s="21"/>
      <c r="I37" s="22"/>
    </row>
    <row r="38" spans="1:9" ht="13" customHeight="1">
      <c r="A38" s="16" t="s">
        <v>862</v>
      </c>
      <c r="B38" s="17" t="s">
        <v>863</v>
      </c>
      <c r="C38" s="13" t="s">
        <v>864</v>
      </c>
      <c r="D38" s="13" t="s">
        <v>170</v>
      </c>
      <c r="E38" s="18">
        <v>959870</v>
      </c>
      <c r="F38" s="19">
        <v>9310.2590999999993</v>
      </c>
      <c r="G38" s="20">
        <v>1.34E-2</v>
      </c>
      <c r="H38" s="21"/>
      <c r="I38" s="22"/>
    </row>
    <row r="39" spans="1:9" ht="13" customHeight="1">
      <c r="A39" s="16" t="s">
        <v>1249</v>
      </c>
      <c r="B39" s="17" t="s">
        <v>1250</v>
      </c>
      <c r="C39" s="13" t="s">
        <v>1251</v>
      </c>
      <c r="D39" s="13" t="s">
        <v>116</v>
      </c>
      <c r="E39" s="18">
        <v>660306</v>
      </c>
      <c r="F39" s="19">
        <v>8212.2257000000009</v>
      </c>
      <c r="G39" s="20">
        <v>1.18E-2</v>
      </c>
      <c r="H39" s="21"/>
      <c r="I39" s="22"/>
    </row>
    <row r="40" spans="1:9" ht="13" customHeight="1">
      <c r="A40" s="16" t="s">
        <v>865</v>
      </c>
      <c r="B40" s="17" t="s">
        <v>866</v>
      </c>
      <c r="C40" s="13" t="s">
        <v>867</v>
      </c>
      <c r="D40" s="13" t="s">
        <v>170</v>
      </c>
      <c r="E40" s="18">
        <v>335705</v>
      </c>
      <c r="F40" s="19">
        <v>7843.4116000000004</v>
      </c>
      <c r="G40" s="20">
        <v>1.1299999999999999E-2</v>
      </c>
      <c r="H40" s="21"/>
      <c r="I40" s="22"/>
    </row>
    <row r="41" spans="1:9" ht="13" customHeight="1">
      <c r="A41" s="16" t="s">
        <v>952</v>
      </c>
      <c r="B41" s="17" t="s">
        <v>953</v>
      </c>
      <c r="C41" s="13" t="s">
        <v>954</v>
      </c>
      <c r="D41" s="13" t="s">
        <v>208</v>
      </c>
      <c r="E41" s="18">
        <v>2345852</v>
      </c>
      <c r="F41" s="19">
        <v>7249.8555999999999</v>
      </c>
      <c r="G41" s="20">
        <v>1.04E-2</v>
      </c>
      <c r="H41" s="21"/>
      <c r="I41" s="22"/>
    </row>
    <row r="42" spans="1:9" ht="13" customHeight="1">
      <c r="A42" s="16" t="s">
        <v>913</v>
      </c>
      <c r="B42" s="17" t="s">
        <v>914</v>
      </c>
      <c r="C42" s="13" t="s">
        <v>915</v>
      </c>
      <c r="D42" s="13" t="s">
        <v>208</v>
      </c>
      <c r="E42" s="18">
        <v>454425</v>
      </c>
      <c r="F42" s="19">
        <v>7205.8172000000004</v>
      </c>
      <c r="G42" s="20">
        <v>1.04E-2</v>
      </c>
      <c r="H42" s="21"/>
      <c r="I42" s="22"/>
    </row>
    <row r="43" spans="1:9" ht="13" customHeight="1">
      <c r="A43" s="16" t="s">
        <v>955</v>
      </c>
      <c r="B43" s="17" t="s">
        <v>956</v>
      </c>
      <c r="C43" s="13" t="s">
        <v>957</v>
      </c>
      <c r="D43" s="13" t="s">
        <v>275</v>
      </c>
      <c r="E43" s="18">
        <v>2304314</v>
      </c>
      <c r="F43" s="19">
        <v>7113.6477000000004</v>
      </c>
      <c r="G43" s="20">
        <v>1.0200000000000001E-2</v>
      </c>
      <c r="H43" s="21"/>
      <c r="I43" s="22"/>
    </row>
    <row r="44" spans="1:9" ht="13" customHeight="1">
      <c r="A44" s="16" t="s">
        <v>279</v>
      </c>
      <c r="B44" s="17" t="s">
        <v>280</v>
      </c>
      <c r="C44" s="13" t="s">
        <v>281</v>
      </c>
      <c r="D44" s="13" t="s">
        <v>159</v>
      </c>
      <c r="E44" s="18">
        <v>285642</v>
      </c>
      <c r="F44" s="19">
        <v>6982.5186999999996</v>
      </c>
      <c r="G44" s="20">
        <v>0.01</v>
      </c>
      <c r="H44" s="21"/>
      <c r="I44" s="22"/>
    </row>
    <row r="45" spans="1:9" ht="13" customHeight="1">
      <c r="A45" s="16" t="s">
        <v>1093</v>
      </c>
      <c r="B45" s="17" t="s">
        <v>1094</v>
      </c>
      <c r="C45" s="13" t="s">
        <v>1095</v>
      </c>
      <c r="D45" s="13" t="s">
        <v>159</v>
      </c>
      <c r="E45" s="18">
        <v>83777</v>
      </c>
      <c r="F45" s="19">
        <v>6722.2664999999997</v>
      </c>
      <c r="G45" s="20">
        <v>9.7000000000000003E-3</v>
      </c>
      <c r="H45" s="21"/>
      <c r="I45" s="22"/>
    </row>
    <row r="46" spans="1:9" ht="13" customHeight="1">
      <c r="A46" s="16" t="s">
        <v>1252</v>
      </c>
      <c r="B46" s="17" t="s">
        <v>1253</v>
      </c>
      <c r="C46" s="13" t="s">
        <v>1254</v>
      </c>
      <c r="D46" s="13" t="s">
        <v>271</v>
      </c>
      <c r="E46" s="18">
        <v>1611829</v>
      </c>
      <c r="F46" s="19">
        <v>6545.6376</v>
      </c>
      <c r="G46" s="20">
        <v>9.4000000000000004E-3</v>
      </c>
      <c r="H46" s="21"/>
      <c r="I46" s="22"/>
    </row>
    <row r="47" spans="1:9" ht="13" customHeight="1">
      <c r="A47" s="16" t="s">
        <v>1255</v>
      </c>
      <c r="B47" s="17" t="s">
        <v>1256</v>
      </c>
      <c r="C47" s="13" t="s">
        <v>1257</v>
      </c>
      <c r="D47" s="13" t="s">
        <v>170</v>
      </c>
      <c r="E47" s="18">
        <v>3787478</v>
      </c>
      <c r="F47" s="19">
        <v>6130.7906000000003</v>
      </c>
      <c r="G47" s="20">
        <v>8.8000000000000005E-3</v>
      </c>
      <c r="H47" s="21"/>
      <c r="I47" s="22"/>
    </row>
    <row r="48" spans="1:9" ht="13" customHeight="1">
      <c r="A48" s="16" t="s">
        <v>1199</v>
      </c>
      <c r="B48" s="17" t="s">
        <v>1200</v>
      </c>
      <c r="C48" s="13" t="s">
        <v>1201</v>
      </c>
      <c r="D48" s="13" t="s">
        <v>294</v>
      </c>
      <c r="E48" s="18">
        <v>1492801</v>
      </c>
      <c r="F48" s="19">
        <v>6029.4232000000002</v>
      </c>
      <c r="G48" s="20">
        <v>8.6999999999999994E-3</v>
      </c>
      <c r="H48" s="21"/>
      <c r="I48" s="22"/>
    </row>
    <row r="49" spans="1:9" ht="13" customHeight="1">
      <c r="A49" s="16" t="s">
        <v>850</v>
      </c>
      <c r="B49" s="17" t="s">
        <v>851</v>
      </c>
      <c r="C49" s="13" t="s">
        <v>852</v>
      </c>
      <c r="D49" s="13" t="s">
        <v>88</v>
      </c>
      <c r="E49" s="18">
        <v>265300</v>
      </c>
      <c r="F49" s="19">
        <v>5971.6377000000002</v>
      </c>
      <c r="G49" s="20">
        <v>8.6E-3</v>
      </c>
      <c r="H49" s="21"/>
      <c r="I49" s="22"/>
    </row>
    <row r="50" spans="1:9" ht="13" customHeight="1">
      <c r="A50" s="16" t="s">
        <v>856</v>
      </c>
      <c r="B50" s="17" t="s">
        <v>857</v>
      </c>
      <c r="C50" s="13" t="s">
        <v>858</v>
      </c>
      <c r="D50" s="13" t="s">
        <v>170</v>
      </c>
      <c r="E50" s="18">
        <v>122369</v>
      </c>
      <c r="F50" s="19">
        <v>5829.5367999999999</v>
      </c>
      <c r="G50" s="20">
        <v>8.3999999999999995E-3</v>
      </c>
      <c r="H50" s="21"/>
      <c r="I50" s="22"/>
    </row>
    <row r="51" spans="1:9" ht="13" customHeight="1">
      <c r="A51" s="16" t="s">
        <v>881</v>
      </c>
      <c r="B51" s="17" t="s">
        <v>882</v>
      </c>
      <c r="C51" s="13" t="s">
        <v>883</v>
      </c>
      <c r="D51" s="13" t="s">
        <v>884</v>
      </c>
      <c r="E51" s="18">
        <v>2106899</v>
      </c>
      <c r="F51" s="19">
        <v>5721.2842000000001</v>
      </c>
      <c r="G51" s="20">
        <v>8.2000000000000007E-3</v>
      </c>
      <c r="H51" s="21"/>
      <c r="I51" s="22"/>
    </row>
    <row r="52" spans="1:9" ht="13" customHeight="1">
      <c r="A52" s="16" t="s">
        <v>1258</v>
      </c>
      <c r="B52" s="17" t="s">
        <v>1259</v>
      </c>
      <c r="C52" s="13" t="s">
        <v>1260</v>
      </c>
      <c r="D52" s="13" t="s">
        <v>252</v>
      </c>
      <c r="E52" s="18">
        <v>609582</v>
      </c>
      <c r="F52" s="19">
        <v>5700.2012999999997</v>
      </c>
      <c r="G52" s="20">
        <v>8.2000000000000007E-3</v>
      </c>
      <c r="H52" s="21"/>
      <c r="I52" s="22"/>
    </row>
    <row r="53" spans="1:9" ht="13" customHeight="1">
      <c r="A53" s="16" t="s">
        <v>124</v>
      </c>
      <c r="B53" s="17" t="s">
        <v>125</v>
      </c>
      <c r="C53" s="13" t="s">
        <v>126</v>
      </c>
      <c r="D53" s="13" t="s">
        <v>103</v>
      </c>
      <c r="E53" s="18">
        <v>549831</v>
      </c>
      <c r="F53" s="19">
        <v>5151.9165000000003</v>
      </c>
      <c r="G53" s="20">
        <v>7.4000000000000003E-3</v>
      </c>
      <c r="H53" s="21"/>
      <c r="I53" s="22"/>
    </row>
    <row r="54" spans="1:9" ht="13" customHeight="1">
      <c r="A54" s="16" t="s">
        <v>409</v>
      </c>
      <c r="B54" s="17" t="s">
        <v>410</v>
      </c>
      <c r="C54" s="13" t="s">
        <v>411</v>
      </c>
      <c r="D54" s="13" t="s">
        <v>271</v>
      </c>
      <c r="E54" s="18">
        <v>830059</v>
      </c>
      <c r="F54" s="19">
        <v>5040.5333000000001</v>
      </c>
      <c r="G54" s="20">
        <v>7.1999999999999998E-3</v>
      </c>
      <c r="H54" s="21"/>
      <c r="I54" s="22"/>
    </row>
    <row r="55" spans="1:9" ht="13" customHeight="1">
      <c r="A55" s="16" t="s">
        <v>1075</v>
      </c>
      <c r="B55" s="17" t="s">
        <v>1076</v>
      </c>
      <c r="C55" s="13" t="s">
        <v>1077</v>
      </c>
      <c r="D55" s="13" t="s">
        <v>159</v>
      </c>
      <c r="E55" s="18">
        <v>490354</v>
      </c>
      <c r="F55" s="19">
        <v>5015.5859</v>
      </c>
      <c r="G55" s="20">
        <v>7.1999999999999998E-3</v>
      </c>
      <c r="H55" s="21"/>
      <c r="I55" s="22"/>
    </row>
    <row r="56" spans="1:9" ht="13" customHeight="1">
      <c r="A56" s="16" t="s">
        <v>1261</v>
      </c>
      <c r="B56" s="17" t="s">
        <v>1262</v>
      </c>
      <c r="C56" s="13" t="s">
        <v>1263</v>
      </c>
      <c r="D56" s="13" t="s">
        <v>294</v>
      </c>
      <c r="E56" s="18">
        <v>426231</v>
      </c>
      <c r="F56" s="19">
        <v>4171.0965999999999</v>
      </c>
      <c r="G56" s="20">
        <v>6.0000000000000001E-3</v>
      </c>
      <c r="H56" s="21"/>
      <c r="I56" s="22"/>
    </row>
    <row r="57" spans="1:9" ht="13" customHeight="1">
      <c r="A57" s="16" t="s">
        <v>1264</v>
      </c>
      <c r="B57" s="17" t="s">
        <v>1265</v>
      </c>
      <c r="C57" s="13" t="s">
        <v>1266</v>
      </c>
      <c r="D57" s="13" t="s">
        <v>144</v>
      </c>
      <c r="E57" s="18">
        <v>2579269</v>
      </c>
      <c r="F57" s="19">
        <v>3911.7194</v>
      </c>
      <c r="G57" s="20">
        <v>5.5999999999999999E-3</v>
      </c>
      <c r="H57" s="21"/>
      <c r="I57" s="22"/>
    </row>
    <row r="58" spans="1:9" ht="13" customHeight="1">
      <c r="A58" s="16" t="s">
        <v>970</v>
      </c>
      <c r="B58" s="17" t="s">
        <v>971</v>
      </c>
      <c r="C58" s="13" t="s">
        <v>972</v>
      </c>
      <c r="D58" s="13" t="s">
        <v>63</v>
      </c>
      <c r="E58" s="18">
        <v>5507477</v>
      </c>
      <c r="F58" s="19">
        <v>3132.6529</v>
      </c>
      <c r="G58" s="20">
        <v>4.4999999999999997E-3</v>
      </c>
      <c r="H58" s="21"/>
      <c r="I58" s="22"/>
    </row>
    <row r="59" spans="1:9" ht="13" customHeight="1">
      <c r="A59" s="16" t="s">
        <v>295</v>
      </c>
      <c r="B59" s="17" t="s">
        <v>296</v>
      </c>
      <c r="C59" s="13" t="s">
        <v>297</v>
      </c>
      <c r="D59" s="13" t="s">
        <v>92</v>
      </c>
      <c r="E59" s="18">
        <v>75000</v>
      </c>
      <c r="F59" s="19">
        <v>2619.6750000000002</v>
      </c>
      <c r="G59" s="20">
        <v>3.8E-3</v>
      </c>
      <c r="H59" s="21"/>
      <c r="I59" s="22"/>
    </row>
    <row r="60" spans="1:9" ht="13" customHeight="1">
      <c r="A60" s="16" t="s">
        <v>1267</v>
      </c>
      <c r="B60" s="17" t="s">
        <v>1268</v>
      </c>
      <c r="C60" s="13" t="s">
        <v>1269</v>
      </c>
      <c r="D60" s="13" t="s">
        <v>140</v>
      </c>
      <c r="E60" s="18">
        <v>175765</v>
      </c>
      <c r="F60" s="19">
        <v>2589.8973000000001</v>
      </c>
      <c r="G60" s="20">
        <v>3.7000000000000002E-3</v>
      </c>
      <c r="H60" s="21"/>
      <c r="I60" s="22"/>
    </row>
    <row r="61" spans="1:9" ht="13" customHeight="1">
      <c r="A61" s="16" t="s">
        <v>894</v>
      </c>
      <c r="B61" s="17" t="s">
        <v>895</v>
      </c>
      <c r="C61" s="13" t="s">
        <v>896</v>
      </c>
      <c r="D61" s="13" t="s">
        <v>897</v>
      </c>
      <c r="E61" s="18">
        <v>2106899</v>
      </c>
      <c r="F61" s="19">
        <v>2549.9798999999998</v>
      </c>
      <c r="G61" s="20">
        <v>3.7000000000000002E-3</v>
      </c>
      <c r="H61" s="21"/>
      <c r="I61" s="22"/>
    </row>
    <row r="62" spans="1:9" ht="13" customHeight="1">
      <c r="A62" s="16" t="s">
        <v>904</v>
      </c>
      <c r="B62" s="17" t="s">
        <v>905</v>
      </c>
      <c r="C62" s="13" t="s">
        <v>906</v>
      </c>
      <c r="D62" s="13" t="s">
        <v>897</v>
      </c>
      <c r="E62" s="18">
        <v>2106899</v>
      </c>
      <c r="F62" s="19">
        <v>2549.9798999999998</v>
      </c>
      <c r="G62" s="20">
        <v>3.7000000000000002E-3</v>
      </c>
      <c r="H62" s="21"/>
      <c r="I62" s="22"/>
    </row>
    <row r="63" spans="1:9" ht="13" customHeight="1">
      <c r="A63" s="16" t="s">
        <v>901</v>
      </c>
      <c r="B63" s="17" t="s">
        <v>902</v>
      </c>
      <c r="C63" s="13" t="s">
        <v>903</v>
      </c>
      <c r="D63" s="13" t="s">
        <v>897</v>
      </c>
      <c r="E63" s="18">
        <v>2106899</v>
      </c>
      <c r="F63" s="19">
        <v>2549.9798999999998</v>
      </c>
      <c r="G63" s="20">
        <v>3.7000000000000002E-3</v>
      </c>
      <c r="H63" s="21"/>
      <c r="I63" s="22"/>
    </row>
    <row r="64" spans="1:9" ht="13" customHeight="1">
      <c r="A64" s="16" t="s">
        <v>898</v>
      </c>
      <c r="B64" s="17" t="s">
        <v>899</v>
      </c>
      <c r="C64" s="13" t="s">
        <v>900</v>
      </c>
      <c r="D64" s="13" t="s">
        <v>897</v>
      </c>
      <c r="E64" s="18">
        <v>2106899</v>
      </c>
      <c r="F64" s="19">
        <v>2549.9798999999998</v>
      </c>
      <c r="G64" s="20">
        <v>3.7000000000000002E-3</v>
      </c>
      <c r="H64" s="21"/>
      <c r="I64" s="22"/>
    </row>
    <row r="65" spans="1:9" ht="13" customHeight="1">
      <c r="A65" s="16" t="s">
        <v>1072</v>
      </c>
      <c r="B65" s="17" t="s">
        <v>1073</v>
      </c>
      <c r="C65" s="13" t="s">
        <v>1074</v>
      </c>
      <c r="D65" s="13" t="s">
        <v>159</v>
      </c>
      <c r="E65" s="18">
        <v>173880</v>
      </c>
      <c r="F65" s="19">
        <v>2456.0549999999998</v>
      </c>
      <c r="G65" s="20">
        <v>3.5000000000000001E-3</v>
      </c>
      <c r="H65" s="21"/>
      <c r="I65" s="22"/>
    </row>
    <row r="66" spans="1:9" ht="13" customHeight="1">
      <c r="A66" s="16" t="s">
        <v>1270</v>
      </c>
      <c r="B66" s="17" t="s">
        <v>1271</v>
      </c>
      <c r="C66" s="13" t="s">
        <v>1272</v>
      </c>
      <c r="D66" s="13" t="s">
        <v>294</v>
      </c>
      <c r="E66" s="18">
        <v>435101</v>
      </c>
      <c r="F66" s="19">
        <v>2258.6093000000001</v>
      </c>
      <c r="G66" s="20">
        <v>3.2000000000000002E-3</v>
      </c>
      <c r="H66" s="21"/>
      <c r="I66" s="22"/>
    </row>
    <row r="67" spans="1:9" ht="13" customHeight="1">
      <c r="A67" s="16" t="s">
        <v>1273</v>
      </c>
      <c r="B67" s="17" t="s">
        <v>1274</v>
      </c>
      <c r="C67" s="13" t="s">
        <v>1275</v>
      </c>
      <c r="D67" s="13" t="s">
        <v>1071</v>
      </c>
      <c r="E67" s="18">
        <v>847728</v>
      </c>
      <c r="F67" s="19">
        <v>2234.2719000000002</v>
      </c>
      <c r="G67" s="20">
        <v>3.2000000000000002E-3</v>
      </c>
      <c r="H67" s="21"/>
      <c r="I67" s="22"/>
    </row>
    <row r="68" spans="1:9" ht="13" customHeight="1">
      <c r="A68" s="16" t="s">
        <v>246</v>
      </c>
      <c r="B68" s="17" t="s">
        <v>247</v>
      </c>
      <c r="C68" s="13" t="s">
        <v>248</v>
      </c>
      <c r="D68" s="13" t="s">
        <v>170</v>
      </c>
      <c r="E68" s="18">
        <v>100000</v>
      </c>
      <c r="F68" s="19">
        <v>1808.3</v>
      </c>
      <c r="G68" s="20">
        <v>2.5999999999999999E-3</v>
      </c>
      <c r="H68" s="21"/>
      <c r="I68" s="22"/>
    </row>
    <row r="69" spans="1:9" ht="13" customHeight="1">
      <c r="A69" s="16" t="s">
        <v>1276</v>
      </c>
      <c r="B69" s="17" t="s">
        <v>1277</v>
      </c>
      <c r="C69" s="13" t="s">
        <v>1278</v>
      </c>
      <c r="D69" s="13" t="s">
        <v>275</v>
      </c>
      <c r="E69" s="18">
        <v>155792</v>
      </c>
      <c r="F69" s="19">
        <v>1611.9019000000001</v>
      </c>
      <c r="G69" s="20">
        <v>2.3E-3</v>
      </c>
      <c r="H69" s="21"/>
      <c r="I69" s="22"/>
    </row>
    <row r="70" spans="1:9" ht="13" customHeight="1">
      <c r="A70" s="16" t="s">
        <v>1105</v>
      </c>
      <c r="B70" s="17" t="s">
        <v>1106</v>
      </c>
      <c r="C70" s="13" t="s">
        <v>1107</v>
      </c>
      <c r="D70" s="13" t="s">
        <v>197</v>
      </c>
      <c r="E70" s="18">
        <v>98295</v>
      </c>
      <c r="F70" s="19">
        <v>1460.8603000000001</v>
      </c>
      <c r="G70" s="20">
        <v>2.0999999999999999E-3</v>
      </c>
      <c r="H70" s="21"/>
      <c r="I70" s="22"/>
    </row>
    <row r="71" spans="1:9" ht="13" customHeight="1">
      <c r="A71" s="16" t="s">
        <v>1279</v>
      </c>
      <c r="B71" s="17" t="s">
        <v>1280</v>
      </c>
      <c r="C71" s="13" t="s">
        <v>1281</v>
      </c>
      <c r="D71" s="13" t="s">
        <v>116</v>
      </c>
      <c r="E71" s="18">
        <v>100000</v>
      </c>
      <c r="F71" s="19">
        <v>1018.15</v>
      </c>
      <c r="G71" s="20">
        <v>1.5E-3</v>
      </c>
      <c r="H71" s="21"/>
      <c r="I71" s="22"/>
    </row>
    <row r="72" spans="1:9" ht="13" customHeight="1">
      <c r="A72" s="4"/>
      <c r="B72" s="12" t="s">
        <v>445</v>
      </c>
      <c r="C72" s="13"/>
      <c r="D72" s="13"/>
      <c r="E72" s="13"/>
      <c r="F72" s="23">
        <v>667027.92339999997</v>
      </c>
      <c r="G72" s="24">
        <f>ROUND(SUM(G1:G71),4)</f>
        <v>0.95950000000000002</v>
      </c>
      <c r="H72" s="25"/>
      <c r="I72" s="26"/>
    </row>
    <row r="73" spans="1:9" ht="13" customHeight="1">
      <c r="A73" s="4"/>
      <c r="B73" s="27" t="s">
        <v>446</v>
      </c>
      <c r="C73" s="1"/>
      <c r="D73" s="1"/>
      <c r="E73" s="1"/>
      <c r="F73" s="25" t="s">
        <v>447</v>
      </c>
      <c r="G73" s="25" t="s">
        <v>447</v>
      </c>
      <c r="H73" s="25"/>
      <c r="I73" s="26"/>
    </row>
    <row r="74" spans="1:9" ht="13" customHeight="1">
      <c r="A74" s="4"/>
      <c r="B74" s="27" t="s">
        <v>445</v>
      </c>
      <c r="C74" s="1"/>
      <c r="D74" s="1"/>
      <c r="E74" s="1"/>
      <c r="F74" s="25" t="s">
        <v>447</v>
      </c>
      <c r="G74" s="25" t="s">
        <v>447</v>
      </c>
      <c r="H74" s="25"/>
      <c r="I74" s="26"/>
    </row>
    <row r="75" spans="1:9" ht="13" customHeight="1">
      <c r="A75" s="4"/>
      <c r="B75" s="27" t="s">
        <v>448</v>
      </c>
      <c r="C75" s="28"/>
      <c r="D75" s="1"/>
      <c r="E75" s="28"/>
      <c r="F75" s="23">
        <v>667027.92339999997</v>
      </c>
      <c r="G75" s="24">
        <f>ROUND(SUM(G72),4)</f>
        <v>0.95950000000000002</v>
      </c>
      <c r="H75" s="25"/>
      <c r="I75" s="26"/>
    </row>
    <row r="76" spans="1:9" ht="13" customHeight="1">
      <c r="A76" s="4"/>
      <c r="B76" s="12" t="s">
        <v>449</v>
      </c>
      <c r="C76" s="13"/>
      <c r="D76" s="13"/>
      <c r="E76" s="13"/>
      <c r="F76" s="13"/>
      <c r="G76" s="13"/>
      <c r="H76" s="14"/>
      <c r="I76" s="15"/>
    </row>
    <row r="77" spans="1:9" ht="13" customHeight="1">
      <c r="A77" s="4"/>
      <c r="B77" s="12" t="s">
        <v>450</v>
      </c>
      <c r="C77" s="13"/>
      <c r="D77" s="13"/>
      <c r="E77" s="13"/>
      <c r="F77" s="4"/>
      <c r="G77" s="14"/>
      <c r="H77" s="14"/>
      <c r="I77" s="15"/>
    </row>
    <row r="78" spans="1:9" ht="13" customHeight="1">
      <c r="A78" s="16" t="s">
        <v>1282</v>
      </c>
      <c r="B78" s="17" t="s">
        <v>1283</v>
      </c>
      <c r="C78" s="13"/>
      <c r="D78" s="13"/>
      <c r="E78" s="18">
        <v>54000</v>
      </c>
      <c r="F78" s="19">
        <v>4317.84</v>
      </c>
      <c r="G78" s="20">
        <v>6.1999999999999998E-3</v>
      </c>
      <c r="H78" s="21"/>
      <c r="I78" s="22"/>
    </row>
    <row r="79" spans="1:9" ht="13" customHeight="1">
      <c r="A79" s="4"/>
      <c r="B79" s="12" t="s">
        <v>445</v>
      </c>
      <c r="C79" s="13"/>
      <c r="D79" s="13"/>
      <c r="E79" s="13"/>
      <c r="F79" s="23">
        <v>4317.84</v>
      </c>
      <c r="G79" s="24">
        <f>ROUND(SUM(G76:G78),4)</f>
        <v>6.1999999999999998E-3</v>
      </c>
      <c r="H79" s="25"/>
      <c r="I79" s="26"/>
    </row>
    <row r="80" spans="1:9" ht="13" customHeight="1">
      <c r="A80" s="4"/>
      <c r="B80" s="27" t="s">
        <v>448</v>
      </c>
      <c r="C80" s="28"/>
      <c r="D80" s="1"/>
      <c r="E80" s="28"/>
      <c r="F80" s="23">
        <v>4317.84</v>
      </c>
      <c r="G80" s="24">
        <f>ROUND(SUM(G79),4)</f>
        <v>6.1999999999999998E-3</v>
      </c>
      <c r="H80" s="25"/>
      <c r="I80" s="26"/>
    </row>
    <row r="81" spans="1:9" ht="13" customHeight="1">
      <c r="A81" s="4"/>
      <c r="B81" s="12" t="s">
        <v>828</v>
      </c>
      <c r="C81" s="13"/>
      <c r="D81" s="13"/>
      <c r="E81" s="13"/>
      <c r="F81" s="13"/>
      <c r="G81" s="13"/>
      <c r="H81" s="14"/>
      <c r="I81" s="15"/>
    </row>
    <row r="82" spans="1:9" ht="13" customHeight="1">
      <c r="A82" s="4"/>
      <c r="B82" s="12" t="s">
        <v>829</v>
      </c>
      <c r="C82" s="13"/>
      <c r="D82" s="13"/>
      <c r="E82" s="13"/>
      <c r="F82" s="4"/>
      <c r="G82" s="14"/>
      <c r="H82" s="14"/>
      <c r="I82" s="15"/>
    </row>
    <row r="83" spans="1:9" ht="13" customHeight="1">
      <c r="A83" s="16" t="s">
        <v>830</v>
      </c>
      <c r="B83" s="17" t="s">
        <v>831</v>
      </c>
      <c r="C83" s="13" t="s">
        <v>832</v>
      </c>
      <c r="D83" s="13"/>
      <c r="E83" s="18">
        <v>253177.79399999999</v>
      </c>
      <c r="F83" s="19">
        <v>3095.2055999999998</v>
      </c>
      <c r="G83" s="20">
        <v>4.4999999999999997E-3</v>
      </c>
      <c r="H83" s="21"/>
      <c r="I83" s="22"/>
    </row>
    <row r="84" spans="1:9" ht="13" customHeight="1">
      <c r="A84" s="4"/>
      <c r="B84" s="12" t="s">
        <v>445</v>
      </c>
      <c r="C84" s="13"/>
      <c r="D84" s="13"/>
      <c r="E84" s="13"/>
      <c r="F84" s="23">
        <v>3095.2055999999998</v>
      </c>
      <c r="G84" s="24">
        <f>ROUND(SUM(G81:G83),4)</f>
        <v>4.4999999999999997E-3</v>
      </c>
      <c r="H84" s="25"/>
      <c r="I84" s="26"/>
    </row>
    <row r="85" spans="1:9" ht="13" customHeight="1">
      <c r="A85" s="4"/>
      <c r="B85" s="27" t="s">
        <v>448</v>
      </c>
      <c r="C85" s="28"/>
      <c r="D85" s="1"/>
      <c r="E85" s="28"/>
      <c r="F85" s="23">
        <v>3095.2055999999998</v>
      </c>
      <c r="G85" s="24">
        <f>ROUND(SUM(G84),4)</f>
        <v>4.4999999999999997E-3</v>
      </c>
      <c r="H85" s="25"/>
      <c r="I85" s="26"/>
    </row>
    <row r="86" spans="1:9" ht="13" customHeight="1">
      <c r="A86" s="4"/>
      <c r="B86" s="12" t="s">
        <v>836</v>
      </c>
      <c r="C86" s="13"/>
      <c r="D86" s="13"/>
      <c r="E86" s="13"/>
      <c r="F86" s="13"/>
      <c r="G86" s="13"/>
      <c r="H86" s="14"/>
      <c r="I86" s="15"/>
    </row>
    <row r="87" spans="1:9" ht="13" customHeight="1">
      <c r="A87" s="16" t="s">
        <v>837</v>
      </c>
      <c r="B87" s="17" t="s">
        <v>838</v>
      </c>
      <c r="C87" s="13"/>
      <c r="D87" s="13"/>
      <c r="E87" s="18"/>
      <c r="F87" s="19">
        <v>10268.190699999999</v>
      </c>
      <c r="G87" s="20">
        <v>1.4800000000000001E-2</v>
      </c>
      <c r="H87" s="29">
        <v>5.2460944000197421E-2</v>
      </c>
      <c r="I87" s="22"/>
    </row>
    <row r="88" spans="1:9" ht="13" customHeight="1">
      <c r="A88" s="4"/>
      <c r="B88" s="12" t="s">
        <v>445</v>
      </c>
      <c r="C88" s="13"/>
      <c r="D88" s="13"/>
      <c r="E88" s="13"/>
      <c r="F88" s="23">
        <v>10268.190699999999</v>
      </c>
      <c r="G88" s="24">
        <f>ROUND(SUM(G86:G87),4)</f>
        <v>1.4800000000000001E-2</v>
      </c>
      <c r="H88" s="25"/>
      <c r="I88" s="26"/>
    </row>
    <row r="89" spans="1:9" ht="13" customHeight="1">
      <c r="A89" s="4"/>
      <c r="B89" s="27" t="s">
        <v>448</v>
      </c>
      <c r="C89" s="28"/>
      <c r="D89" s="1"/>
      <c r="E89" s="28"/>
      <c r="F89" s="23">
        <v>10268.190699999999</v>
      </c>
      <c r="G89" s="24">
        <f>ROUND(SUM(G88),4)</f>
        <v>1.4800000000000001E-2</v>
      </c>
      <c r="H89" s="25"/>
      <c r="I89" s="26"/>
    </row>
    <row r="90" spans="1:9" ht="13" customHeight="1">
      <c r="A90" s="4"/>
      <c r="B90" s="27" t="s">
        <v>839</v>
      </c>
      <c r="C90" s="13"/>
      <c r="D90" s="1"/>
      <c r="E90" s="13"/>
      <c r="F90" s="30">
        <v>10572.6903</v>
      </c>
      <c r="G90" s="24">
        <v>1.4999999999999999E-2</v>
      </c>
      <c r="H90" s="25"/>
      <c r="I90" s="26"/>
    </row>
    <row r="91" spans="1:9" ht="13" customHeight="1">
      <c r="A91" s="4"/>
      <c r="B91" s="31" t="s">
        <v>840</v>
      </c>
      <c r="C91" s="32"/>
      <c r="D91" s="32"/>
      <c r="E91" s="32"/>
      <c r="F91" s="33">
        <v>695281.85</v>
      </c>
      <c r="G91" s="34">
        <f>ROUND(SUM(G75,G80,G85,G89,G90),4)</f>
        <v>1</v>
      </c>
      <c r="H91" s="35"/>
      <c r="I91" s="36"/>
    </row>
    <row r="92" spans="1:9" ht="13" customHeight="1">
      <c r="A92" s="4"/>
      <c r="B92" s="6"/>
      <c r="C92" s="4"/>
      <c r="D92" s="4"/>
      <c r="E92" s="4"/>
      <c r="F92" s="4"/>
      <c r="G92" s="4"/>
      <c r="H92" s="4"/>
      <c r="I92" s="4"/>
    </row>
    <row r="93" spans="1:9" ht="13" customHeight="1">
      <c r="A93" s="4"/>
      <c r="B93" s="170" t="s">
        <v>841</v>
      </c>
      <c r="C93" s="4"/>
      <c r="D93" s="4"/>
      <c r="E93" s="4"/>
      <c r="F93" s="4"/>
      <c r="G93" s="4"/>
      <c r="H93" s="4"/>
      <c r="I93" s="4"/>
    </row>
    <row r="94" spans="1:9" ht="13" customHeight="1">
      <c r="A94" s="4"/>
      <c r="B94" s="3" t="s">
        <v>842</v>
      </c>
      <c r="C94" s="4"/>
      <c r="D94" s="4"/>
      <c r="E94" s="4"/>
      <c r="F94" s="4"/>
      <c r="G94" s="4"/>
      <c r="H94" s="4"/>
      <c r="I94" s="4"/>
    </row>
    <row r="95" spans="1:9" ht="26" customHeight="1">
      <c r="A95" s="4"/>
      <c r="B95" s="206" t="s">
        <v>2518</v>
      </c>
      <c r="C95" s="206"/>
      <c r="D95" s="206"/>
      <c r="E95" s="206"/>
      <c r="F95" s="206"/>
      <c r="G95" s="206"/>
      <c r="H95" s="206"/>
      <c r="I95" s="206"/>
    </row>
    <row r="96" spans="1:9" ht="13" customHeight="1">
      <c r="A96" s="4"/>
      <c r="B96" s="207"/>
      <c r="C96" s="207"/>
      <c r="D96" s="207"/>
      <c r="E96" s="207"/>
      <c r="F96" s="207"/>
      <c r="G96" s="207"/>
      <c r="H96" s="207"/>
      <c r="I96" s="207"/>
    </row>
    <row r="97" spans="1:9" ht="13" customHeight="1">
      <c r="A97" s="4"/>
      <c r="B97" s="41" t="s">
        <v>2058</v>
      </c>
      <c r="C97" s="42"/>
      <c r="D97" s="42"/>
      <c r="E97" s="43"/>
      <c r="F97" s="43"/>
      <c r="G97" s="43"/>
      <c r="H97" s="43"/>
      <c r="I97" s="44"/>
    </row>
    <row r="98" spans="1:9" ht="13" customHeight="1">
      <c r="A98" s="4"/>
      <c r="B98" s="45" t="s">
        <v>2059</v>
      </c>
      <c r="C98" s="46"/>
      <c r="D98" s="46"/>
      <c r="E98" s="48"/>
      <c r="F98" s="48"/>
      <c r="G98" s="48"/>
      <c r="H98" s="48"/>
      <c r="I98" s="49"/>
    </row>
    <row r="99" spans="1:9" ht="13" customHeight="1">
      <c r="A99" s="4"/>
      <c r="B99" s="45" t="s">
        <v>2060</v>
      </c>
      <c r="C99" s="46"/>
      <c r="D99" s="46"/>
      <c r="E99" s="48"/>
      <c r="F99" s="48"/>
      <c r="G99" s="48"/>
      <c r="H99" s="48"/>
      <c r="I99" s="49"/>
    </row>
    <row r="100" spans="1:9" ht="13" customHeight="1">
      <c r="A100" s="4"/>
      <c r="B100" s="50" t="s">
        <v>2061</v>
      </c>
      <c r="C100" s="51" t="s">
        <v>2090</v>
      </c>
      <c r="D100" s="168" t="s">
        <v>2074</v>
      </c>
      <c r="E100" s="48"/>
      <c r="F100" s="48"/>
      <c r="G100" s="48"/>
      <c r="H100" s="48"/>
      <c r="I100" s="49"/>
    </row>
    <row r="101" spans="1:9" ht="13" customHeight="1">
      <c r="A101" s="4"/>
      <c r="B101" s="52" t="s">
        <v>2064</v>
      </c>
      <c r="C101" s="67">
        <v>14.663</v>
      </c>
      <c r="D101" s="58">
        <v>13.166</v>
      </c>
      <c r="E101" s="48"/>
      <c r="F101" s="48"/>
      <c r="G101" s="48"/>
      <c r="H101" s="48"/>
      <c r="I101" s="49"/>
    </row>
    <row r="102" spans="1:9" ht="13" customHeight="1">
      <c r="A102" s="4"/>
      <c r="B102" s="52" t="s">
        <v>2063</v>
      </c>
      <c r="C102" s="67">
        <v>14.663</v>
      </c>
      <c r="D102" s="58">
        <v>13.166</v>
      </c>
      <c r="E102" s="48"/>
      <c r="F102" s="48"/>
      <c r="G102" s="48"/>
      <c r="H102" s="48"/>
      <c r="I102" s="49"/>
    </row>
    <row r="103" spans="1:9" ht="13" customHeight="1">
      <c r="A103" s="4"/>
      <c r="B103" s="52" t="s">
        <v>2067</v>
      </c>
      <c r="C103" s="67">
        <v>15.228999999999999</v>
      </c>
      <c r="D103" s="58">
        <v>13.66</v>
      </c>
      <c r="E103" s="48"/>
      <c r="F103" s="48"/>
      <c r="G103" s="48"/>
      <c r="H103" s="48"/>
      <c r="I103" s="49"/>
    </row>
    <row r="104" spans="1:9" ht="13" customHeight="1">
      <c r="A104" s="4"/>
      <c r="B104" s="52" t="s">
        <v>2066</v>
      </c>
      <c r="C104" s="67">
        <v>15.228999999999999</v>
      </c>
      <c r="D104" s="58">
        <v>13.66</v>
      </c>
      <c r="E104" s="48"/>
      <c r="F104" s="48"/>
      <c r="G104" s="48"/>
      <c r="H104" s="48"/>
      <c r="I104" s="49"/>
    </row>
    <row r="105" spans="1:9" ht="13" customHeight="1">
      <c r="A105" s="4"/>
      <c r="B105" s="45" t="s">
        <v>2075</v>
      </c>
      <c r="C105" s="46"/>
      <c r="D105" s="46"/>
      <c r="E105" s="48"/>
      <c r="F105" s="48"/>
      <c r="G105" s="48"/>
      <c r="H105" s="48"/>
      <c r="I105" s="49"/>
    </row>
    <row r="106" spans="1:9" ht="13" customHeight="1">
      <c r="A106" s="4"/>
      <c r="B106" s="45" t="s">
        <v>2108</v>
      </c>
      <c r="C106" s="46"/>
      <c r="D106" s="46"/>
      <c r="E106" s="48"/>
      <c r="F106" s="48"/>
      <c r="G106" s="48"/>
      <c r="H106" s="48"/>
      <c r="I106" s="49"/>
    </row>
    <row r="107" spans="1:9" ht="13" customHeight="1">
      <c r="A107" s="4"/>
      <c r="B107" s="45" t="s">
        <v>2097</v>
      </c>
      <c r="C107" s="46"/>
      <c r="D107" s="46"/>
      <c r="E107" s="48"/>
      <c r="F107" s="48"/>
      <c r="G107" s="48"/>
      <c r="H107" s="48"/>
      <c r="I107" s="49"/>
    </row>
    <row r="108" spans="1:9" ht="13" customHeight="1">
      <c r="A108" s="4"/>
      <c r="B108" s="45" t="s">
        <v>2098</v>
      </c>
      <c r="C108" s="46"/>
      <c r="D108" s="46"/>
      <c r="E108" s="48"/>
      <c r="F108" s="48"/>
      <c r="G108" s="48"/>
      <c r="H108" s="48"/>
      <c r="I108" s="49"/>
    </row>
    <row r="109" spans="1:9" ht="13" customHeight="1">
      <c r="A109" s="4"/>
      <c r="B109" s="45" t="s">
        <v>2076</v>
      </c>
      <c r="C109" s="46"/>
      <c r="D109" s="46"/>
      <c r="E109" s="48"/>
      <c r="F109" s="48"/>
      <c r="G109" s="48"/>
      <c r="H109" s="48"/>
      <c r="I109" s="49"/>
    </row>
    <row r="110" spans="1:9" ht="13" customHeight="1">
      <c r="A110" s="4"/>
      <c r="B110" s="45" t="s">
        <v>2465</v>
      </c>
      <c r="C110" s="46"/>
      <c r="D110" s="46"/>
      <c r="E110" s="48"/>
      <c r="F110" s="48"/>
      <c r="G110" s="48"/>
      <c r="H110" s="48"/>
      <c r="I110" s="49"/>
    </row>
    <row r="111" spans="1:9" ht="13" customHeight="1">
      <c r="A111" s="4"/>
      <c r="B111" s="79" t="s">
        <v>2482</v>
      </c>
      <c r="C111" s="60"/>
      <c r="D111" s="60"/>
      <c r="E111" s="61"/>
      <c r="F111" s="61"/>
      <c r="G111" s="61"/>
      <c r="H111" s="61"/>
      <c r="I111" s="62"/>
    </row>
    <row r="112" spans="1:9" ht="13" customHeight="1">
      <c r="A112" s="4"/>
      <c r="B112" s="96"/>
      <c r="C112" s="46"/>
      <c r="D112" s="46"/>
      <c r="E112" s="48"/>
      <c r="F112" s="48"/>
      <c r="G112" s="48"/>
      <c r="H112" s="48"/>
      <c r="I112" s="48"/>
    </row>
    <row r="113" spans="1:10" ht="13" customHeight="1">
      <c r="A113" s="4"/>
      <c r="B113" s="3"/>
      <c r="C113" s="3"/>
      <c r="D113" s="3"/>
      <c r="E113" s="3"/>
      <c r="F113" s="3"/>
      <c r="G113" s="3"/>
      <c r="H113" s="3"/>
      <c r="I113" s="3"/>
    </row>
    <row r="114" spans="1:10" ht="13" customHeight="1">
      <c r="A114" s="4"/>
      <c r="B114" s="207"/>
      <c r="C114" s="207"/>
      <c r="D114" s="207"/>
      <c r="E114" s="207"/>
      <c r="F114" s="207"/>
      <c r="G114" s="207"/>
      <c r="H114" s="207"/>
      <c r="I114" s="207"/>
    </row>
    <row r="115" spans="1:10" ht="13" customHeight="1">
      <c r="A115" s="4"/>
      <c r="B115" s="4"/>
      <c r="C115" s="210" t="s">
        <v>1284</v>
      </c>
      <c r="D115" s="210"/>
      <c r="E115" s="210"/>
      <c r="F115" s="210"/>
      <c r="G115" s="4"/>
      <c r="H115" s="4"/>
      <c r="I115" s="4"/>
    </row>
    <row r="116" spans="1:10" ht="13" customHeight="1">
      <c r="A116" s="4"/>
      <c r="B116" s="37" t="s">
        <v>844</v>
      </c>
      <c r="C116" s="210" t="s">
        <v>845</v>
      </c>
      <c r="D116" s="210"/>
      <c r="E116" s="210"/>
      <c r="F116" s="210"/>
      <c r="G116" s="4"/>
      <c r="H116" s="4"/>
      <c r="I116" s="4"/>
    </row>
    <row r="117" spans="1:10" ht="135" customHeight="1">
      <c r="A117" s="4"/>
      <c r="B117" s="38"/>
      <c r="C117" s="205"/>
      <c r="D117" s="205"/>
      <c r="E117" s="4"/>
      <c r="F117" s="4"/>
      <c r="G117" s="4"/>
      <c r="H117" s="4"/>
      <c r="I117" s="4"/>
    </row>
    <row r="120" spans="1:10">
      <c r="B120" s="160" t="s">
        <v>2216</v>
      </c>
      <c r="C120" s="161"/>
      <c r="D120" s="161"/>
      <c r="E120" s="161"/>
      <c r="F120" s="161"/>
      <c r="G120" s="142"/>
      <c r="H120" s="142"/>
      <c r="I120" s="143"/>
    </row>
    <row r="121" spans="1:10" ht="23">
      <c r="B121" s="131" t="s">
        <v>2115</v>
      </c>
      <c r="C121" s="131" t="s">
        <v>2116</v>
      </c>
      <c r="D121" s="132" t="s">
        <v>2117</v>
      </c>
      <c r="E121" s="133" t="s">
        <v>2118</v>
      </c>
      <c r="F121" s="133" t="s">
        <v>2119</v>
      </c>
      <c r="G121" s="117"/>
      <c r="H121" s="117"/>
      <c r="I121" s="126"/>
    </row>
    <row r="122" spans="1:10">
      <c r="B122" s="211" t="s">
        <v>2197</v>
      </c>
      <c r="C122" s="212"/>
      <c r="D122" s="212"/>
      <c r="E122" s="212"/>
      <c r="F122" s="213"/>
      <c r="G122" s="117"/>
      <c r="H122" s="117"/>
      <c r="I122" s="126"/>
    </row>
    <row r="123" spans="1:10">
      <c r="B123" s="137" t="s">
        <v>2389</v>
      </c>
      <c r="C123" s="134"/>
      <c r="D123" s="110"/>
      <c r="E123" s="110"/>
      <c r="F123" s="110"/>
      <c r="G123" s="117"/>
      <c r="H123" s="117"/>
      <c r="I123" s="126"/>
      <c r="J123" s="108"/>
    </row>
    <row r="124" spans="1:10">
      <c r="B124" s="73" t="s">
        <v>2217</v>
      </c>
      <c r="C124" s="110"/>
      <c r="D124" s="110"/>
      <c r="E124" s="110"/>
      <c r="F124" s="110"/>
      <c r="G124" s="117"/>
      <c r="H124" s="117"/>
      <c r="I124" s="126"/>
    </row>
    <row r="125" spans="1:10">
      <c r="B125" s="73" t="s">
        <v>2421</v>
      </c>
      <c r="C125" s="135"/>
      <c r="D125" s="110"/>
      <c r="E125" s="110"/>
      <c r="F125" s="110"/>
      <c r="G125" s="117"/>
      <c r="H125" s="117"/>
      <c r="I125" s="126"/>
    </row>
    <row r="126" spans="1:10">
      <c r="B126" s="73" t="s">
        <v>2422</v>
      </c>
      <c r="C126" s="135"/>
      <c r="D126" s="110"/>
      <c r="E126" s="110"/>
      <c r="F126" s="110"/>
      <c r="G126" s="117"/>
      <c r="H126" s="117"/>
      <c r="I126" s="126"/>
    </row>
    <row r="127" spans="1:10">
      <c r="B127" s="73" t="s">
        <v>2423</v>
      </c>
      <c r="C127" s="136"/>
      <c r="D127" s="110"/>
      <c r="E127" s="110"/>
      <c r="F127" s="110"/>
      <c r="G127" s="117"/>
      <c r="H127" s="117"/>
      <c r="I127" s="126"/>
    </row>
    <row r="128" spans="1:10">
      <c r="B128" s="73" t="s">
        <v>2424</v>
      </c>
      <c r="C128" s="136"/>
      <c r="D128" s="110"/>
      <c r="E128" s="110"/>
      <c r="F128" s="110"/>
      <c r="G128" s="117"/>
      <c r="H128" s="117"/>
      <c r="I128" s="126"/>
    </row>
    <row r="129" spans="2:10">
      <c r="B129" s="73" t="s">
        <v>2425</v>
      </c>
      <c r="C129" s="136"/>
      <c r="D129" s="110"/>
      <c r="E129" s="110"/>
      <c r="F129" s="110"/>
      <c r="G129" s="117"/>
      <c r="H129" s="117"/>
      <c r="I129" s="126"/>
    </row>
    <row r="130" spans="2:10">
      <c r="B130" s="73"/>
      <c r="C130" s="110"/>
      <c r="D130" s="110"/>
      <c r="E130" s="110"/>
      <c r="F130" s="110"/>
      <c r="G130" s="117"/>
      <c r="H130" s="117"/>
      <c r="I130" s="126"/>
    </row>
    <row r="131" spans="2:10">
      <c r="B131" s="137" t="s">
        <v>2218</v>
      </c>
      <c r="C131" s="110"/>
      <c r="D131" s="110"/>
      <c r="E131" s="110"/>
      <c r="F131" s="110"/>
      <c r="G131" s="117"/>
      <c r="H131" s="117"/>
      <c r="I131" s="126"/>
    </row>
    <row r="132" spans="2:10" ht="23">
      <c r="B132" s="52" t="s">
        <v>2115</v>
      </c>
      <c r="C132" s="52" t="s">
        <v>2116</v>
      </c>
      <c r="D132" s="102" t="s">
        <v>2117</v>
      </c>
      <c r="E132" s="103" t="s">
        <v>2118</v>
      </c>
      <c r="F132" s="103" t="s">
        <v>2119</v>
      </c>
      <c r="G132" s="117"/>
      <c r="H132" s="117"/>
      <c r="I132" s="126"/>
    </row>
    <row r="133" spans="2:10">
      <c r="B133" s="52" t="s">
        <v>2501</v>
      </c>
      <c r="C133" s="52" t="s">
        <v>2330</v>
      </c>
      <c r="D133" s="102">
        <v>8134.8953977777774</v>
      </c>
      <c r="E133" s="103">
        <v>7996</v>
      </c>
      <c r="F133" s="188">
        <v>-1045.6614</v>
      </c>
      <c r="G133" s="117"/>
      <c r="H133" s="117"/>
      <c r="I133" s="126"/>
    </row>
    <row r="134" spans="2:10">
      <c r="B134" s="45"/>
      <c r="C134" s="46"/>
      <c r="D134" s="162"/>
      <c r="E134" s="163"/>
      <c r="F134" s="163"/>
      <c r="G134" s="117"/>
      <c r="H134" s="117"/>
      <c r="I134" s="126"/>
    </row>
    <row r="135" spans="2:10">
      <c r="B135" s="73" t="s">
        <v>2419</v>
      </c>
      <c r="C135" s="114"/>
      <c r="D135" s="114"/>
      <c r="E135" s="110"/>
      <c r="F135" s="110"/>
      <c r="G135" s="117"/>
      <c r="H135" s="117"/>
      <c r="I135" s="126"/>
      <c r="J135" s="108"/>
    </row>
    <row r="136" spans="2:10">
      <c r="B136" s="73"/>
      <c r="C136" s="114"/>
      <c r="D136" s="114"/>
      <c r="E136" s="110"/>
      <c r="F136" s="110"/>
      <c r="G136" s="117"/>
      <c r="H136" s="117"/>
      <c r="I136" s="126"/>
    </row>
    <row r="137" spans="2:10">
      <c r="B137" s="45" t="s">
        <v>2219</v>
      </c>
      <c r="C137" s="114"/>
      <c r="D137" s="114"/>
      <c r="E137" s="110"/>
      <c r="F137" s="110"/>
      <c r="G137" s="117"/>
      <c r="H137" s="117"/>
      <c r="I137" s="126"/>
    </row>
    <row r="138" spans="2:10">
      <c r="B138" s="45" t="s">
        <v>2426</v>
      </c>
      <c r="C138" s="138"/>
      <c r="D138" s="114"/>
      <c r="E138" s="110"/>
      <c r="F138" s="110"/>
      <c r="G138" s="117"/>
      <c r="H138" s="117"/>
      <c r="I138" s="126"/>
    </row>
    <row r="139" spans="2:10">
      <c r="B139" s="45" t="s">
        <v>2502</v>
      </c>
      <c r="C139" s="138"/>
      <c r="D139" s="114"/>
      <c r="E139" s="110"/>
      <c r="F139" s="110"/>
      <c r="G139" s="117"/>
      <c r="H139" s="117"/>
      <c r="I139" s="126"/>
    </row>
    <row r="140" spans="2:10">
      <c r="B140" s="45" t="s">
        <v>2427</v>
      </c>
      <c r="C140" s="138"/>
      <c r="D140" s="114"/>
      <c r="E140" s="110"/>
      <c r="F140" s="110"/>
      <c r="G140" s="117"/>
      <c r="H140" s="117"/>
      <c r="I140" s="126"/>
    </row>
    <row r="141" spans="2:10">
      <c r="B141" s="45" t="s">
        <v>2503</v>
      </c>
      <c r="C141" s="138"/>
      <c r="D141" s="114"/>
      <c r="E141" s="110"/>
      <c r="F141" s="110"/>
      <c r="G141" s="117"/>
      <c r="H141" s="117"/>
      <c r="I141" s="126"/>
    </row>
    <row r="142" spans="2:10">
      <c r="B142" s="45" t="s">
        <v>2504</v>
      </c>
      <c r="C142" s="138"/>
      <c r="D142" s="114"/>
      <c r="E142" s="110"/>
      <c r="F142" s="110"/>
      <c r="G142" s="117"/>
      <c r="H142" s="117"/>
      <c r="I142" s="126"/>
    </row>
    <row r="143" spans="2:10">
      <c r="B143" s="45"/>
      <c r="C143" s="114"/>
      <c r="D143" s="114"/>
      <c r="E143" s="110"/>
      <c r="F143" s="110"/>
      <c r="G143" s="117"/>
      <c r="H143" s="117"/>
      <c r="I143" s="126"/>
    </row>
    <row r="144" spans="2:10">
      <c r="B144" s="137" t="s">
        <v>2220</v>
      </c>
      <c r="C144" s="114"/>
      <c r="D144" s="114"/>
      <c r="E144" s="110"/>
      <c r="F144" s="110"/>
      <c r="G144" s="117"/>
      <c r="H144" s="117"/>
      <c r="I144" s="126"/>
    </row>
    <row r="145" spans="2:9" ht="23">
      <c r="B145" s="131" t="s">
        <v>2115</v>
      </c>
      <c r="C145" s="139" t="s">
        <v>2204</v>
      </c>
      <c r="D145" s="132" t="s">
        <v>2205</v>
      </c>
      <c r="E145" s="133" t="s">
        <v>2206</v>
      </c>
      <c r="F145" s="110"/>
      <c r="G145" s="117"/>
      <c r="H145" s="117"/>
      <c r="I145" s="126"/>
    </row>
    <row r="146" spans="2:9">
      <c r="B146" s="211" t="s">
        <v>2197</v>
      </c>
      <c r="C146" s="212"/>
      <c r="D146" s="212"/>
      <c r="E146" s="213"/>
      <c r="F146" s="110"/>
      <c r="G146" s="117"/>
      <c r="H146" s="117"/>
      <c r="I146" s="126"/>
    </row>
    <row r="147" spans="2:9">
      <c r="B147" s="73" t="s">
        <v>2207</v>
      </c>
      <c r="C147" s="114"/>
      <c r="D147" s="114"/>
      <c r="E147" s="110"/>
      <c r="F147" s="110"/>
      <c r="G147" s="117"/>
      <c r="H147" s="117"/>
      <c r="I147" s="126"/>
    </row>
    <row r="148" spans="2:9">
      <c r="B148" s="73"/>
      <c r="C148" s="114"/>
      <c r="D148" s="114"/>
      <c r="E148" s="110"/>
      <c r="F148" s="110"/>
      <c r="G148" s="117"/>
      <c r="H148" s="117"/>
      <c r="I148" s="126"/>
    </row>
    <row r="149" spans="2:9">
      <c r="B149" s="73" t="s">
        <v>2221</v>
      </c>
      <c r="C149" s="114"/>
      <c r="D149" s="114"/>
      <c r="E149" s="110"/>
      <c r="F149" s="110"/>
      <c r="G149" s="117"/>
      <c r="H149" s="117"/>
      <c r="I149" s="126"/>
    </row>
    <row r="150" spans="2:9">
      <c r="B150" s="73" t="s">
        <v>2428</v>
      </c>
      <c r="C150" s="114"/>
      <c r="D150" s="114"/>
      <c r="E150" s="110"/>
      <c r="F150" s="110"/>
      <c r="G150" s="117"/>
      <c r="H150" s="117"/>
      <c r="I150" s="126"/>
    </row>
    <row r="151" spans="2:9">
      <c r="B151" s="73" t="s">
        <v>2429</v>
      </c>
      <c r="C151" s="114"/>
      <c r="D151" s="114"/>
      <c r="E151" s="110"/>
      <c r="F151" s="110"/>
      <c r="G151" s="117"/>
      <c r="H151" s="117"/>
      <c r="I151" s="126"/>
    </row>
    <row r="152" spans="2:9">
      <c r="B152" s="73" t="s">
        <v>2430</v>
      </c>
      <c r="C152" s="114"/>
      <c r="D152" s="114"/>
      <c r="E152" s="110"/>
      <c r="F152" s="110"/>
      <c r="G152" s="117"/>
      <c r="H152" s="117"/>
      <c r="I152" s="126"/>
    </row>
    <row r="153" spans="2:9">
      <c r="B153" s="73"/>
      <c r="C153" s="114"/>
      <c r="D153" s="114"/>
      <c r="E153" s="110"/>
      <c r="F153" s="110"/>
      <c r="G153" s="117"/>
      <c r="H153" s="117"/>
      <c r="I153" s="126"/>
    </row>
    <row r="154" spans="2:9">
      <c r="B154" s="137" t="s">
        <v>2222</v>
      </c>
      <c r="C154" s="114"/>
      <c r="D154" s="114"/>
      <c r="E154" s="110"/>
      <c r="F154" s="110"/>
      <c r="G154" s="117"/>
      <c r="H154" s="117"/>
      <c r="I154" s="126"/>
    </row>
    <row r="155" spans="2:9" ht="23">
      <c r="B155" s="131" t="s">
        <v>2115</v>
      </c>
      <c r="C155" s="131" t="s">
        <v>2211</v>
      </c>
      <c r="D155" s="132" t="s">
        <v>2212</v>
      </c>
      <c r="E155" s="133" t="s">
        <v>2213</v>
      </c>
      <c r="F155" s="133" t="s">
        <v>2214</v>
      </c>
      <c r="G155" s="117"/>
      <c r="H155" s="117"/>
      <c r="I155" s="126"/>
    </row>
    <row r="156" spans="2:9">
      <c r="B156" s="211" t="s">
        <v>2197</v>
      </c>
      <c r="C156" s="212"/>
      <c r="D156" s="212"/>
      <c r="E156" s="212"/>
      <c r="F156" s="213"/>
      <c r="G156" s="117"/>
      <c r="H156" s="117"/>
      <c r="I156" s="126"/>
    </row>
    <row r="157" spans="2:9">
      <c r="B157" s="73" t="s">
        <v>2215</v>
      </c>
      <c r="C157" s="114"/>
      <c r="D157" s="114"/>
      <c r="E157" s="110"/>
      <c r="F157" s="110"/>
      <c r="G157" s="117"/>
      <c r="H157" s="117"/>
      <c r="I157" s="126"/>
    </row>
    <row r="158" spans="2:9">
      <c r="B158" s="73"/>
      <c r="C158" s="114"/>
      <c r="D158" s="114"/>
      <c r="E158" s="110"/>
      <c r="F158" s="110"/>
      <c r="G158" s="117"/>
      <c r="H158" s="117"/>
      <c r="I158" s="126"/>
    </row>
    <row r="159" spans="2:9">
      <c r="B159" s="73" t="s">
        <v>2223</v>
      </c>
      <c r="C159" s="114"/>
      <c r="D159" s="114"/>
      <c r="E159" s="110"/>
      <c r="F159" s="110"/>
      <c r="G159" s="117"/>
      <c r="H159" s="117"/>
      <c r="I159" s="126"/>
    </row>
    <row r="160" spans="2:9">
      <c r="B160" s="73" t="s">
        <v>2359</v>
      </c>
      <c r="C160" s="114"/>
      <c r="D160" s="114"/>
      <c r="E160" s="110"/>
      <c r="F160" s="110"/>
      <c r="G160" s="117"/>
      <c r="H160" s="117"/>
      <c r="I160" s="126"/>
    </row>
    <row r="161" spans="2:9">
      <c r="B161" s="73" t="s">
        <v>2360</v>
      </c>
      <c r="C161" s="114"/>
      <c r="D161" s="114"/>
      <c r="E161" s="110"/>
      <c r="F161" s="110"/>
      <c r="G161" s="117"/>
      <c r="H161" s="117"/>
      <c r="I161" s="126"/>
    </row>
    <row r="162" spans="2:9">
      <c r="B162" s="73" t="s">
        <v>2371</v>
      </c>
      <c r="C162" s="114"/>
      <c r="D162" s="114"/>
      <c r="E162" s="110"/>
      <c r="F162" s="110"/>
      <c r="G162" s="117"/>
      <c r="H162" s="117"/>
      <c r="I162" s="126"/>
    </row>
    <row r="163" spans="2:9">
      <c r="B163" s="73"/>
      <c r="C163" s="114"/>
      <c r="D163" s="114"/>
      <c r="E163" s="110"/>
      <c r="F163" s="110"/>
      <c r="G163" s="117"/>
      <c r="H163" s="117"/>
      <c r="I163" s="126"/>
    </row>
    <row r="164" spans="2:9">
      <c r="B164" s="137" t="s">
        <v>2224</v>
      </c>
      <c r="C164" s="114"/>
      <c r="D164" s="114"/>
      <c r="E164" s="110"/>
      <c r="F164" s="110"/>
      <c r="G164" s="117"/>
      <c r="H164" s="117"/>
      <c r="I164" s="126"/>
    </row>
    <row r="165" spans="2:9">
      <c r="B165" s="137"/>
      <c r="C165" s="114"/>
      <c r="D165" s="114"/>
      <c r="E165" s="110"/>
      <c r="F165" s="110"/>
      <c r="G165" s="117"/>
      <c r="H165" s="117"/>
      <c r="I165" s="126"/>
    </row>
    <row r="166" spans="2:9">
      <c r="B166" s="137" t="s">
        <v>2420</v>
      </c>
      <c r="C166" s="114"/>
      <c r="D166" s="114"/>
      <c r="E166" s="110"/>
      <c r="F166" s="110"/>
      <c r="G166" s="117"/>
      <c r="H166" s="117"/>
      <c r="I166" s="126"/>
    </row>
    <row r="167" spans="2:9" ht="23">
      <c r="B167" s="131" t="s">
        <v>2115</v>
      </c>
      <c r="C167" s="131" t="s">
        <v>2116</v>
      </c>
      <c r="D167" s="132" t="s">
        <v>2117</v>
      </c>
      <c r="E167" s="133" t="s">
        <v>2118</v>
      </c>
      <c r="F167" s="110"/>
      <c r="G167" s="117"/>
      <c r="H167" s="117"/>
      <c r="I167" s="126"/>
    </row>
    <row r="168" spans="2:9">
      <c r="B168" s="214" t="s">
        <v>2197</v>
      </c>
      <c r="C168" s="214"/>
      <c r="D168" s="214"/>
      <c r="E168" s="214"/>
      <c r="F168" s="110"/>
      <c r="G168" s="117"/>
      <c r="H168" s="117"/>
      <c r="I168" s="126"/>
    </row>
    <row r="169" spans="2:9">
      <c r="B169" s="73" t="s">
        <v>2207</v>
      </c>
      <c r="C169" s="114"/>
      <c r="D169" s="114"/>
      <c r="E169" s="110"/>
      <c r="F169" s="110"/>
      <c r="G169" s="117"/>
      <c r="H169" s="117"/>
      <c r="I169" s="126"/>
    </row>
    <row r="170" spans="2:9">
      <c r="B170" s="73"/>
      <c r="C170" s="114"/>
      <c r="D170" s="114"/>
      <c r="E170" s="110"/>
      <c r="F170" s="110"/>
      <c r="G170" s="117"/>
      <c r="H170" s="117"/>
      <c r="I170" s="126"/>
    </row>
    <row r="171" spans="2:9">
      <c r="B171" s="73" t="s">
        <v>2221</v>
      </c>
      <c r="C171" s="114"/>
      <c r="D171" s="114"/>
      <c r="E171" s="110"/>
      <c r="F171" s="110"/>
      <c r="G171" s="117"/>
      <c r="H171" s="117"/>
      <c r="I171" s="126"/>
    </row>
    <row r="172" spans="2:9">
      <c r="B172" s="73" t="s">
        <v>2208</v>
      </c>
      <c r="C172" s="114"/>
      <c r="D172" s="114"/>
      <c r="E172" s="110"/>
      <c r="F172" s="110"/>
      <c r="G172" s="117"/>
      <c r="H172" s="117"/>
      <c r="I172" s="126"/>
    </row>
    <row r="173" spans="2:9">
      <c r="B173" s="73" t="s">
        <v>2209</v>
      </c>
      <c r="C173" s="164"/>
      <c r="D173" s="114"/>
      <c r="E173" s="110"/>
      <c r="F173" s="110"/>
      <c r="G173" s="117"/>
      <c r="H173" s="117"/>
      <c r="I173" s="126"/>
    </row>
    <row r="174" spans="2:9">
      <c r="B174" s="115" t="s">
        <v>2210</v>
      </c>
      <c r="C174" s="165"/>
      <c r="D174" s="165"/>
      <c r="E174" s="116"/>
      <c r="F174" s="116"/>
      <c r="G174" s="129"/>
      <c r="H174" s="129"/>
      <c r="I174" s="130"/>
    </row>
  </sheetData>
  <mergeCells count="10">
    <mergeCell ref="B122:F122"/>
    <mergeCell ref="B146:E146"/>
    <mergeCell ref="B156:F156"/>
    <mergeCell ref="B168:E168"/>
    <mergeCell ref="C117:D117"/>
    <mergeCell ref="B95:I95"/>
    <mergeCell ref="B96:I96"/>
    <mergeCell ref="B114:I114"/>
    <mergeCell ref="C115:F115"/>
    <mergeCell ref="C116:F116"/>
  </mergeCells>
  <hyperlinks>
    <hyperlink ref="A1" location="BajajFinservFlexiCapFund" display="BFFLX" xr:uid="{00000000-0004-0000-0800-000000000000}"/>
    <hyperlink ref="B1" location="BajajFinservFlexiCapFund" display="Bajaj Finserv Flexi Cap Fund" xr:uid="{00000000-0004-0000-0800-000001000000}"/>
  </hyperlinks>
  <pageMargins left="0" right="0" top="0" bottom="0" header="0" footer="0"/>
  <pageSetup orientation="landscape"/>
  <headerFooter>
    <oddFooter xml:space="preserve">&amp;C_x000D_&amp;1#&amp;"Aptos"&amp;10&amp;K000000  For internal use only 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outlinePr summaryBelow="0"/>
  </sheetPr>
  <dimension ref="A1:I50"/>
  <sheetViews>
    <sheetView workbookViewId="0"/>
  </sheetViews>
  <sheetFormatPr defaultRowHeight="14.5"/>
  <cols>
    <col min="1" max="1" width="3.36328125" customWidth="1"/>
    <col min="2" max="2" width="69.17968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9" width="16.6328125" customWidth="1"/>
  </cols>
  <sheetData>
    <row r="1" spans="1:9" ht="16" customHeight="1">
      <c r="A1" s="2" t="s">
        <v>16</v>
      </c>
      <c r="B1" s="3" t="s">
        <v>17</v>
      </c>
      <c r="C1" s="4"/>
      <c r="D1" s="4"/>
      <c r="E1" s="4"/>
      <c r="F1" s="4"/>
      <c r="G1" s="4"/>
      <c r="H1" s="4"/>
      <c r="I1" s="4"/>
    </row>
    <row r="2" spans="1:9" ht="13" customHeight="1">
      <c r="A2" s="4"/>
      <c r="B2" s="5"/>
      <c r="C2" s="4"/>
      <c r="D2" s="4"/>
      <c r="E2" s="4"/>
      <c r="F2" s="4"/>
      <c r="G2" s="4"/>
      <c r="H2" s="4"/>
      <c r="I2" s="4"/>
    </row>
    <row r="3" spans="1:9" ht="13" customHeight="1">
      <c r="A3" s="6" t="s">
        <v>48</v>
      </c>
      <c r="B3" s="7" t="s">
        <v>49</v>
      </c>
      <c r="C3" s="4"/>
      <c r="D3" s="4"/>
      <c r="E3" s="4"/>
      <c r="F3" s="4"/>
      <c r="G3" s="4"/>
      <c r="H3" s="4"/>
      <c r="I3" s="4"/>
    </row>
    <row r="4" spans="1:9" ht="28" customHeight="1">
      <c r="A4" s="4"/>
      <c r="B4" s="8" t="s">
        <v>50</v>
      </c>
      <c r="C4" s="9" t="s">
        <v>51</v>
      </c>
      <c r="D4" s="10" t="s">
        <v>52</v>
      </c>
      <c r="E4" s="10" t="s">
        <v>53</v>
      </c>
      <c r="F4" s="10" t="s">
        <v>54</v>
      </c>
      <c r="G4" s="10" t="s">
        <v>55</v>
      </c>
      <c r="H4" s="10" t="s">
        <v>56</v>
      </c>
      <c r="I4" s="11" t="s">
        <v>57</v>
      </c>
    </row>
    <row r="5" spans="1:9" ht="13" customHeight="1">
      <c r="A5" s="4"/>
      <c r="B5" s="12" t="s">
        <v>927</v>
      </c>
      <c r="C5" s="13"/>
      <c r="D5" s="13"/>
      <c r="E5" s="13"/>
      <c r="F5" s="13"/>
      <c r="G5" s="13"/>
      <c r="H5" s="14"/>
      <c r="I5" s="15"/>
    </row>
    <row r="6" spans="1:9" ht="13" customHeight="1">
      <c r="A6" s="4"/>
      <c r="B6" s="12" t="s">
        <v>928</v>
      </c>
      <c r="C6" s="13"/>
      <c r="D6" s="13"/>
      <c r="E6" s="13"/>
      <c r="F6" s="4"/>
      <c r="G6" s="14"/>
      <c r="H6" s="14"/>
      <c r="I6" s="15"/>
    </row>
    <row r="7" spans="1:9" ht="13" customHeight="1">
      <c r="A7" s="16" t="s">
        <v>1285</v>
      </c>
      <c r="B7" s="17" t="s">
        <v>1286</v>
      </c>
      <c r="C7" s="13" t="s">
        <v>1287</v>
      </c>
      <c r="D7" s="13" t="s">
        <v>932</v>
      </c>
      <c r="E7" s="18">
        <v>1000000</v>
      </c>
      <c r="F7" s="19">
        <v>962.82</v>
      </c>
      <c r="G7" s="20">
        <v>0.29930000000000001</v>
      </c>
      <c r="H7" s="29">
        <v>7.1482000000000004E-2</v>
      </c>
      <c r="I7" s="22"/>
    </row>
    <row r="8" spans="1:9" ht="13" customHeight="1">
      <c r="A8" s="16" t="s">
        <v>1288</v>
      </c>
      <c r="B8" s="17" t="s">
        <v>1289</v>
      </c>
      <c r="C8" s="13" t="s">
        <v>1290</v>
      </c>
      <c r="D8" s="13" t="s">
        <v>932</v>
      </c>
      <c r="E8" s="18">
        <v>1000000</v>
      </c>
      <c r="F8" s="19">
        <v>906.56</v>
      </c>
      <c r="G8" s="20">
        <v>0.28179999999999999</v>
      </c>
      <c r="H8" s="29">
        <v>7.8019000000000005E-2</v>
      </c>
      <c r="I8" s="22"/>
    </row>
    <row r="9" spans="1:9" ht="13" customHeight="1">
      <c r="A9" s="16" t="s">
        <v>1291</v>
      </c>
      <c r="B9" s="17" t="s">
        <v>1292</v>
      </c>
      <c r="C9" s="13" t="s">
        <v>1293</v>
      </c>
      <c r="D9" s="13" t="s">
        <v>932</v>
      </c>
      <c r="E9" s="18">
        <v>9000</v>
      </c>
      <c r="F9" s="19">
        <v>8.6361000000000008</v>
      </c>
      <c r="G9" s="20">
        <v>2.7000000000000001E-3</v>
      </c>
      <c r="H9" s="29">
        <v>7.0611999999999994E-2</v>
      </c>
      <c r="I9" s="22"/>
    </row>
    <row r="10" spans="1:9" ht="13" customHeight="1">
      <c r="A10" s="4"/>
      <c r="B10" s="12" t="s">
        <v>445</v>
      </c>
      <c r="C10" s="13"/>
      <c r="D10" s="13"/>
      <c r="E10" s="13"/>
      <c r="F10" s="23">
        <v>1878.0161000000001</v>
      </c>
      <c r="G10" s="24">
        <f>ROUND(SUM(G1:G9),4)</f>
        <v>0.58379999999999999</v>
      </c>
      <c r="H10" s="25"/>
      <c r="I10" s="26"/>
    </row>
    <row r="11" spans="1:9" ht="13" customHeight="1">
      <c r="A11" s="4"/>
      <c r="B11" s="27" t="s">
        <v>943</v>
      </c>
      <c r="C11" s="1"/>
      <c r="D11" s="1"/>
      <c r="E11" s="1"/>
      <c r="F11" s="25" t="s">
        <v>447</v>
      </c>
      <c r="G11" s="25" t="s">
        <v>447</v>
      </c>
      <c r="H11" s="25"/>
      <c r="I11" s="26"/>
    </row>
    <row r="12" spans="1:9" ht="13" customHeight="1">
      <c r="A12" s="4"/>
      <c r="B12" s="27" t="s">
        <v>445</v>
      </c>
      <c r="C12" s="1"/>
      <c r="D12" s="1"/>
      <c r="E12" s="1"/>
      <c r="F12" s="25" t="s">
        <v>447</v>
      </c>
      <c r="G12" s="25" t="s">
        <v>447</v>
      </c>
      <c r="H12" s="25"/>
      <c r="I12" s="26"/>
    </row>
    <row r="13" spans="1:9" ht="13" customHeight="1">
      <c r="A13" s="4"/>
      <c r="B13" s="27" t="s">
        <v>448</v>
      </c>
      <c r="C13" s="28"/>
      <c r="D13" s="1"/>
      <c r="E13" s="28"/>
      <c r="F13" s="23">
        <v>1878.0161000000001</v>
      </c>
      <c r="G13" s="24">
        <f>ROUND(SUM(G10),4)</f>
        <v>0.58379999999999999</v>
      </c>
      <c r="H13" s="25"/>
      <c r="I13" s="26"/>
    </row>
    <row r="14" spans="1:9" ht="13" customHeight="1">
      <c r="A14" s="4"/>
      <c r="B14" s="12" t="s">
        <v>823</v>
      </c>
      <c r="C14" s="13"/>
      <c r="D14" s="13"/>
      <c r="E14" s="13"/>
      <c r="F14" s="13"/>
      <c r="G14" s="13"/>
      <c r="H14" s="14"/>
      <c r="I14" s="15"/>
    </row>
    <row r="15" spans="1:9" ht="13" customHeight="1">
      <c r="A15" s="4"/>
      <c r="B15" s="12" t="s">
        <v>1294</v>
      </c>
      <c r="C15" s="13"/>
      <c r="D15" s="13"/>
      <c r="E15" s="13"/>
      <c r="F15" s="4"/>
      <c r="G15" s="14"/>
      <c r="H15" s="14"/>
      <c r="I15" s="15"/>
    </row>
    <row r="16" spans="1:9" ht="13" customHeight="1">
      <c r="A16" s="16" t="s">
        <v>1295</v>
      </c>
      <c r="B16" s="17" t="s">
        <v>1296</v>
      </c>
      <c r="C16" s="13" t="s">
        <v>1297</v>
      </c>
      <c r="D16" s="13" t="s">
        <v>932</v>
      </c>
      <c r="E16" s="18">
        <v>500000</v>
      </c>
      <c r="F16" s="19">
        <v>498.60649999999998</v>
      </c>
      <c r="G16" s="20">
        <v>0.155</v>
      </c>
      <c r="H16" s="29">
        <v>5.0999999999999997E-2</v>
      </c>
      <c r="I16" s="22"/>
    </row>
    <row r="17" spans="1:9" ht="13" customHeight="1">
      <c r="A17" s="16" t="s">
        <v>1298</v>
      </c>
      <c r="B17" s="17" t="s">
        <v>1299</v>
      </c>
      <c r="C17" s="13" t="s">
        <v>1300</v>
      </c>
      <c r="D17" s="13" t="s">
        <v>932</v>
      </c>
      <c r="E17" s="18">
        <v>500000</v>
      </c>
      <c r="F17" s="19">
        <v>498.60649999999998</v>
      </c>
      <c r="G17" s="20">
        <v>0.155</v>
      </c>
      <c r="H17" s="29">
        <v>5.0999999999999997E-2</v>
      </c>
      <c r="I17" s="22"/>
    </row>
    <row r="18" spans="1:9" ht="13" customHeight="1">
      <c r="A18" s="4"/>
      <c r="B18" s="12" t="s">
        <v>445</v>
      </c>
      <c r="C18" s="13"/>
      <c r="D18" s="13"/>
      <c r="E18" s="13"/>
      <c r="F18" s="23">
        <v>997.21299999999997</v>
      </c>
      <c r="G18" s="24">
        <f>ROUND(SUM(G14:G17),4)</f>
        <v>0.31</v>
      </c>
      <c r="H18" s="25"/>
      <c r="I18" s="26"/>
    </row>
    <row r="19" spans="1:9" ht="13" customHeight="1">
      <c r="A19" s="4"/>
      <c r="B19" s="27" t="s">
        <v>448</v>
      </c>
      <c r="C19" s="28"/>
      <c r="D19" s="1"/>
      <c r="E19" s="28"/>
      <c r="F19" s="23">
        <v>997.21299999999997</v>
      </c>
      <c r="G19" s="24">
        <f>ROUND(SUM(G18),4)</f>
        <v>0.31</v>
      </c>
      <c r="H19" s="25"/>
      <c r="I19" s="26"/>
    </row>
    <row r="20" spans="1:9" ht="13" customHeight="1">
      <c r="A20" s="4"/>
      <c r="B20" s="12" t="s">
        <v>836</v>
      </c>
      <c r="C20" s="13"/>
      <c r="D20" s="13"/>
      <c r="E20" s="13"/>
      <c r="F20" s="13"/>
      <c r="G20" s="13"/>
      <c r="H20" s="14"/>
      <c r="I20" s="15"/>
    </row>
    <row r="21" spans="1:9" ht="13" customHeight="1">
      <c r="A21" s="16" t="s">
        <v>837</v>
      </c>
      <c r="B21" s="17" t="s">
        <v>838</v>
      </c>
      <c r="C21" s="13"/>
      <c r="D21" s="13"/>
      <c r="E21" s="18"/>
      <c r="F21" s="19">
        <v>323.80410000000001</v>
      </c>
      <c r="G21" s="20">
        <v>0.1007</v>
      </c>
      <c r="H21" s="29">
        <v>5.2460944000197421E-2</v>
      </c>
      <c r="I21" s="22"/>
    </row>
    <row r="22" spans="1:9" ht="13" customHeight="1">
      <c r="A22" s="4"/>
      <c r="B22" s="12" t="s">
        <v>445</v>
      </c>
      <c r="C22" s="13"/>
      <c r="D22" s="13"/>
      <c r="E22" s="13"/>
      <c r="F22" s="23">
        <v>323.80410000000001</v>
      </c>
      <c r="G22" s="24">
        <f>ROUND(SUM(G20:G21),4)</f>
        <v>0.1007</v>
      </c>
      <c r="H22" s="25"/>
      <c r="I22" s="26"/>
    </row>
    <row r="23" spans="1:9" ht="13" customHeight="1">
      <c r="A23" s="4"/>
      <c r="B23" s="27" t="s">
        <v>448</v>
      </c>
      <c r="C23" s="28"/>
      <c r="D23" s="1"/>
      <c r="E23" s="28"/>
      <c r="F23" s="23">
        <v>323.80410000000001</v>
      </c>
      <c r="G23" s="24">
        <f>ROUND(SUM(G22),4)</f>
        <v>0.1007</v>
      </c>
      <c r="H23" s="25"/>
      <c r="I23" s="26"/>
    </row>
    <row r="24" spans="1:9" ht="13" customHeight="1">
      <c r="A24" s="4"/>
      <c r="B24" s="27" t="s">
        <v>839</v>
      </c>
      <c r="C24" s="13"/>
      <c r="D24" s="1"/>
      <c r="E24" s="13"/>
      <c r="F24" s="30">
        <v>17.6068</v>
      </c>
      <c r="G24" s="24">
        <v>5.4999999999999997E-3</v>
      </c>
      <c r="H24" s="25"/>
      <c r="I24" s="26"/>
    </row>
    <row r="25" spans="1:9" ht="13" customHeight="1">
      <c r="A25" s="4"/>
      <c r="B25" s="31" t="s">
        <v>840</v>
      </c>
      <c r="C25" s="32"/>
      <c r="D25" s="32"/>
      <c r="E25" s="32"/>
      <c r="F25" s="33">
        <v>3216.64</v>
      </c>
      <c r="G25" s="34">
        <f>ROUND(SUM(G13,G19,G23,G24),4)</f>
        <v>1</v>
      </c>
      <c r="H25" s="35"/>
      <c r="I25" s="36"/>
    </row>
    <row r="26" spans="1:9" ht="13" customHeight="1">
      <c r="A26" s="4"/>
      <c r="B26" s="6"/>
      <c r="C26" s="4"/>
      <c r="D26" s="4"/>
      <c r="E26" s="4"/>
      <c r="F26" s="4"/>
      <c r="G26" s="4"/>
      <c r="H26" s="4"/>
      <c r="I26" s="4"/>
    </row>
    <row r="27" spans="1:9" ht="13" customHeight="1">
      <c r="A27" s="4"/>
      <c r="B27" s="3" t="s">
        <v>842</v>
      </c>
      <c r="C27" s="4"/>
      <c r="D27" s="4"/>
      <c r="E27" s="4"/>
      <c r="F27" s="4"/>
      <c r="G27" s="4"/>
      <c r="H27" s="4"/>
      <c r="I27" s="4"/>
    </row>
    <row r="28" spans="1:9" ht="26" customHeight="1">
      <c r="A28" s="4"/>
      <c r="B28" s="206" t="s">
        <v>2518</v>
      </c>
      <c r="C28" s="206"/>
      <c r="D28" s="206"/>
      <c r="E28" s="206"/>
      <c r="F28" s="206"/>
      <c r="G28" s="206"/>
      <c r="H28" s="206"/>
      <c r="I28" s="206"/>
    </row>
    <row r="29" spans="1:9" ht="13" customHeight="1">
      <c r="A29" s="4"/>
      <c r="B29" s="207"/>
      <c r="C29" s="207"/>
      <c r="D29" s="207"/>
      <c r="E29" s="207"/>
      <c r="F29" s="207"/>
      <c r="G29" s="207"/>
      <c r="H29" s="207"/>
      <c r="I29" s="207"/>
    </row>
    <row r="30" spans="1:9" ht="13" customHeight="1">
      <c r="A30" s="4"/>
      <c r="B30" s="41" t="s">
        <v>2058</v>
      </c>
      <c r="C30" s="42"/>
      <c r="D30" s="42"/>
      <c r="E30" s="63"/>
      <c r="F30" s="63"/>
      <c r="G30" s="63"/>
      <c r="H30" s="63"/>
      <c r="I30" s="64"/>
    </row>
    <row r="31" spans="1:9" ht="13" customHeight="1">
      <c r="A31" s="4"/>
      <c r="B31" s="45" t="s">
        <v>2059</v>
      </c>
      <c r="C31" s="46"/>
      <c r="D31" s="46"/>
      <c r="E31" s="65"/>
      <c r="F31" s="65"/>
      <c r="G31" s="65"/>
      <c r="H31" s="65"/>
      <c r="I31" s="66"/>
    </row>
    <row r="32" spans="1:9" ht="13" customHeight="1">
      <c r="A32" s="4"/>
      <c r="B32" s="45" t="s">
        <v>2060</v>
      </c>
      <c r="C32" s="46"/>
      <c r="D32" s="46"/>
      <c r="E32" s="65"/>
      <c r="F32" s="65"/>
      <c r="G32" s="65"/>
      <c r="H32" s="65"/>
      <c r="I32" s="66"/>
    </row>
    <row r="33" spans="1:9" ht="13" customHeight="1">
      <c r="A33" s="4"/>
      <c r="B33" s="50" t="s">
        <v>2061</v>
      </c>
      <c r="C33" s="51" t="s">
        <v>2062</v>
      </c>
      <c r="D33" s="168" t="s">
        <v>2074</v>
      </c>
      <c r="E33" s="65"/>
      <c r="F33" s="65"/>
      <c r="G33" s="65"/>
      <c r="H33" s="65"/>
      <c r="I33" s="66"/>
    </row>
    <row r="34" spans="1:9" ht="13" customHeight="1">
      <c r="A34" s="4"/>
      <c r="B34" s="52" t="s">
        <v>2064</v>
      </c>
      <c r="C34" s="67">
        <v>1034.7128</v>
      </c>
      <c r="D34" s="58">
        <v>1020.948</v>
      </c>
      <c r="E34" s="65"/>
      <c r="F34" s="65"/>
      <c r="G34" s="65"/>
      <c r="H34" s="65"/>
      <c r="I34" s="66"/>
    </row>
    <row r="35" spans="1:9" ht="13" customHeight="1">
      <c r="A35" s="4"/>
      <c r="B35" s="52" t="s">
        <v>2063</v>
      </c>
      <c r="C35" s="67">
        <v>1034.7128</v>
      </c>
      <c r="D35" s="58">
        <v>1020.948</v>
      </c>
      <c r="E35" s="65"/>
      <c r="F35" s="65"/>
      <c r="G35" s="65"/>
      <c r="H35" s="65"/>
      <c r="I35" s="66"/>
    </row>
    <row r="36" spans="1:9" ht="13" customHeight="1">
      <c r="A36" s="4"/>
      <c r="B36" s="52" t="s">
        <v>2067</v>
      </c>
      <c r="C36" s="67">
        <v>1045.4570000000001</v>
      </c>
      <c r="D36" s="58">
        <v>1030.7892999999999</v>
      </c>
      <c r="E36" s="65"/>
      <c r="F36" s="65"/>
      <c r="G36" s="65"/>
      <c r="H36" s="65"/>
      <c r="I36" s="66"/>
    </row>
    <row r="37" spans="1:9" ht="13" customHeight="1">
      <c r="A37" s="4"/>
      <c r="B37" s="52" t="s">
        <v>2066</v>
      </c>
      <c r="C37" s="67">
        <v>1045.4570000000001</v>
      </c>
      <c r="D37" s="58">
        <v>1030.7892999999999</v>
      </c>
      <c r="E37" s="65"/>
      <c r="F37" s="65"/>
      <c r="G37" s="65"/>
      <c r="H37" s="65"/>
      <c r="I37" s="66"/>
    </row>
    <row r="38" spans="1:9" ht="13" customHeight="1">
      <c r="A38" s="4"/>
      <c r="B38" s="45" t="s">
        <v>2075</v>
      </c>
      <c r="C38" s="46"/>
      <c r="D38" s="46"/>
      <c r="E38" s="65"/>
      <c r="F38" s="65"/>
      <c r="G38" s="65"/>
      <c r="H38" s="65"/>
      <c r="I38" s="66"/>
    </row>
    <row r="39" spans="1:9" ht="13" customHeight="1">
      <c r="A39" s="4"/>
      <c r="B39" s="45" t="s">
        <v>2071</v>
      </c>
      <c r="C39" s="46"/>
      <c r="D39" s="46"/>
      <c r="E39" s="65"/>
      <c r="F39" s="65"/>
      <c r="G39" s="65"/>
      <c r="H39" s="65"/>
      <c r="I39" s="66"/>
    </row>
    <row r="40" spans="1:9" ht="13" customHeight="1">
      <c r="A40" s="4"/>
      <c r="B40" s="88" t="s">
        <v>2476</v>
      </c>
      <c r="C40" s="68"/>
      <c r="D40" s="68"/>
      <c r="E40" s="68"/>
      <c r="F40" s="68"/>
      <c r="G40" s="68"/>
      <c r="H40" s="68"/>
      <c r="I40" s="175"/>
    </row>
    <row r="41" spans="1:9" ht="13" customHeight="1">
      <c r="A41" s="4"/>
      <c r="B41" s="73" t="s">
        <v>2091</v>
      </c>
      <c r="C41" s="68"/>
      <c r="D41" s="68"/>
      <c r="E41" s="68"/>
      <c r="F41" s="68"/>
      <c r="G41" s="68"/>
      <c r="H41" s="68"/>
      <c r="I41" s="175"/>
    </row>
    <row r="42" spans="1:9" ht="13" customHeight="1">
      <c r="A42" s="4"/>
      <c r="B42" s="45" t="s">
        <v>2468</v>
      </c>
      <c r="C42" s="46"/>
      <c r="D42" s="46"/>
      <c r="E42" s="65"/>
      <c r="F42" s="65"/>
      <c r="G42" s="65"/>
      <c r="H42" s="65"/>
      <c r="I42" s="66"/>
    </row>
    <row r="43" spans="1:9" ht="13" customHeight="1">
      <c r="A43" s="4"/>
      <c r="B43" s="45" t="s">
        <v>2079</v>
      </c>
      <c r="C43" s="46"/>
      <c r="D43" s="46"/>
      <c r="E43" s="65"/>
      <c r="F43" s="65"/>
      <c r="G43" s="65"/>
      <c r="H43" s="65"/>
      <c r="I43" s="66"/>
    </row>
    <row r="44" spans="1:9" ht="13" customHeight="1">
      <c r="A44" s="4"/>
      <c r="B44" s="173" t="s">
        <v>2464</v>
      </c>
      <c r="C44" s="174"/>
      <c r="D44" s="174"/>
      <c r="E44" s="174"/>
      <c r="F44" s="174"/>
      <c r="G44" s="174"/>
      <c r="H44" s="174"/>
      <c r="I44" s="176"/>
    </row>
    <row r="45" spans="1:9" ht="13" customHeight="1">
      <c r="A45" s="4"/>
      <c r="B45" s="3"/>
      <c r="C45" s="3"/>
      <c r="D45" s="3"/>
      <c r="E45" s="3"/>
      <c r="F45" s="3"/>
      <c r="G45" s="3"/>
      <c r="H45" s="3"/>
      <c r="I45" s="3"/>
    </row>
    <row r="46" spans="1:9" ht="13" customHeight="1">
      <c r="A46" s="4"/>
      <c r="B46" s="3"/>
      <c r="C46" s="3"/>
      <c r="D46" s="3"/>
      <c r="E46" s="3"/>
      <c r="F46" s="3"/>
      <c r="G46" s="3"/>
      <c r="H46" s="3"/>
      <c r="I46" s="3"/>
    </row>
    <row r="47" spans="1:9" ht="13" customHeight="1">
      <c r="A47" s="4"/>
      <c r="B47" s="207"/>
      <c r="C47" s="207"/>
      <c r="D47" s="207"/>
      <c r="E47" s="207"/>
      <c r="F47" s="207"/>
      <c r="G47" s="207"/>
      <c r="H47" s="207"/>
      <c r="I47" s="207"/>
    </row>
    <row r="48" spans="1:9" ht="13" customHeight="1">
      <c r="A48" s="4"/>
      <c r="B48" s="4"/>
      <c r="C48" s="210" t="s">
        <v>1301</v>
      </c>
      <c r="D48" s="210"/>
      <c r="E48" s="210"/>
      <c r="F48" s="210"/>
      <c r="G48" s="4"/>
      <c r="H48" s="4"/>
      <c r="I48" s="4"/>
    </row>
    <row r="49" spans="1:9" ht="13" customHeight="1">
      <c r="A49" s="4"/>
      <c r="B49" s="37" t="s">
        <v>844</v>
      </c>
      <c r="C49" s="210" t="s">
        <v>845</v>
      </c>
      <c r="D49" s="210"/>
      <c r="E49" s="210"/>
      <c r="F49" s="210"/>
      <c r="G49" s="4"/>
      <c r="H49" s="4"/>
      <c r="I49" s="4"/>
    </row>
    <row r="50" spans="1:9" ht="135" customHeight="1">
      <c r="A50" s="4"/>
      <c r="B50" s="38"/>
      <c r="C50" s="205"/>
      <c r="D50" s="205"/>
      <c r="E50" s="4"/>
      <c r="F50" s="4"/>
      <c r="G50" s="4"/>
      <c r="H50" s="4"/>
      <c r="I50" s="4"/>
    </row>
  </sheetData>
  <mergeCells count="6">
    <mergeCell ref="C50:D50"/>
    <mergeCell ref="B28:I28"/>
    <mergeCell ref="B29:I29"/>
    <mergeCell ref="B47:I47"/>
    <mergeCell ref="C48:F48"/>
    <mergeCell ref="C49:F49"/>
  </mergeCells>
  <hyperlinks>
    <hyperlink ref="A1" location="BajajFinservGiltFund" display="BFGILT" xr:uid="{00000000-0004-0000-0900-000000000000}"/>
    <hyperlink ref="B1" location="BajajFinservGiltFund" display="Bajaj Finserv Gilt Fund" xr:uid="{00000000-0004-0000-0900-000001000000}"/>
  </hyperlinks>
  <pageMargins left="0" right="0" top="0" bottom="0" header="0" footer="0"/>
  <pageSetup orientation="landscape"/>
  <headerFooter>
    <oddFooter xml:space="preserve">&amp;C_x000D_&amp;1#&amp;"Aptos"&amp;10&amp;K000000  For internal use only 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25</vt:i4>
      </vt:variant>
    </vt:vector>
  </HeadingPairs>
  <TitlesOfParts>
    <vt:vector size="49" baseType="lpstr">
      <vt:lpstr>BFARB</vt:lpstr>
      <vt:lpstr>BFBAF</vt:lpstr>
      <vt:lpstr>BFBKFIN</vt:lpstr>
      <vt:lpstr>BFBPSU</vt:lpstr>
      <vt:lpstr>BFCON</vt:lpstr>
      <vt:lpstr>BFELSS</vt:lpstr>
      <vt:lpstr>BFEQSF</vt:lpstr>
      <vt:lpstr>BFFLX</vt:lpstr>
      <vt:lpstr>BFGILT</vt:lpstr>
      <vt:lpstr>BFHCARE</vt:lpstr>
      <vt:lpstr>BFL1ETF</vt:lpstr>
      <vt:lpstr>BFLARGE</vt:lpstr>
      <vt:lpstr>BFLIQ</vt:lpstr>
      <vt:lpstr>BFLMC</vt:lpstr>
      <vt:lpstr>BFLOWD</vt:lpstr>
      <vt:lpstr>BFMAF</vt:lpstr>
      <vt:lpstr>BFMM</vt:lpstr>
      <vt:lpstr>BFMUCF</vt:lpstr>
      <vt:lpstr>BFN50IX</vt:lpstr>
      <vt:lpstr>BFNX50IX</vt:lpstr>
      <vt:lpstr>BFON</vt:lpstr>
      <vt:lpstr>BFSMALL</vt:lpstr>
      <vt:lpstr>N50ETF</vt:lpstr>
      <vt:lpstr>NBANKETF</vt:lpstr>
      <vt:lpstr>Index</vt:lpstr>
      <vt:lpstr>JR_PAGE_ANCHOR_0_10</vt:lpstr>
      <vt:lpstr>JR_PAGE_ANCHOR_0_11</vt:lpstr>
      <vt:lpstr>JR_PAGE_ANCHOR_0_12</vt:lpstr>
      <vt:lpstr>JR_PAGE_ANCHOR_0_13</vt:lpstr>
      <vt:lpstr>JR_PAGE_ANCHOR_0_14</vt:lpstr>
      <vt:lpstr>JR_PAGE_ANCHOR_0_15</vt:lpstr>
      <vt:lpstr>JR_PAGE_ANCHOR_0_16</vt:lpstr>
      <vt:lpstr>JR_PAGE_ANCHOR_0_17</vt:lpstr>
      <vt:lpstr>JR_PAGE_ANCHOR_0_18</vt:lpstr>
      <vt:lpstr>JR_PAGE_ANCHOR_0_19</vt:lpstr>
      <vt:lpstr>JR_PAGE_ANCHOR_0_2</vt:lpstr>
      <vt:lpstr>JR_PAGE_ANCHOR_0_20</vt:lpstr>
      <vt:lpstr>JR_PAGE_ANCHOR_0_21</vt:lpstr>
      <vt:lpstr>JR_PAGE_ANCHOR_0_22</vt:lpstr>
      <vt:lpstr>JR_PAGE_ANCHOR_0_23</vt:lpstr>
      <vt:lpstr>JR_PAGE_ANCHOR_0_24</vt:lpstr>
      <vt:lpstr>JR_PAGE_ANCHOR_0_25</vt:lpstr>
      <vt:lpstr>JR_PAGE_ANCHOR_0_3</vt:lpstr>
      <vt:lpstr>JR_PAGE_ANCHOR_0_4</vt:lpstr>
      <vt:lpstr>JR_PAGE_ANCHOR_0_5</vt:lpstr>
      <vt:lpstr>JR_PAGE_ANCHOR_0_6</vt:lpstr>
      <vt:lpstr>JR_PAGE_ANCHOR_0_7</vt:lpstr>
      <vt:lpstr>JR_PAGE_ANCHOR_0_8</vt:lpstr>
      <vt:lpstr>JR_PAGE_ANCHOR_0_9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2026-05-06T18:40:24Z</dcterms:created>
  <dcterms:modified xsi:type="dcterms:W3CDTF">2026-05-08T11:14:11Z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f1741f6-9e47-426e-a683-937c37d4ebc5_Enabled">
    <vt:lpwstr>true</vt:lpwstr>
  </property>
  <property fmtid="{D5CDD505-2E9C-101B-9397-08002B2CF9AE}" pid="3" name="MSIP_Label_af1741f6-9e47-426e-a683-937c37d4ebc5_SetDate">
    <vt:lpwstr>2026-05-01T13:04:49Z</vt:lpwstr>
  </property>
  <property fmtid="{D5CDD505-2E9C-101B-9397-08002B2CF9AE}" pid="4" name="MSIP_Label_af1741f6-9e47-426e-a683-937c37d4ebc5_Method">
    <vt:lpwstr>Privileged</vt:lpwstr>
  </property>
  <property fmtid="{D5CDD505-2E9C-101B-9397-08002B2CF9AE}" pid="5" name="MSIP_Label_af1741f6-9e47-426e-a683-937c37d4ebc5_Name">
    <vt:lpwstr>af1741f6-9e47-426e-a683-937c37d4ebc5</vt:lpwstr>
  </property>
  <property fmtid="{D5CDD505-2E9C-101B-9397-08002B2CF9AE}" pid="6" name="MSIP_Label_af1741f6-9e47-426e-a683-937c37d4ebc5_SiteId">
    <vt:lpwstr>1e9b61e8-e590-4abc-b1af-24125e330d2a</vt:lpwstr>
  </property>
  <property fmtid="{D5CDD505-2E9C-101B-9397-08002B2CF9AE}" pid="7" name="MSIP_Label_af1741f6-9e47-426e-a683-937c37d4ebc5_ActionId">
    <vt:lpwstr>23a9414f-e8b3-4986-a3b5-c3459794d302</vt:lpwstr>
  </property>
  <property fmtid="{D5CDD505-2E9C-101B-9397-08002B2CF9AE}" pid="8" name="MSIP_Label_af1741f6-9e47-426e-a683-937c37d4ebc5_ContentBits">
    <vt:lpwstr>3</vt:lpwstr>
  </property>
  <property fmtid="{D5CDD505-2E9C-101B-9397-08002B2CF9AE}" pid="9" name="MSIP_Label_af1741f6-9e47-426e-a683-937c37d4ebc5_Tag">
    <vt:lpwstr>10, 0, 1, 1</vt:lpwstr>
  </property>
  <property fmtid="{D5CDD505-2E9C-101B-9397-08002B2CF9AE}" pid="10" name="MSIP_Label_4f7825ae-b849-4a3e-98b8-10f48185e5be_Enabled">
    <vt:lpwstr>true</vt:lpwstr>
  </property>
  <property fmtid="{D5CDD505-2E9C-101B-9397-08002B2CF9AE}" pid="11" name="MSIP_Label_4f7825ae-b849-4a3e-98b8-10f48185e5be_SetDate">
    <vt:lpwstr>2026-05-07T05:38:29Z</vt:lpwstr>
  </property>
  <property fmtid="{D5CDD505-2E9C-101B-9397-08002B2CF9AE}" pid="12" name="MSIP_Label_4f7825ae-b849-4a3e-98b8-10f48185e5be_Method">
    <vt:lpwstr>Standard</vt:lpwstr>
  </property>
  <property fmtid="{D5CDD505-2E9C-101B-9397-08002B2CF9AE}" pid="13" name="MSIP_Label_4f7825ae-b849-4a3e-98b8-10f48185e5be_Name">
    <vt:lpwstr>Internal</vt:lpwstr>
  </property>
  <property fmtid="{D5CDD505-2E9C-101B-9397-08002B2CF9AE}" pid="14" name="MSIP_Label_4f7825ae-b849-4a3e-98b8-10f48185e5be_SiteId">
    <vt:lpwstr>a2b34ba7-ee6b-4996-a5d2-720638ab739c</vt:lpwstr>
  </property>
  <property fmtid="{D5CDD505-2E9C-101B-9397-08002B2CF9AE}" pid="15" name="MSIP_Label_4f7825ae-b849-4a3e-98b8-10f48185e5be_ActionId">
    <vt:lpwstr>374ae71a-072b-461e-864f-eeb01fda6ee4</vt:lpwstr>
  </property>
  <property fmtid="{D5CDD505-2E9C-101B-9397-08002B2CF9AE}" pid="16" name="MSIP_Label_4f7825ae-b849-4a3e-98b8-10f48185e5be_ContentBits">
    <vt:lpwstr>0</vt:lpwstr>
  </property>
  <property fmtid="{D5CDD505-2E9C-101B-9397-08002B2CF9AE}" pid="17" name="MSIP_Label_4f7825ae-b849-4a3e-98b8-10f48185e5be_Tag">
    <vt:lpwstr>10, 3, 0, 1</vt:lpwstr>
  </property>
</Properties>
</file>