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13_ncr:1_{42768FA1-136E-4F8D-B660-7A77EBCEF8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FARB" sheetId="2" r:id="rId1"/>
    <sheet name="BFBAF" sheetId="3" r:id="rId2"/>
    <sheet name="BFBKFIN" sheetId="4" r:id="rId3"/>
    <sheet name="BFBPSU" sheetId="5" r:id="rId4"/>
    <sheet name="BFCON" sheetId="6" r:id="rId5"/>
    <sheet name="BFELSS" sheetId="7" r:id="rId6"/>
    <sheet name="BFEQSF" sheetId="8" r:id="rId7"/>
    <sheet name="BFFLX" sheetId="9" r:id="rId8"/>
    <sheet name="BFGILT" sheetId="10" r:id="rId9"/>
    <sheet name="BFHCARE" sheetId="11" r:id="rId10"/>
    <sheet name="BFL1ETF" sheetId="12" r:id="rId11"/>
    <sheet name="BFLARGE" sheetId="13" r:id="rId12"/>
    <sheet name="BFLIQ" sheetId="14" r:id="rId13"/>
    <sheet name="BFLMC" sheetId="15" r:id="rId14"/>
    <sheet name="BFLOWD" sheetId="16" r:id="rId15"/>
    <sheet name="BFMAF" sheetId="17" r:id="rId16"/>
    <sheet name="BFMM" sheetId="18" r:id="rId17"/>
    <sheet name="BFMUCF" sheetId="19" r:id="rId18"/>
    <sheet name="BFN50IX" sheetId="20" r:id="rId19"/>
    <sheet name="BFNX50IX" sheetId="21" r:id="rId20"/>
    <sheet name="BFON" sheetId="22" r:id="rId21"/>
    <sheet name="BFSMALL" sheetId="23" r:id="rId22"/>
    <sheet name="N50ETF" sheetId="26" r:id="rId23"/>
    <sheet name="NBANKETF" sheetId="25" r:id="rId24"/>
  </sheets>
  <definedNames>
    <definedName name="BajajFinservArbitrageFund">#REF!</definedName>
    <definedName name="BajajFinservBalancedAdvantageFund">#REF!</definedName>
    <definedName name="BajajFinservBankingandFinancialServicesFund">#REF!</definedName>
    <definedName name="BajajFinservBankingandPSUFund">#REF!</definedName>
    <definedName name="BajajFinservConsumptionFund">#REF!</definedName>
    <definedName name="BajajFinservELSSTaxSaverFund">#REF!</definedName>
    <definedName name="BajajFinservEquitySavingsFund">#REF!</definedName>
    <definedName name="BajajFinservFlexiCapFund">#REF!</definedName>
    <definedName name="BajajFinservGiltFund">#REF!</definedName>
    <definedName name="BajajFinservHealthcareFund">#REF!</definedName>
    <definedName name="BajajFinservLargeandMidcapFund">#REF!</definedName>
    <definedName name="BajajFinservLargeCapFund">#REF!</definedName>
    <definedName name="BajajFinservLiquidFund">#REF!</definedName>
    <definedName name="BajajFinservLowDurationFund">#REF!</definedName>
    <definedName name="BajajFinservMoneyMarketFund">#REF!</definedName>
    <definedName name="BajajFinservMultiAssetAllocationFund">#REF!</definedName>
    <definedName name="BajajFinservMultiCapFund">#REF!</definedName>
    <definedName name="BajajFinservNifty1DRateLiquidETFGrowth">#REF!</definedName>
    <definedName name="BajajFinservNifty50ETF">#REF!</definedName>
    <definedName name="BajajFinservNifty50IndexFund">#REF!</definedName>
    <definedName name="BajajFinservNiftyBankETF">#REF!</definedName>
    <definedName name="BajajFinservNiftyNext50IndexFund">#REF!</definedName>
    <definedName name="BajajFinservOvernightFund">#REF!</definedName>
    <definedName name="BajajFinservSmallCapFund">#REF!</definedName>
    <definedName name="Index">NBANKETF!$B$1</definedName>
    <definedName name="JR_PAGE_ANCHOR_0_1">#REF!</definedName>
    <definedName name="JR_PAGE_ANCHOR_0_10">BFGILT!$A$1</definedName>
    <definedName name="JR_PAGE_ANCHOR_0_11">BFHCARE!$A$1</definedName>
    <definedName name="JR_PAGE_ANCHOR_0_12">BFL1ETF!$A$1</definedName>
    <definedName name="JR_PAGE_ANCHOR_0_13">BFLARGE!$A$1</definedName>
    <definedName name="JR_PAGE_ANCHOR_0_14">BFLIQ!$A$1</definedName>
    <definedName name="JR_PAGE_ANCHOR_0_15">BFLMC!$A$1</definedName>
    <definedName name="JR_PAGE_ANCHOR_0_16">BFLOWD!$A$1</definedName>
    <definedName name="JR_PAGE_ANCHOR_0_17">BFMAF!$A$1</definedName>
    <definedName name="JR_PAGE_ANCHOR_0_18">BFMM!$A$1</definedName>
    <definedName name="JR_PAGE_ANCHOR_0_19">BFMUCF!$A$1</definedName>
    <definedName name="JR_PAGE_ANCHOR_0_2">BFARB!$A$1</definedName>
    <definedName name="JR_PAGE_ANCHOR_0_20">BFN50IX!$A$1</definedName>
    <definedName name="JR_PAGE_ANCHOR_0_21">BFNX50IX!$A$1</definedName>
    <definedName name="JR_PAGE_ANCHOR_0_22">BFON!$A$1</definedName>
    <definedName name="JR_PAGE_ANCHOR_0_23">BFSMALL!$A$1</definedName>
    <definedName name="JR_PAGE_ANCHOR_0_24" localSheetId="22">N50ETF!$A$1</definedName>
    <definedName name="JR_PAGE_ANCHOR_0_24">#REF!</definedName>
    <definedName name="JR_PAGE_ANCHOR_0_25">NBANKETF!$A$1</definedName>
    <definedName name="JR_PAGE_ANCHOR_0_3">BFBAF!$A$1</definedName>
    <definedName name="JR_PAGE_ANCHOR_0_4">BFBKFIN!$A$1</definedName>
    <definedName name="JR_PAGE_ANCHOR_0_5">BFBPSU!$A$1</definedName>
    <definedName name="JR_PAGE_ANCHOR_0_6">BFCON!$A$1</definedName>
    <definedName name="JR_PAGE_ANCHOR_0_7">BFELSS!$A$1</definedName>
    <definedName name="JR_PAGE_ANCHOR_0_8">BFEQSF!$A$1</definedName>
    <definedName name="JR_PAGE_ANCHOR_0_9">BFFLX!$A$1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6" l="1"/>
  <c r="G60" i="26" s="1"/>
  <c r="G62" i="26" s="1"/>
  <c r="G18" i="22"/>
  <c r="G19" i="22" s="1"/>
  <c r="G14" i="22"/>
  <c r="G21" i="22" s="1"/>
  <c r="G13" i="22"/>
  <c r="G8" i="22"/>
  <c r="G105" i="18"/>
  <c r="G106" i="18" s="1"/>
  <c r="G100" i="18"/>
  <c r="G101" i="18" s="1"/>
  <c r="G95" i="18"/>
  <c r="G87" i="18"/>
  <c r="G61" i="18"/>
  <c r="G96" i="18" s="1"/>
  <c r="G10" i="18"/>
  <c r="G13" i="18" s="1"/>
  <c r="G36" i="16"/>
  <c r="G37" i="16" s="1"/>
  <c r="G32" i="16"/>
  <c r="G29" i="16"/>
  <c r="G17" i="16"/>
  <c r="G20" i="16" s="1"/>
  <c r="G96" i="14"/>
  <c r="G97" i="14" s="1"/>
  <c r="G91" i="14"/>
  <c r="G92" i="14" s="1"/>
  <c r="G86" i="14"/>
  <c r="G77" i="14"/>
  <c r="G43" i="14"/>
  <c r="G87" i="14" s="1"/>
  <c r="G11" i="14"/>
  <c r="G99" i="14" s="1"/>
  <c r="G8" i="14"/>
  <c r="G12" i="12"/>
  <c r="G13" i="12" s="1"/>
  <c r="G15" i="12" s="1"/>
  <c r="G9" i="12"/>
  <c r="G8" i="12"/>
  <c r="G21" i="10"/>
  <c r="G22" i="10" s="1"/>
  <c r="G17" i="10"/>
  <c r="G18" i="10" s="1"/>
  <c r="G10" i="10"/>
  <c r="G13" i="10" s="1"/>
  <c r="G24" i="10" s="1"/>
  <c r="G42" i="5"/>
  <c r="G41" i="5"/>
  <c r="G37" i="5"/>
  <c r="G38" i="5" s="1"/>
  <c r="G32" i="5"/>
  <c r="G33" i="5" s="1"/>
  <c r="G24" i="5"/>
  <c r="G27" i="5" s="1"/>
  <c r="G33" i="16" l="1"/>
  <c r="G108" i="18"/>
  <c r="G39" i="16"/>
  <c r="G44" i="5"/>
  <c r="G21" i="25" l="1"/>
  <c r="G24" i="25" s="1"/>
  <c r="G26" i="25" s="1"/>
  <c r="G101" i="23"/>
  <c r="G102" i="23" s="1"/>
  <c r="G97" i="23"/>
  <c r="G98" i="23" s="1"/>
  <c r="G88" i="23"/>
  <c r="G91" i="23" s="1"/>
  <c r="G61" i="21"/>
  <c r="G64" i="21" s="1"/>
  <c r="G66" i="21" s="1"/>
  <c r="G57" i="20"/>
  <c r="G60" i="20" s="1"/>
  <c r="G62" i="20" s="1"/>
  <c r="G98" i="19"/>
  <c r="G99" i="19" s="1"/>
  <c r="G94" i="19"/>
  <c r="G95" i="19" s="1"/>
  <c r="G89" i="19"/>
  <c r="G90" i="19" s="1"/>
  <c r="G80" i="19"/>
  <c r="G83" i="19" s="1"/>
  <c r="G98" i="17"/>
  <c r="G99" i="17" s="1"/>
  <c r="G94" i="17"/>
  <c r="G90" i="17"/>
  <c r="G95" i="17" s="1"/>
  <c r="G79" i="17"/>
  <c r="G82" i="17" s="1"/>
  <c r="G72" i="17"/>
  <c r="G73" i="17" s="1"/>
  <c r="G64" i="17"/>
  <c r="G67" i="17" s="1"/>
  <c r="G79" i="15"/>
  <c r="G80" i="15" s="1"/>
  <c r="G75" i="15"/>
  <c r="G76" i="15" s="1"/>
  <c r="G67" i="15"/>
  <c r="G70" i="15" s="1"/>
  <c r="G49" i="13"/>
  <c r="G50" i="13" s="1"/>
  <c r="G43" i="13"/>
  <c r="G46" i="13" s="1"/>
  <c r="G51" i="11"/>
  <c r="G47" i="11"/>
  <c r="G48" i="11" s="1"/>
  <c r="G40" i="11"/>
  <c r="G43" i="11" s="1"/>
  <c r="G83" i="9"/>
  <c r="G79" i="9"/>
  <c r="G80" i="9" s="1"/>
  <c r="G72" i="9"/>
  <c r="G75" i="9" s="1"/>
  <c r="G100" i="8"/>
  <c r="G101" i="8" s="1"/>
  <c r="G96" i="8"/>
  <c r="G91" i="8"/>
  <c r="G92" i="8" s="1"/>
  <c r="G57" i="8"/>
  <c r="G60" i="8" s="1"/>
  <c r="G65" i="7"/>
  <c r="G66" i="7" s="1"/>
  <c r="G61" i="7"/>
  <c r="G62" i="7" s="1"/>
  <c r="G54" i="7"/>
  <c r="G57" i="7" s="1"/>
  <c r="G68" i="7" s="1"/>
  <c r="G76" i="6"/>
  <c r="G77" i="6" s="1"/>
  <c r="G72" i="6"/>
  <c r="G73" i="6" s="1"/>
  <c r="G67" i="6"/>
  <c r="G68" i="6" s="1"/>
  <c r="G60" i="6"/>
  <c r="G63" i="6" s="1"/>
  <c r="G79" i="6" s="1"/>
  <c r="G51" i="4"/>
  <c r="G52" i="4" s="1"/>
  <c r="G47" i="4"/>
  <c r="G48" i="4" s="1"/>
  <c r="G40" i="4"/>
  <c r="G105" i="3"/>
  <c r="G106" i="3" s="1"/>
  <c r="G101" i="3"/>
  <c r="G102" i="3" s="1"/>
  <c r="G93" i="3"/>
  <c r="G96" i="3" s="1"/>
  <c r="G85" i="3"/>
  <c r="G81" i="3"/>
  <c r="G73" i="3"/>
  <c r="G76" i="3" s="1"/>
  <c r="G339" i="2"/>
  <c r="G335" i="2"/>
  <c r="G336" i="2" s="1"/>
  <c r="G329" i="2"/>
  <c r="G330" i="2" s="1"/>
  <c r="G323" i="2"/>
  <c r="G324" i="2" s="1"/>
  <c r="G130" i="2"/>
  <c r="G104" i="23" l="1"/>
  <c r="G101" i="19"/>
  <c r="G52" i="13"/>
  <c r="G52" i="11"/>
  <c r="G54" i="11" s="1"/>
  <c r="G84" i="9"/>
  <c r="G97" i="8"/>
  <c r="G103" i="8" s="1"/>
  <c r="G43" i="4"/>
  <c r="G54" i="4" s="1"/>
  <c r="G86" i="3"/>
  <c r="G108" i="3" s="1"/>
  <c r="G340" i="2"/>
  <c r="G133" i="2"/>
  <c r="G101" i="17"/>
  <c r="G82" i="15"/>
  <c r="G342" i="2"/>
  <c r="G86" i="9" l="1"/>
</calcChain>
</file>

<file path=xl/sharedStrings.xml><?xml version="1.0" encoding="utf-8"?>
<sst xmlns="http://schemas.openxmlformats.org/spreadsheetml/2006/main" count="7659" uniqueCount="2498">
  <si>
    <t>BFARB</t>
  </si>
  <si>
    <t>Bajaj Finserv Arbitrage Fund</t>
  </si>
  <si>
    <t>BFBAF</t>
  </si>
  <si>
    <t>Bajaj Finserv Balanced Advantage Fund</t>
  </si>
  <si>
    <t>BFBKFIN</t>
  </si>
  <si>
    <t>Bajaj Finserv Banking and Financial Services Fund</t>
  </si>
  <si>
    <t>BFBPSU</t>
  </si>
  <si>
    <t>Bajaj Finserv Banking and PSU Fund</t>
  </si>
  <si>
    <t>BFCON</t>
  </si>
  <si>
    <t>Bajaj Finserv Consumption Fund</t>
  </si>
  <si>
    <t>BFELSS</t>
  </si>
  <si>
    <t>Bajaj Finserv ELSS Tax Saver Fund</t>
  </si>
  <si>
    <t>BFEQSF</t>
  </si>
  <si>
    <t>Bajaj Finserv Equity Savings Fund</t>
  </si>
  <si>
    <t>BFFLX</t>
  </si>
  <si>
    <t>Bajaj Finserv Flexi Cap Fund</t>
  </si>
  <si>
    <t>BFGILT</t>
  </si>
  <si>
    <t>Bajaj Finserv Gilt Fund</t>
  </si>
  <si>
    <t>BFHCARE</t>
  </si>
  <si>
    <t>Bajaj Finserv Healthcare Fund</t>
  </si>
  <si>
    <t>BFL1ETF</t>
  </si>
  <si>
    <t>Bajaj Finserv Nifty 1D Rate Liquid ETF - Growth</t>
  </si>
  <si>
    <t>BFLARGE</t>
  </si>
  <si>
    <t>Bajaj Finserv Large Cap Fund</t>
  </si>
  <si>
    <t>BFLIQ</t>
  </si>
  <si>
    <t>Bajaj Finserv Liquid Fund</t>
  </si>
  <si>
    <t>BFLMC</t>
  </si>
  <si>
    <t>Bajaj Finserv Large and Midcap Fund</t>
  </si>
  <si>
    <t>BFLOWD</t>
  </si>
  <si>
    <t>Bajaj Finserv Low Duration Fund</t>
  </si>
  <si>
    <t>BFMAF</t>
  </si>
  <si>
    <t>Bajaj Finserv Multi Asset Allocation Fund</t>
  </si>
  <si>
    <t>BFMM</t>
  </si>
  <si>
    <t>Bajaj Finserv Money Market Fund</t>
  </si>
  <si>
    <t>BFMUCF</t>
  </si>
  <si>
    <t>Bajaj Finserv Multi Cap Fund</t>
  </si>
  <si>
    <t>BFN50IX</t>
  </si>
  <si>
    <t>Bajaj Finserv Nifty 50 Index Fund</t>
  </si>
  <si>
    <t>BFNX50IX</t>
  </si>
  <si>
    <t>Bajaj Finserv Nifty Next 50 Index Fund</t>
  </si>
  <si>
    <t>BFON</t>
  </si>
  <si>
    <t>Bajaj Finserv Overnight Fund</t>
  </si>
  <si>
    <t>BFSMALL</t>
  </si>
  <si>
    <t>Bajaj Finserv Small Cap Fund</t>
  </si>
  <si>
    <t>N50ETF</t>
  </si>
  <si>
    <t>Bajaj Finserv Nifty 50 ETF</t>
  </si>
  <si>
    <t>NBANKETF</t>
  </si>
  <si>
    <t>Bajaj Finserv Nifty Bank ETF</t>
  </si>
  <si>
    <t xml:space="preserve">
  </t>
  </si>
  <si>
    <t>Monthly Portfolio Statement as on May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</si>
  <si>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</si>
  <si>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</si>
  <si>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</si>
  <si>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</si>
  <si>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</si>
  <si>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</si>
  <si>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</si>
  <si>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</si>
  <si>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</si>
  <si>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</si>
  <si>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</si>
  <si>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</si>
  <si>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</si>
  <si>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</si>
  <si>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IBCL05</t>
  </si>
  <si>
    <t>ICICI Bank Limited</t>
  </si>
  <si>
    <t>INE090A01021</t>
  </si>
  <si>
    <t>RIND01</t>
  </si>
  <si>
    <t>Reliance Industries Limited</t>
  </si>
  <si>
    <t>INE002A01018</t>
  </si>
  <si>
    <t>Petroleum Products</t>
  </si>
  <si>
    <t>SAIL01</t>
  </si>
  <si>
    <t>Steel Authority of India Limited</t>
  </si>
  <si>
    <t>INE114A01011</t>
  </si>
  <si>
    <t>Ferrous Metals</t>
  </si>
  <si>
    <t>IDBK01</t>
  </si>
  <si>
    <t>IDFC First Bank Limited</t>
  </si>
  <si>
    <t>INE092T01019</t>
  </si>
  <si>
    <t>BTAT01</t>
  </si>
  <si>
    <t>Vodafone Idea Limited</t>
  </si>
  <si>
    <t>INE669E01016</t>
  </si>
  <si>
    <t>Telecom - Services</t>
  </si>
  <si>
    <t>BAFL03</t>
  </si>
  <si>
    <t>Bajaj Finance Limited</t>
  </si>
  <si>
    <t>INE296A01032</t>
  </si>
  <si>
    <t>Finance</t>
  </si>
  <si>
    <t>ABFS01</t>
  </si>
  <si>
    <t>Aditya Birla Capital Limited</t>
  </si>
  <si>
    <t>INE674K01013</t>
  </si>
  <si>
    <t>MAHI02</t>
  </si>
  <si>
    <t>Mahindra &amp; Mahindra Limited</t>
  </si>
  <si>
    <t>INE101A01026</t>
  </si>
  <si>
    <t>Automobiles</t>
  </si>
  <si>
    <t>ITCL02</t>
  </si>
  <si>
    <t>ITC Limited</t>
  </si>
  <si>
    <t>INE154A01025</t>
  </si>
  <si>
    <t>Diversified FMCG</t>
  </si>
  <si>
    <t>BTVL02</t>
  </si>
  <si>
    <t>Bharti Airtel Limited</t>
  </si>
  <si>
    <t>INE397D01024</t>
  </si>
  <si>
    <t>HZIN02</t>
  </si>
  <si>
    <t>Hindustan Zinc Limited</t>
  </si>
  <si>
    <t>INE267A01025</t>
  </si>
  <si>
    <t>Non - Ferrous Metals</t>
  </si>
  <si>
    <t>PUBA02</t>
  </si>
  <si>
    <t>Punjab National Bank</t>
  </si>
  <si>
    <t>INE160A01022</t>
  </si>
  <si>
    <t>BAND01</t>
  </si>
  <si>
    <t>Bandhan Bank Limited</t>
  </si>
  <si>
    <t>INE545U01014</t>
  </si>
  <si>
    <t>NTPC01</t>
  </si>
  <si>
    <t>NTPC Limited</t>
  </si>
  <si>
    <t>INE733E01010</t>
  </si>
  <si>
    <t>Power</t>
  </si>
  <si>
    <t>HINI02</t>
  </si>
  <si>
    <t>Hindalco Industries Limited</t>
  </si>
  <si>
    <t>INE038A01020</t>
  </si>
  <si>
    <t>SOEL02</t>
  </si>
  <si>
    <t>Solar Industries India Limited</t>
  </si>
  <si>
    <t>INE343H01029</t>
  </si>
  <si>
    <t>Chemicals &amp; Petrochemicals</t>
  </si>
  <si>
    <t>LICH02</t>
  </si>
  <si>
    <t>LIC Housing Finance Limited</t>
  </si>
  <si>
    <t>INE115A01026</t>
  </si>
  <si>
    <t>BHAH02</t>
  </si>
  <si>
    <t>Bharat Heavy Electricals Limited</t>
  </si>
  <si>
    <t>INE257A01026</t>
  </si>
  <si>
    <t>Electrical Equipment</t>
  </si>
  <si>
    <t>RELS01</t>
  </si>
  <si>
    <t>Jio Financial Services Limited</t>
  </si>
  <si>
    <t>INE758E01017</t>
  </si>
  <si>
    <t>APOL02</t>
  </si>
  <si>
    <t>Apollo Hospitals Enterprise Limited</t>
  </si>
  <si>
    <t>INE437A01024</t>
  </si>
  <si>
    <t>Healthcare Services</t>
  </si>
  <si>
    <t>BHEL02</t>
  </si>
  <si>
    <t>Bharat Electronics Limited</t>
  </si>
  <si>
    <t>INE263A01024</t>
  </si>
  <si>
    <t>Aerospace &amp; Defense</t>
  </si>
  <si>
    <t>MUND02</t>
  </si>
  <si>
    <t>Adani Ports and Special Economic Zone Limited</t>
  </si>
  <si>
    <t>INE742F01042</t>
  </si>
  <si>
    <t>Transport Infrastructure</t>
  </si>
  <si>
    <t>UTIB02</t>
  </si>
  <si>
    <t>Axis Bank Limited</t>
  </si>
  <si>
    <t>INE238A01034</t>
  </si>
  <si>
    <t>RATN01</t>
  </si>
  <si>
    <t>RBL Bank Limited</t>
  </si>
  <si>
    <t>INE976G01028</t>
  </si>
  <si>
    <t>BFSL02</t>
  </si>
  <si>
    <t>Bajaj Finserv Limited</t>
  </si>
  <si>
    <t>INE918I01026</t>
  </si>
  <si>
    <t>SUZE02</t>
  </si>
  <si>
    <t>Suzlon Energy Limited</t>
  </si>
  <si>
    <t>INE040H01021</t>
  </si>
  <si>
    <t>YESB03</t>
  </si>
  <si>
    <t>Yes Bank Limited</t>
  </si>
  <si>
    <t>INE528G01035</t>
  </si>
  <si>
    <t>KOMA03</t>
  </si>
  <si>
    <t>Kotak Mahindra Bank Limited</t>
  </si>
  <si>
    <t>INE237A01036</t>
  </si>
  <si>
    <t>ZMPL01</t>
  </si>
  <si>
    <t>Eternal Limited</t>
  </si>
  <si>
    <t>INE758T01015</t>
  </si>
  <si>
    <t>Retailing</t>
  </si>
  <si>
    <t>NMDC01</t>
  </si>
  <si>
    <t>NMDC Limited</t>
  </si>
  <si>
    <t>INE584A01023</t>
  </si>
  <si>
    <t>Minerals &amp; Mining</t>
  </si>
  <si>
    <t>CIPL03</t>
  </si>
  <si>
    <t>Cipla Limited</t>
  </si>
  <si>
    <t>INE059A01026</t>
  </si>
  <si>
    <t>Pharmaceuticals &amp; Biotechnology</t>
  </si>
  <si>
    <t>BINL01</t>
  </si>
  <si>
    <t>Indus Towers Limited</t>
  </si>
  <si>
    <t>INE121J01017</t>
  </si>
  <si>
    <t>ADAN02</t>
  </si>
  <si>
    <t>Adani Enterprises Limited</t>
  </si>
  <si>
    <t>INE423A01024</t>
  </si>
  <si>
    <t>Metals &amp; Minerals Trading</t>
  </si>
  <si>
    <t>INAV01</t>
  </si>
  <si>
    <t>InterGlobe Aviation Limited</t>
  </si>
  <si>
    <t>INE646L01027</t>
  </si>
  <si>
    <t>Transport Services</t>
  </si>
  <si>
    <t>TWAT02</t>
  </si>
  <si>
    <t>Titan Company Limited</t>
  </si>
  <si>
    <t>INE280A01028</t>
  </si>
  <si>
    <t>Consumer Durables</t>
  </si>
  <si>
    <t>HYUN01</t>
  </si>
  <si>
    <t>Hyundai Motor India Ltd</t>
  </si>
  <si>
    <t>INE0V6F01027</t>
  </si>
  <si>
    <t>TISC03</t>
  </si>
  <si>
    <t>Tata Steel Limited</t>
  </si>
  <si>
    <t>INE081A01020</t>
  </si>
  <si>
    <t>PGCI01</t>
  </si>
  <si>
    <t>Power Grid Corporation of India Limited</t>
  </si>
  <si>
    <t>INE752E01010</t>
  </si>
  <si>
    <t>SPIL03</t>
  </si>
  <si>
    <t>Sun Pharmaceutical Industries Limited</t>
  </si>
  <si>
    <t>INE044A01036</t>
  </si>
  <si>
    <t>LARS02</t>
  </si>
  <si>
    <t>Larsen &amp; Toubro Limited</t>
  </si>
  <si>
    <t>INE018A01030</t>
  </si>
  <si>
    <t>Construction</t>
  </si>
  <si>
    <t>IHOT02</t>
  </si>
  <si>
    <t>The Indian Hotels Company Limited</t>
  </si>
  <si>
    <t>INE053A01029</t>
  </si>
  <si>
    <t>Leisure Services</t>
  </si>
  <si>
    <t>IBHF01</t>
  </si>
  <si>
    <t>Sammaan Capital Limited</t>
  </si>
  <si>
    <t>INE148I01020</t>
  </si>
  <si>
    <t>HDLI01</t>
  </si>
  <si>
    <t>HDFC Life Insurance Company Limited</t>
  </si>
  <si>
    <t>INE795G01014</t>
  </si>
  <si>
    <t>Insurance</t>
  </si>
  <si>
    <t>RELC01</t>
  </si>
  <si>
    <t>REC Limited</t>
  </si>
  <si>
    <t>INE020B01018</t>
  </si>
  <si>
    <t>GODP02</t>
  </si>
  <si>
    <t>Godrej Properties Limited</t>
  </si>
  <si>
    <t>INE484J01027</t>
  </si>
  <si>
    <t>Realty</t>
  </si>
  <si>
    <t>SLIF01</t>
  </si>
  <si>
    <t>SBI Life Insurance Company Limited</t>
  </si>
  <si>
    <t>INE123W01016</t>
  </si>
  <si>
    <t>TPOW02</t>
  </si>
  <si>
    <t>Tata Power Company Limited</t>
  </si>
  <si>
    <t>INE245A01021</t>
  </si>
  <si>
    <t>PREE01</t>
  </si>
  <si>
    <t>Premier Energies Limited</t>
  </si>
  <si>
    <t>INE0BS701011</t>
  </si>
  <si>
    <t>SHTR02</t>
  </si>
  <si>
    <t>Shriram Finance Limited</t>
  </si>
  <si>
    <t>INE721A01047</t>
  </si>
  <si>
    <t>DIXO02</t>
  </si>
  <si>
    <t>Dixon Technologies (India) Limited</t>
  </si>
  <si>
    <t>INE935N01020</t>
  </si>
  <si>
    <t>MAUD01</t>
  </si>
  <si>
    <t>Maruti Suzuki India Limited</t>
  </si>
  <si>
    <t>INE585B01010</t>
  </si>
  <si>
    <t>IIBL01</t>
  </si>
  <si>
    <t>IndusInd Bank Limited</t>
  </si>
  <si>
    <t>INE095A01012</t>
  </si>
  <si>
    <t>DLFL01</t>
  </si>
  <si>
    <t>DLF Limited</t>
  </si>
  <si>
    <t>INE271C01023</t>
  </si>
  <si>
    <t>IPLI01</t>
  </si>
  <si>
    <t>ICICI Prudential Life Insurance Company Limited</t>
  </si>
  <si>
    <t>INE726G01019</t>
  </si>
  <si>
    <t>CGCE01</t>
  </si>
  <si>
    <t>Crompton Greaves Consumer Electricals Limited</t>
  </si>
  <si>
    <t>INE299U01018</t>
  </si>
  <si>
    <t>INOW01</t>
  </si>
  <si>
    <t>Inox Wind Limited</t>
  </si>
  <si>
    <t>INE066P01011</t>
  </si>
  <si>
    <t>PFCL01</t>
  </si>
  <si>
    <t>Power Finance Corporation Limited</t>
  </si>
  <si>
    <t>INE134E01011</t>
  </si>
  <si>
    <t>GMRI03</t>
  </si>
  <si>
    <t>GMR Airports Limited</t>
  </si>
  <si>
    <t>INE776C01039</t>
  </si>
  <si>
    <t>AMBE01</t>
  </si>
  <si>
    <t>Amber Enterprises India Limited</t>
  </si>
  <si>
    <t>INE371P01015</t>
  </si>
  <si>
    <t>GUAM02</t>
  </si>
  <si>
    <t>Ambuja Cements Limited</t>
  </si>
  <si>
    <t>INE079A01024</t>
  </si>
  <si>
    <t>Cement &amp; Cement Products</t>
  </si>
  <si>
    <t>TLFH01</t>
  </si>
  <si>
    <t>Tube Investments of India Limited</t>
  </si>
  <si>
    <t>INE974X01010</t>
  </si>
  <si>
    <t>Auto Components</t>
  </si>
  <si>
    <t>ASPA02</t>
  </si>
  <si>
    <t>Asian Paints Limited</t>
  </si>
  <si>
    <t>INE021A01026</t>
  </si>
  <si>
    <t>BHFO02</t>
  </si>
  <si>
    <t>Bharat Forge Limited</t>
  </si>
  <si>
    <t>INE465A01025</t>
  </si>
  <si>
    <t>ODCL03</t>
  </si>
  <si>
    <t>Dalmia Bharat Limited</t>
  </si>
  <si>
    <t>INE00R701025</t>
  </si>
  <si>
    <t>SSNL02</t>
  </si>
  <si>
    <t>Delhivery Limited</t>
  </si>
  <si>
    <t>INE148O01028</t>
  </si>
  <si>
    <t>MCEX02</t>
  </si>
  <si>
    <t>Multi Commodity Exchange of India Limited</t>
  </si>
  <si>
    <t>INE745G01043</t>
  </si>
  <si>
    <t>Capital Markets</t>
  </si>
  <si>
    <t>BKBA02</t>
  </si>
  <si>
    <t>Bank of Baroda</t>
  </si>
  <si>
    <t>INE028A01039</t>
  </si>
  <si>
    <t>GRAS02</t>
  </si>
  <si>
    <t>Grasim Industries Limited</t>
  </si>
  <si>
    <t>INE047A01021</t>
  </si>
  <si>
    <t>ADTL01</t>
  </si>
  <si>
    <t>Adani Energy Solutions Limited</t>
  </si>
  <si>
    <t>INE931S01010</t>
  </si>
  <si>
    <t>WENE01</t>
  </si>
  <si>
    <t>Waaree Energies Limited</t>
  </si>
  <si>
    <t>INE377N01017</t>
  </si>
  <si>
    <t>HALT02</t>
  </si>
  <si>
    <t>Hindustan Aeronautics Limited</t>
  </si>
  <si>
    <t>INE066F01020</t>
  </si>
  <si>
    <t>MAHE01</t>
  </si>
  <si>
    <t>Max Healthcare Institute Limited</t>
  </si>
  <si>
    <t>INE027H01010</t>
  </si>
  <si>
    <t>SUPI02</t>
  </si>
  <si>
    <t>Supreme Industries Limited</t>
  </si>
  <si>
    <t>INE195A01028</t>
  </si>
  <si>
    <t>Industrial Products</t>
  </si>
  <si>
    <t>SAEL02</t>
  </si>
  <si>
    <t>TVS Motor Company Limited</t>
  </si>
  <si>
    <t>INE494B01023</t>
  </si>
  <si>
    <t>POCA01</t>
  </si>
  <si>
    <t>Polycab India Limited</t>
  </si>
  <si>
    <t>INE455K01017</t>
  </si>
  <si>
    <t>PLNG01</t>
  </si>
  <si>
    <t>Petronet LNG Limited</t>
  </si>
  <si>
    <t>INE347G01014</t>
  </si>
  <si>
    <t>Gas</t>
  </si>
  <si>
    <t>MIIL02</t>
  </si>
  <si>
    <t>UNO Minda Limited</t>
  </si>
  <si>
    <t>INE405E01023</t>
  </si>
  <si>
    <t>LAUR02</t>
  </si>
  <si>
    <t>Laurus Labs Limited</t>
  </si>
  <si>
    <t>INE947Q01028</t>
  </si>
  <si>
    <t>NBCC03</t>
  </si>
  <si>
    <t>NBCC (India) Limited</t>
  </si>
  <si>
    <t>INE095N01031</t>
  </si>
  <si>
    <t>GCPL02</t>
  </si>
  <si>
    <t>Godrej Consumer Products Limited</t>
  </si>
  <si>
    <t>INE102D01028</t>
  </si>
  <si>
    <t>Personal Products</t>
  </si>
  <si>
    <t>FRHL01</t>
  </si>
  <si>
    <t>Fortis Healthcare Limited</t>
  </si>
  <si>
    <t>INE061F01013</t>
  </si>
  <si>
    <t>CANB02</t>
  </si>
  <si>
    <t>Canara Bank</t>
  </si>
  <si>
    <t>INE476A01022</t>
  </si>
  <si>
    <t>HPEC01</t>
  </si>
  <si>
    <t>Hindustan Petroleum Corporation Limited</t>
  </si>
  <si>
    <t>INE094A01015</t>
  </si>
  <si>
    <t>CHOL02</t>
  </si>
  <si>
    <t>Cholamandalam Investment and Finance Company Ltd</t>
  </si>
  <si>
    <t>INE121A01024</t>
  </si>
  <si>
    <t>PHFP02</t>
  </si>
  <si>
    <t>PNB Housing Finance Limited</t>
  </si>
  <si>
    <t>INE572E01012</t>
  </si>
  <si>
    <t>KALJ01</t>
  </si>
  <si>
    <t>Kalyan Jewellers India Limited</t>
  </si>
  <si>
    <t>INE303R01014</t>
  </si>
  <si>
    <t>DABU02</t>
  </si>
  <si>
    <t>Dabur India Limited</t>
  </si>
  <si>
    <t>INE016A01026</t>
  </si>
  <si>
    <t>SECH03</t>
  </si>
  <si>
    <t>UPL Limited</t>
  </si>
  <si>
    <t>INE628A01036</t>
  </si>
  <si>
    <t>Fertilizers &amp; Agrochemicals</t>
  </si>
  <si>
    <t>KEII02</t>
  </si>
  <si>
    <t>KEI Industries Limited</t>
  </si>
  <si>
    <t>INE878B01027</t>
  </si>
  <si>
    <t>CROM02</t>
  </si>
  <si>
    <t>CG Power and Industrial Solutions Limited</t>
  </si>
  <si>
    <t>INE067A01029</t>
  </si>
  <si>
    <t>JUFL02</t>
  </si>
  <si>
    <t>Jubilant Foodworks Limited</t>
  </si>
  <si>
    <t>INE797F01020</t>
  </si>
  <si>
    <t>JVSL04</t>
  </si>
  <si>
    <t>JSW Steel Limited</t>
  </si>
  <si>
    <t>INE019A01038</t>
  </si>
  <si>
    <t>GLPH03</t>
  </si>
  <si>
    <t>Glenmark Pharmaceuticals Limited</t>
  </si>
  <si>
    <t>INE935A01035</t>
  </si>
  <si>
    <t>COAL01</t>
  </si>
  <si>
    <t>Coal India Limited</t>
  </si>
  <si>
    <t>INE522F01014</t>
  </si>
  <si>
    <t>Consumable Fuels</t>
  </si>
  <si>
    <t>JSPL03</t>
  </si>
  <si>
    <t>Jindal Steel Limited</t>
  </si>
  <si>
    <t>INE749A01030</t>
  </si>
  <si>
    <t>MARC02</t>
  </si>
  <si>
    <t>Marico Limited</t>
  </si>
  <si>
    <t>INE196A01026</t>
  </si>
  <si>
    <t>Agricultural Food &amp; other Products</t>
  </si>
  <si>
    <t>AFPL02</t>
  </si>
  <si>
    <t>AU Small Finance Bank Limited</t>
  </si>
  <si>
    <t>INE949L01017</t>
  </si>
  <si>
    <t>SBAI02</t>
  </si>
  <si>
    <t>State Bank of India</t>
  </si>
  <si>
    <t>INE062A01020</t>
  </si>
  <si>
    <t>MKIP01</t>
  </si>
  <si>
    <t>Mankind Pharma Limited</t>
  </si>
  <si>
    <t>INE634S01028</t>
  </si>
  <si>
    <t>BSEL02</t>
  </si>
  <si>
    <t>BSE Limited</t>
  </si>
  <si>
    <t>INE118H01025</t>
  </si>
  <si>
    <t>IOIC01</t>
  </si>
  <si>
    <t>Indian Oil Corporation Limited</t>
  </si>
  <si>
    <t>INE242A01010</t>
  </si>
  <si>
    <t>RUCH03</t>
  </si>
  <si>
    <t>Patanjali Foods Limited</t>
  </si>
  <si>
    <t>INE619A01035</t>
  </si>
  <si>
    <t>ONGC02</t>
  </si>
  <si>
    <t>Oil &amp; Natural Gas Corporation Limited</t>
  </si>
  <si>
    <t>INE213A01029</t>
  </si>
  <si>
    <t>Oil</t>
  </si>
  <si>
    <t>IEEL02</t>
  </si>
  <si>
    <t>Indian Energy Exchange Limited</t>
  </si>
  <si>
    <t>INE022Q01020</t>
  </si>
  <si>
    <t>BFLS01</t>
  </si>
  <si>
    <t>Mphasis Limited</t>
  </si>
  <si>
    <t>INE356A01018</t>
  </si>
  <si>
    <t>IT - Software</t>
  </si>
  <si>
    <t>ULCC01</t>
  </si>
  <si>
    <t>UltraTech Cement Limited</t>
  </si>
  <si>
    <t>INE481G01011</t>
  </si>
  <si>
    <t>AUPH03</t>
  </si>
  <si>
    <t>Aurobindo Pharma Limited</t>
  </si>
  <si>
    <t>INE406A01037</t>
  </si>
  <si>
    <t>AVSP01</t>
  </si>
  <si>
    <t>Avenue Supermarts Limited</t>
  </si>
  <si>
    <t>INE192R01011</t>
  </si>
  <si>
    <t>MNGF02</t>
  </si>
  <si>
    <t>Manappuram Finance Limited</t>
  </si>
  <si>
    <t>INE522D01027</t>
  </si>
  <si>
    <t>ONCO02</t>
  </si>
  <si>
    <t>One 97 Communications Limited</t>
  </si>
  <si>
    <t>INE982J01020</t>
  </si>
  <si>
    <t>Financial Technology (Fintech)</t>
  </si>
  <si>
    <t>CHEL02</t>
  </si>
  <si>
    <t>Zydus Lifesciences Limited</t>
  </si>
  <si>
    <t>INE010B01027</t>
  </si>
  <si>
    <t>DIVI02</t>
  </si>
  <si>
    <t>Divi's Laboratories Limited</t>
  </si>
  <si>
    <t>INE361B01024</t>
  </si>
  <si>
    <t>UNBI01</t>
  </si>
  <si>
    <t>Union Bank of India</t>
  </si>
  <si>
    <t>INE692A01016</t>
  </si>
  <si>
    <t>BRIT03</t>
  </si>
  <si>
    <t>Britannia Industries Limited</t>
  </si>
  <si>
    <t>INE216A01030</t>
  </si>
  <si>
    <t>Food Products</t>
  </si>
  <si>
    <t>SONB01</t>
  </si>
  <si>
    <t>Sona BLW Precision Forgings Limited</t>
  </si>
  <si>
    <t>INE073K01018</t>
  </si>
  <si>
    <t>OIIL01</t>
  </si>
  <si>
    <t>Oil India Limited</t>
  </si>
  <si>
    <t>INE274J01014</t>
  </si>
  <si>
    <t>HAIL03</t>
  </si>
  <si>
    <t>Havells India Limited</t>
  </si>
  <si>
    <t>INE176B01034</t>
  </si>
  <si>
    <t>NEST02</t>
  </si>
  <si>
    <t>Nestle India Limited</t>
  </si>
  <si>
    <t>INE239A01024</t>
  </si>
  <si>
    <t>LUPL02</t>
  </si>
  <si>
    <t>Lupin Limited</t>
  </si>
  <si>
    <t>INE326A01037</t>
  </si>
  <si>
    <t>MACR01</t>
  </si>
  <si>
    <t>Lodha Developers Limited</t>
  </si>
  <si>
    <t>INE670K01029</t>
  </si>
  <si>
    <t>BLTE01</t>
  </si>
  <si>
    <t>Swiggy Limited</t>
  </si>
  <si>
    <t>INE00H001014</t>
  </si>
  <si>
    <t>TCSL01</t>
  </si>
  <si>
    <t>Tata Consultancy Services Limited</t>
  </si>
  <si>
    <t>INE467B01029</t>
  </si>
  <si>
    <t>$0.00%</t>
  </si>
  <si>
    <t>Sub Total</t>
  </si>
  <si>
    <t>(b) Unlisted</t>
  </si>
  <si>
    <t>NIL</t>
  </si>
  <si>
    <t>Total</t>
  </si>
  <si>
    <t>Derivatives</t>
  </si>
  <si>
    <t>(a) Index / Stock Futures</t>
  </si>
  <si>
    <t>TCSLJUL26</t>
  </si>
  <si>
    <t>Tata Consultancy Services Limited July 2026 Future</t>
  </si>
  <si>
    <t>KMBKJUL26</t>
  </si>
  <si>
    <t>Kotak Mahindra Bank Limited July 2026 Future</t>
  </si>
  <si>
    <t>CROMJUN26</t>
  </si>
  <si>
    <t>CG Power and Industrial Solutions Limited June 2026 Future</t>
  </si>
  <si>
    <t>ASPAJUL26</t>
  </si>
  <si>
    <t>Asian Paints Limited July 2026 Future</t>
  </si>
  <si>
    <t>IOICJUL26</t>
  </si>
  <si>
    <t>Indian Oil Corporation Limited July 2026 Future</t>
  </si>
  <si>
    <t>FRHLJUL26</t>
  </si>
  <si>
    <t>Fortis Healthcare Limited July 2026 Future</t>
  </si>
  <si>
    <t>BLTEJUN26</t>
  </si>
  <si>
    <t>Swiggy Limited June 2026 Future</t>
  </si>
  <si>
    <t>MACRJUN26</t>
  </si>
  <si>
    <t>Lodha Developers Limited June 2026 Future</t>
  </si>
  <si>
    <t>CANBJUL26</t>
  </si>
  <si>
    <t>Canara Bank July 2026 Future</t>
  </si>
  <si>
    <t>LUPLJUN26</t>
  </si>
  <si>
    <t>Lupin Limited June 2026 Future</t>
  </si>
  <si>
    <t>IDBKJUL26</t>
  </si>
  <si>
    <t>IDFC First Bank Limited July 2026 Future</t>
  </si>
  <si>
    <t>NESTJUN26</t>
  </si>
  <si>
    <t>Nestle India Limited June 2026 Future</t>
  </si>
  <si>
    <t>SBAIJUL26</t>
  </si>
  <si>
    <t>State Bank of India July 2026 Future</t>
  </si>
  <si>
    <t>HAILJUN26</t>
  </si>
  <si>
    <t>Havells India Limited June 2026 Future</t>
  </si>
  <si>
    <t>RELCJUL26</t>
  </si>
  <si>
    <t>REC Limited July 2026 Future</t>
  </si>
  <si>
    <t>OIILJUN26</t>
  </si>
  <si>
    <t>Oil India Limited June 2026 Future</t>
  </si>
  <si>
    <t>LICHJUL26</t>
  </si>
  <si>
    <t>LIC Housing Finance Limited July 2026 Future</t>
  </si>
  <si>
    <t>SONBJUN26</t>
  </si>
  <si>
    <t>Sona BLW Precision Forgings Limited June 2026 Future</t>
  </si>
  <si>
    <t>NMDCJUL26</t>
  </si>
  <si>
    <t>NMDC Limited July 2026 Future</t>
  </si>
  <si>
    <t>BSELJUN26</t>
  </si>
  <si>
    <t>BSE Limited June 2026 Future</t>
  </si>
  <si>
    <t>BRITJUN26</t>
  </si>
  <si>
    <t>Britannia Industries Limited June 2026 Future</t>
  </si>
  <si>
    <t>UNBIJUN26</t>
  </si>
  <si>
    <t>Union Bank of India June 2026 Future</t>
  </si>
  <si>
    <t>GUAMJUL26</t>
  </si>
  <si>
    <t>Ambuja Cements Limited July 2026 Future</t>
  </si>
  <si>
    <t>JSPLJUL26</t>
  </si>
  <si>
    <t>Jindal Steel Limited July 2026 Future</t>
  </si>
  <si>
    <t>SAILJUL26</t>
  </si>
  <si>
    <t>Steel Authority of India Limited July 2026 Future</t>
  </si>
  <si>
    <t>ADTLJUL26</t>
  </si>
  <si>
    <t>Adani Energy Solutions Limited July 2026 Future</t>
  </si>
  <si>
    <t>SAELJUL26</t>
  </si>
  <si>
    <t>TVS Motor Company Limited July 2026 Future</t>
  </si>
  <si>
    <t>BSELJUL26</t>
  </si>
  <si>
    <t>BSE Limited July 2026 Future</t>
  </si>
  <si>
    <t>IPLIJUL26</t>
  </si>
  <si>
    <t>ICICI Prudential Life Insurance Company Limited July 2026 Future</t>
  </si>
  <si>
    <t>DIVIJUN26</t>
  </si>
  <si>
    <t>Divi's Laboratories Limited June 2026 Future</t>
  </si>
  <si>
    <t>CHELJUN26</t>
  </si>
  <si>
    <t>Zydus Lifesciences Limited June 2026 Future</t>
  </si>
  <si>
    <t>MNGFJUN26</t>
  </si>
  <si>
    <t>Manappuram Finance Limited June 2026 Future</t>
  </si>
  <si>
    <t>ONCOJUN26</t>
  </si>
  <si>
    <t>One 97 Communications Limited June 2026 Future</t>
  </si>
  <si>
    <t>AVSPJUN26</t>
  </si>
  <si>
    <t>Avenue Supermarts Limited June 2026 Future</t>
  </si>
  <si>
    <t>IOICJUN26</t>
  </si>
  <si>
    <t>Indian Oil Corporation Limited June 2026 Future</t>
  </si>
  <si>
    <t>AUPHJUN26</t>
  </si>
  <si>
    <t>Aurobindo Pharma Limited June 2026 Future</t>
  </si>
  <si>
    <t>SSNLJUL26</t>
  </si>
  <si>
    <t>Delhivery Limited July 2026 Future</t>
  </si>
  <si>
    <t>GCPLJUL26</t>
  </si>
  <si>
    <t>Godrej Consumer Products Limited July 2026 Future</t>
  </si>
  <si>
    <t>ULCCJUN26</t>
  </si>
  <si>
    <t>UltraTech Cement Limited June 2026 Future</t>
  </si>
  <si>
    <t>JSPLJUN26</t>
  </si>
  <si>
    <t>Jindal Steel Limited June 2026 Future</t>
  </si>
  <si>
    <t>BFLSJUN26</t>
  </si>
  <si>
    <t>Mphasis Limited June 2026 Future</t>
  </si>
  <si>
    <t>IEELJUN26</t>
  </si>
  <si>
    <t>Indian Energy Exchange Limited June 2026 Future</t>
  </si>
  <si>
    <t>SBAIJUN26</t>
  </si>
  <si>
    <t>State Bank of India June 2026 Future</t>
  </si>
  <si>
    <t>RUCHJUN26</t>
  </si>
  <si>
    <t>Patanjali Foods Limited June 2026 Future</t>
  </si>
  <si>
    <t>ONGCJUN26</t>
  </si>
  <si>
    <t>Oil &amp; Natural Gas Corporation Limited June 2026 Future</t>
  </si>
  <si>
    <t>INOWJUL26</t>
  </si>
  <si>
    <t>Inox Wind Limited July 2026 Future</t>
  </si>
  <si>
    <t>GRASJUN26</t>
  </si>
  <si>
    <t>Grasim Industries Limited June 2026 Future</t>
  </si>
  <si>
    <t>BKBAJUL26</t>
  </si>
  <si>
    <t>Bank of Baroda July 2026 Future</t>
  </si>
  <si>
    <t>APOLJUL26</t>
  </si>
  <si>
    <t>Apollo Hospitals Enterprise Limited July 2026 Future</t>
  </si>
  <si>
    <t>SLIFJUL26</t>
  </si>
  <si>
    <t>SBI Life Insurance Company Limited July 2026 Future</t>
  </si>
  <si>
    <t>MKIPJUN26</t>
  </si>
  <si>
    <t>Mankind Pharma Limited June 2026 Future</t>
  </si>
  <si>
    <t>CGCEJUL26</t>
  </si>
  <si>
    <t>Crompton Greaves Consumer Electricals Limited July 2026 Future</t>
  </si>
  <si>
    <t>SHTRJUL26</t>
  </si>
  <si>
    <t>Shriram Finance Limited July 2026 Future</t>
  </si>
  <si>
    <t>AFPLJUN26</t>
  </si>
  <si>
    <t>AU Small Finance Bank Limited June 2026 Future</t>
  </si>
  <si>
    <t>MARCJUN26</t>
  </si>
  <si>
    <t>Marico Limited June 2026 Future</t>
  </si>
  <si>
    <t>ATATJUL26</t>
  </si>
  <si>
    <t>Vodafone Idea Limited July 2026 Future</t>
  </si>
  <si>
    <t>HALTJUL26</t>
  </si>
  <si>
    <t>Hindustan Aeronautics Limited July 2026 Future</t>
  </si>
  <si>
    <t>HDLIJUL26</t>
  </si>
  <si>
    <t>HDFC Life Insurance Company Limited July 2026 Future</t>
  </si>
  <si>
    <t>GCPLJUN26</t>
  </si>
  <si>
    <t>Godrej Consumer Products Limited June 2026 Future</t>
  </si>
  <si>
    <t>ZMPLJUL26</t>
  </si>
  <si>
    <t>Eternal Limited July 2026 Future</t>
  </si>
  <si>
    <t>COALJUN26</t>
  </si>
  <si>
    <t>Coal India Limited June 2026 Future</t>
  </si>
  <si>
    <t>TISCJUL26</t>
  </si>
  <si>
    <t>Tata Steel Limited July 2026 Future</t>
  </si>
  <si>
    <t>CROMJUL26</t>
  </si>
  <si>
    <t>CG Power and Industrial Solutions Limited July 2026 Future</t>
  </si>
  <si>
    <t>GLPHJUN26</t>
  </si>
  <si>
    <t>Glenmark Pharmaceuticals Limited June 2026 Future</t>
  </si>
  <si>
    <t>HALTJUN26</t>
  </si>
  <si>
    <t>Hindustan Aeronautics Limited June 2026 Future</t>
  </si>
  <si>
    <t>JVSLJUN26</t>
  </si>
  <si>
    <t>JSW Steel Limited June 2026 Future</t>
  </si>
  <si>
    <t>BINLJUL26</t>
  </si>
  <si>
    <t>Indus Towers Limited July 2026 Future</t>
  </si>
  <si>
    <t>LARSJUN26</t>
  </si>
  <si>
    <t>Larsen &amp; Toubro Limited June 2026 Future</t>
  </si>
  <si>
    <t>JUFLJUN26</t>
  </si>
  <si>
    <t>Jubilant Foodworks Limited June 2026 Future</t>
  </si>
  <si>
    <t>SUZEJUL26</t>
  </si>
  <si>
    <t>Suzlon Energy Limited July 2026 Future</t>
  </si>
  <si>
    <t>RTBKJUL26</t>
  </si>
  <si>
    <t>RBL Bank Limited July 2026 Future</t>
  </si>
  <si>
    <t>KEIIJUN26</t>
  </si>
  <si>
    <t>KEI Industries Limited June 2026 Future</t>
  </si>
  <si>
    <t>SECHJUN26</t>
  </si>
  <si>
    <t>UPL Limited June 2026 Future</t>
  </si>
  <si>
    <t>IIBLJUN26</t>
  </si>
  <si>
    <t>IndusInd Bank Limited June 2026 Future</t>
  </si>
  <si>
    <t>DABUJUN26</t>
  </si>
  <si>
    <t>Dabur India Limited June 2026 Future</t>
  </si>
  <si>
    <t>KALJJUN26</t>
  </si>
  <si>
    <t>Kalyan Jewellers India Limited June 2026 Future</t>
  </si>
  <si>
    <t>CIPLJUL26</t>
  </si>
  <si>
    <t>Cipla Limited July 2026 Future</t>
  </si>
  <si>
    <t>PHFPJUN26</t>
  </si>
  <si>
    <t>PNB Housing Finance Limited June 2026 Future</t>
  </si>
  <si>
    <t>CANBJUN26</t>
  </si>
  <si>
    <t>Canara Bank June 2026 Future</t>
  </si>
  <si>
    <t>CHOLJUL26</t>
  </si>
  <si>
    <t>Cholamandalam Investment and Finance Company Ltd July 2026 Future</t>
  </si>
  <si>
    <t>HPECJUL26</t>
  </si>
  <si>
    <t>Hindustan Petroleum Corporation Limited July 2026 Future</t>
  </si>
  <si>
    <t>SAELJUN26</t>
  </si>
  <si>
    <t>TVS Motor Company Limited June 2026 Future</t>
  </si>
  <si>
    <t>FRHLJUN26</t>
  </si>
  <si>
    <t>Fortis Healthcare Limited June 2026 Future</t>
  </si>
  <si>
    <t>GMRIJUL26</t>
  </si>
  <si>
    <t>GMR Airports Limited July 2026 Future</t>
  </si>
  <si>
    <t>MAUDJUL26</t>
  </si>
  <si>
    <t>Maruti Suzuki India Limited July 2026 Future</t>
  </si>
  <si>
    <t>TPOWJUL26</t>
  </si>
  <si>
    <t>Tata Power Company Limited July 2026 Future</t>
  </si>
  <si>
    <t>GRASJUL26</t>
  </si>
  <si>
    <t>Grasim Industries Limited July 2026 Future</t>
  </si>
  <si>
    <t>NBCCJUN26</t>
  </si>
  <si>
    <t>NBCC (India) Limited June 2026 Future</t>
  </si>
  <si>
    <t>GMRIJUN26</t>
  </si>
  <si>
    <t>GMR Airports Limited June 2026 Future</t>
  </si>
  <si>
    <t>LAURJUN26</t>
  </si>
  <si>
    <t>Laurus Labs Limited June 2026 Future</t>
  </si>
  <si>
    <t>MIILJUN26</t>
  </si>
  <si>
    <t>UNO Minda Limited June 2026 Future</t>
  </si>
  <si>
    <t>ADANJUL26</t>
  </si>
  <si>
    <t>Adani Enterprises Limited July 2026 Future</t>
  </si>
  <si>
    <t>PLNGJUN26</t>
  </si>
  <si>
    <t>Petronet LNG Limited June 2026 Future</t>
  </si>
  <si>
    <t>BKBAJUN26</t>
  </si>
  <si>
    <t>Bank of Baroda June 2026 Future</t>
  </si>
  <si>
    <t>POCAJUL26</t>
  </si>
  <si>
    <t>Polycab India Limited July 2026 Future</t>
  </si>
  <si>
    <t>ADTLJUN26</t>
  </si>
  <si>
    <t>Adani Energy Solutions Limited June 2026 Future</t>
  </si>
  <si>
    <t>GODPJUL26</t>
  </si>
  <si>
    <t>Godrej Properties Limited July 2026 Future</t>
  </si>
  <si>
    <t>SUPIJUN26</t>
  </si>
  <si>
    <t>Supreme Industries Limited June 2026 Future</t>
  </si>
  <si>
    <t>MAHEJUN26</t>
  </si>
  <si>
    <t>Max Healthcare Institute Limited June 2026 Future</t>
  </si>
  <si>
    <t>SSNLJUN26</t>
  </si>
  <si>
    <t>Delhivery Limited June 2026 Future</t>
  </si>
  <si>
    <t>TWATJUL26</t>
  </si>
  <si>
    <t>Titan Company Limited July 2026 Future</t>
  </si>
  <si>
    <t>WENEJUL26</t>
  </si>
  <si>
    <t>Waaree Energies Limited July 2026 Future</t>
  </si>
  <si>
    <t>PGCIJUL26</t>
  </si>
  <si>
    <t>Power Grid Corporation of India Limited July 2026 Future</t>
  </si>
  <si>
    <t>ASPAJUN26</t>
  </si>
  <si>
    <t>Asian Paints Limited June 2026 Future</t>
  </si>
  <si>
    <t>BHELJUL26</t>
  </si>
  <si>
    <t>Bharat Electronics Limited July 2026 Future</t>
  </si>
  <si>
    <t>MCEXJUN26</t>
  </si>
  <si>
    <t>Multi Commodity Exchange of India Limited June 2026 Future</t>
  </si>
  <si>
    <t>BHFOJUN26</t>
  </si>
  <si>
    <t>Bharat Forge Limited June 2026 Future</t>
  </si>
  <si>
    <t>ODCLJUN26</t>
  </si>
  <si>
    <t>Dalmia Bharat Limited June 2026 Future</t>
  </si>
  <si>
    <t>GUAMJUN26</t>
  </si>
  <si>
    <t>Ambuja Cements Limited June 2026 Future</t>
  </si>
  <si>
    <t>CGCEJUN26</t>
  </si>
  <si>
    <t>Crompton Greaves Consumer Electricals Limited June 2026 Future</t>
  </si>
  <si>
    <t>TLFHJUN26</t>
  </si>
  <si>
    <t>Tube Investments of India Limited June 2026 Future</t>
  </si>
  <si>
    <t>INOWJUN26</t>
  </si>
  <si>
    <t>Inox Wind Limited June 2026 Future</t>
  </si>
  <si>
    <t>MAUDJUN26</t>
  </si>
  <si>
    <t>Maruti Suzuki India Limited June 2026 Future</t>
  </si>
  <si>
    <t>TPOWJUN26</t>
  </si>
  <si>
    <t>Tata Power Company Limited June 2026 Future</t>
  </si>
  <si>
    <t>GODPJUN26</t>
  </si>
  <si>
    <t>Godrej Properties Limited June 2026 Future</t>
  </si>
  <si>
    <t>IIBLJUL26</t>
  </si>
  <si>
    <t>IndusInd Bank Limited July 2026 Future</t>
  </si>
  <si>
    <t>AMBEJUN26</t>
  </si>
  <si>
    <t>Amber Enterprises India Limited June 2026 Future</t>
  </si>
  <si>
    <t>POWFJUN26</t>
  </si>
  <si>
    <t>Power Finance Corporation Limited June 2026 Future</t>
  </si>
  <si>
    <t>UTIBJUN26</t>
  </si>
  <si>
    <t>Axis Bank Limited June 2026 Future</t>
  </si>
  <si>
    <t>SOELJUL26</t>
  </si>
  <si>
    <t>Solar Industries India Limited July 2026 Future</t>
  </si>
  <si>
    <t>IPLIJUN26</t>
  </si>
  <si>
    <t>ICICI Prudential Life Insurance Company Limited June 2026 Future</t>
  </si>
  <si>
    <t>BFSLJUN26</t>
  </si>
  <si>
    <t>Bajaj Finserv Limited June 2026 Future</t>
  </si>
  <si>
    <t>SHTRJUN26</t>
  </si>
  <si>
    <t>Shriram Finance Limited June 2026 Future</t>
  </si>
  <si>
    <t>PGCIJUN26</t>
  </si>
  <si>
    <t>Power Grid Corporation of India Limited June 2026 Future</t>
  </si>
  <si>
    <t>ITCLJUL26</t>
  </si>
  <si>
    <t>ITC Limited July 2026 Future</t>
  </si>
  <si>
    <t>MUNDJUL26</t>
  </si>
  <si>
    <t>Adani Ports and Special Economic Zone Limited July 2026 Future</t>
  </si>
  <si>
    <t>HZINJUL26</t>
  </si>
  <si>
    <t>Hindustan Zinc Limited July 2026 Future</t>
  </si>
  <si>
    <t>YESBJUL26</t>
  </si>
  <si>
    <t>Yes Bank Limited July 2026 Future</t>
  </si>
  <si>
    <t>DLFLJUN26</t>
  </si>
  <si>
    <t>DLF Limited June 2026 Future</t>
  </si>
  <si>
    <t>SLIFJUN26</t>
  </si>
  <si>
    <t>SBI Life Insurance Company Limited June 2026 Future</t>
  </si>
  <si>
    <t>HDLIJUN26</t>
  </si>
  <si>
    <t>HDFC Life Insurance Company Limited June 2026 Future</t>
  </si>
  <si>
    <t>RELSJUL26</t>
  </si>
  <si>
    <t>Jio Financial Services Limited July 2026 Future</t>
  </si>
  <si>
    <t>DIXOJUL26</t>
  </si>
  <si>
    <t>Dixon Technologies (India) Limited July 2026 Future</t>
  </si>
  <si>
    <t>LARSJUL26</t>
  </si>
  <si>
    <t>Larsen &amp; Toubro Limited July 2026 Future</t>
  </si>
  <si>
    <t>PREEJUN26</t>
  </si>
  <si>
    <t>Premier Energies Limited June 2026 Future</t>
  </si>
  <si>
    <t>ABFSJUL26</t>
  </si>
  <si>
    <t>Aditya Birla Capital Limited July 2026 Future</t>
  </si>
  <si>
    <t>RELCJUN26</t>
  </si>
  <si>
    <t>REC Limited June 2026 Future</t>
  </si>
  <si>
    <t>TWATJUN26</t>
  </si>
  <si>
    <t>Titan Company Limited June 2026 Future</t>
  </si>
  <si>
    <t>TISCJUN26</t>
  </si>
  <si>
    <t>Tata Steel Limited June 2026 Future</t>
  </si>
  <si>
    <t>YESBJUN26</t>
  </si>
  <si>
    <t>Yes Bank Limited June 2026 Future</t>
  </si>
  <si>
    <t>BANDJUL26</t>
  </si>
  <si>
    <t>Bandhan Bank Limited July 2026 Future</t>
  </si>
  <si>
    <t>BAFLJUL26</t>
  </si>
  <si>
    <t>Bajaj Finance Limited July 2026 Future</t>
  </si>
  <si>
    <t>IBHFJUN26</t>
  </si>
  <si>
    <t>Sammaan Capital Limited June 2026 Future</t>
  </si>
  <si>
    <t>HINIJUN26</t>
  </si>
  <si>
    <t>Hindalco Industries Limited June 2026 Future</t>
  </si>
  <si>
    <t>ADANJUN26</t>
  </si>
  <si>
    <t>Adani Enterprises Limited June 2026 Future</t>
  </si>
  <si>
    <t>IHOTJUN26</t>
  </si>
  <si>
    <t>The Indian Hotels Company Limited June 2026 Future</t>
  </si>
  <si>
    <t>IBCLJUL26</t>
  </si>
  <si>
    <t>ICICI Bank Limited July 2026 Future</t>
  </si>
  <si>
    <t>SPILJUN26</t>
  </si>
  <si>
    <t>Sun Pharmaceutical Industries Limited June 2026 Future</t>
  </si>
  <si>
    <t>NTPCJUL26</t>
  </si>
  <si>
    <t>NTPC Limited July 2026 Future</t>
  </si>
  <si>
    <t>BFSLJUL26</t>
  </si>
  <si>
    <t>Bajaj Finserv Limited July 2026 Future</t>
  </si>
  <si>
    <t>HYUNJUN26</t>
  </si>
  <si>
    <t>Hyundai Motor India Ltd June 2026 Future</t>
  </si>
  <si>
    <t>CIPLJUN26</t>
  </si>
  <si>
    <t>Cipla Limited June 2026 Future</t>
  </si>
  <si>
    <t>BINLJUN26</t>
  </si>
  <si>
    <t>Indus Towers Limited June 2026 Future</t>
  </si>
  <si>
    <t>MUNDJUN26</t>
  </si>
  <si>
    <t>Adani Ports and Special Economic Zone Limited June 2026 Future</t>
  </si>
  <si>
    <t>UTIBJUL26</t>
  </si>
  <si>
    <t>Axis Bank Limited July 2026 Future</t>
  </si>
  <si>
    <t>PUBAJUN26</t>
  </si>
  <si>
    <t>Punjab National Bank June 2026 Future</t>
  </si>
  <si>
    <t>INAVJUN26</t>
  </si>
  <si>
    <t>InterGlobe Aviation Limited June 2026 Future</t>
  </si>
  <si>
    <t>RELSJUN26</t>
  </si>
  <si>
    <t>Jio Financial Services Limited June 2026 Future</t>
  </si>
  <si>
    <t>HINIJUL26</t>
  </si>
  <si>
    <t>Hindalco Industries Limited July 2026 Future</t>
  </si>
  <si>
    <t>ZMPLJUN26</t>
  </si>
  <si>
    <t>Eternal Limited June 2026 Future</t>
  </si>
  <si>
    <t>MAHIJUN26</t>
  </si>
  <si>
    <t>Mahindra &amp; Mahindra Limited June 2026 Future</t>
  </si>
  <si>
    <t>NMDCJUN26</t>
  </si>
  <si>
    <t>NMDC Limited June 2026 Future</t>
  </si>
  <si>
    <t>SUZEJUN26</t>
  </si>
  <si>
    <t>Suzlon Energy Limited June 2026 Future</t>
  </si>
  <si>
    <t>NTPCJUN26</t>
  </si>
  <si>
    <t>NTPC Limited June 2026 Future</t>
  </si>
  <si>
    <t>BHELJUN26</t>
  </si>
  <si>
    <t>Bharat Electronics Limited June 2026 Future</t>
  </si>
  <si>
    <t>PUBAJUL26</t>
  </si>
  <si>
    <t>Punjab National Bank July 2026 Future</t>
  </si>
  <si>
    <t>MAHIJUL26</t>
  </si>
  <si>
    <t>Mahindra &amp; Mahindra Limited July 2026 Future</t>
  </si>
  <si>
    <t>KMBKJUN26</t>
  </si>
  <si>
    <t>Kotak Mahindra Bank Limited June 2026 Future</t>
  </si>
  <si>
    <t>RTBKJUN26</t>
  </si>
  <si>
    <t>RBL Bank Limited June 2026 Future</t>
  </si>
  <si>
    <t>SOELJUN26</t>
  </si>
  <si>
    <t>Solar Industries India Limited June 2026 Future</t>
  </si>
  <si>
    <t>BANDJUN26</t>
  </si>
  <si>
    <t>Bandhan Bank Limited June 2026 Future</t>
  </si>
  <si>
    <t>APOLJUN26</t>
  </si>
  <si>
    <t>Apollo Hospitals Enterprise Limited June 2026 Future</t>
  </si>
  <si>
    <t>BHAHJUN26</t>
  </si>
  <si>
    <t>Bharat Heavy Electricals Limited June 2026 Future</t>
  </si>
  <si>
    <t>HZINJUN26</t>
  </si>
  <si>
    <t>Hindustan Zinc Limited June 2026 Future</t>
  </si>
  <si>
    <t>LICHJUN26</t>
  </si>
  <si>
    <t>LIC Housing Finance Limited June 2026 Future</t>
  </si>
  <si>
    <t>ITCLJUN26</t>
  </si>
  <si>
    <t>ITC Limited June 2026 Future</t>
  </si>
  <si>
    <t>BAFLJUN26</t>
  </si>
  <si>
    <t>Bajaj Finance Limited June 2026 Future</t>
  </si>
  <si>
    <t>ABFSJUN26</t>
  </si>
  <si>
    <t>Aditya Birla Capital Limited June 2026 Future</t>
  </si>
  <si>
    <t>BTVLJUN26</t>
  </si>
  <si>
    <t>Bharti Airtel Limited June 2026 Future</t>
  </si>
  <si>
    <t>ATATJUN26</t>
  </si>
  <si>
    <t>Vodafone Idea Limited June 2026 Future</t>
  </si>
  <si>
    <t>RINDJUL26</t>
  </si>
  <si>
    <t>Reliance Industries Limited July 2026 Future</t>
  </si>
  <si>
    <t>IDBKJUN26</t>
  </si>
  <si>
    <t>IDFC First Bank Limited June 2026 Future</t>
  </si>
  <si>
    <t>SAILJUN26</t>
  </si>
  <si>
    <t>Steel Authority of India Limited June 2026 Future</t>
  </si>
  <si>
    <t>HDFBJUL26</t>
  </si>
  <si>
    <t>HDFC Bank Limited July 2026 Future</t>
  </si>
  <si>
    <t>RINDJUN26</t>
  </si>
  <si>
    <t>Reliance Industries Limited June 2026 Future</t>
  </si>
  <si>
    <t>HDFBJUN26</t>
  </si>
  <si>
    <t>HDFC Bank Limited June 2026 Future</t>
  </si>
  <si>
    <t>IBCLJUN26</t>
  </si>
  <si>
    <t>ICICI Bank Limited June 2026 Future</t>
  </si>
  <si>
    <t>Money Market Instruments</t>
  </si>
  <si>
    <t>Certificate of Deposit</t>
  </si>
  <si>
    <t>HDFB1044</t>
  </si>
  <si>
    <t>INE040A16IU7</t>
  </si>
  <si>
    <t>CRISIL A1+</t>
  </si>
  <si>
    <t>KMBK891</t>
  </si>
  <si>
    <t>INE237AD6075</t>
  </si>
  <si>
    <t>Others</t>
  </si>
  <si>
    <t>Mutual Fund Units</t>
  </si>
  <si>
    <t>151889</t>
  </si>
  <si>
    <t>Bajaj Finserv Money Market Fund-Direct Plan-Growth</t>
  </si>
  <si>
    <t>INF0QA701334</t>
  </si>
  <si>
    <t>151833</t>
  </si>
  <si>
    <t>Bajaj Finserv Liquid Fund - Direct Plan - Growth</t>
  </si>
  <si>
    <t>INF0QA701011</t>
  </si>
  <si>
    <t>Reverse Repo / TREPS</t>
  </si>
  <si>
    <t>TRP_010626</t>
  </si>
  <si>
    <t>Clearing Corporation of India Ltd</t>
  </si>
  <si>
    <t>Net Receivables / (Payables)</t>
  </si>
  <si>
    <t>GRAND TOTAL</t>
  </si>
  <si>
    <t>**  Thinly Traded / Non Traded Security</t>
  </si>
  <si>
    <t xml:space="preserve">$  Less Than 0.01% of Net Asset Value </t>
  </si>
  <si>
    <t>~ YTM as on May 31, 2026</t>
  </si>
  <si>
    <t>Benchmark Name - NIFTY 50 ARBITRAGE INDEX TRI</t>
  </si>
  <si>
    <t>Scheme Risk-O-Meter</t>
  </si>
  <si>
    <t>Benchmark Risk-O-Meter</t>
  </si>
  <si>
    <t>Industry</t>
  </si>
  <si>
    <t>BALN01</t>
  </si>
  <si>
    <t>Bajaj Auto Limited</t>
  </si>
  <si>
    <t>INE917I01010</t>
  </si>
  <si>
    <t>HLEL02</t>
  </si>
  <si>
    <t>Hindustan Unilever Limited</t>
  </si>
  <si>
    <t>INE030A01027</t>
  </si>
  <si>
    <t>FAGP02</t>
  </si>
  <si>
    <t>Schaeffler India Limited</t>
  </si>
  <si>
    <t>INE513A01022</t>
  </si>
  <si>
    <t>SCHI01</t>
  </si>
  <si>
    <t>Sanofi Consumer Healthcare India Limited</t>
  </si>
  <si>
    <t>INE0UOS01011</t>
  </si>
  <si>
    <t>INFS02</t>
  </si>
  <si>
    <t>Infosys Limited</t>
  </si>
  <si>
    <t>INE009A01021</t>
  </si>
  <si>
    <t>TELC03</t>
  </si>
  <si>
    <t>Tata Motors Passenger Vehicles Limited</t>
  </si>
  <si>
    <t>INE155A01022</t>
  </si>
  <si>
    <t>RURE01</t>
  </si>
  <si>
    <t>Rubicon Research Limited</t>
  </si>
  <si>
    <t>INE506V01022</t>
  </si>
  <si>
    <t>FEBA02</t>
  </si>
  <si>
    <t>The Federal Bank Limited</t>
  </si>
  <si>
    <t>INE171A01029</t>
  </si>
  <si>
    <t>GLAX01</t>
  </si>
  <si>
    <t>GlaxoSmithKline Pharmaceuticals Limited</t>
  </si>
  <si>
    <t>INE159A01016</t>
  </si>
  <si>
    <t>HCLT02</t>
  </si>
  <si>
    <t>HCL Technologies Limited</t>
  </si>
  <si>
    <t>INE860A01027</t>
  </si>
  <si>
    <t>MCSP02</t>
  </si>
  <si>
    <t>United Spirits Limited</t>
  </si>
  <si>
    <t>INE854D01024</t>
  </si>
  <si>
    <t>Beverages</t>
  </si>
  <si>
    <t>ADAP02</t>
  </si>
  <si>
    <t>Adani Power Limited</t>
  </si>
  <si>
    <t>INE814H01029</t>
  </si>
  <si>
    <t>MOSU03</t>
  </si>
  <si>
    <t>Samvardhana Motherson International Limited</t>
  </si>
  <si>
    <t>INE775A01035</t>
  </si>
  <si>
    <t>JSWC01</t>
  </si>
  <si>
    <t>JSW Cement Limited</t>
  </si>
  <si>
    <t>INE718I01012</t>
  </si>
  <si>
    <t>MAXI02</t>
  </si>
  <si>
    <t>Max Financial Services Limited</t>
  </si>
  <si>
    <t>INE180A01020</t>
  </si>
  <si>
    <t>BPCL01</t>
  </si>
  <si>
    <t>Bharat Petroleum Corporation Limited</t>
  </si>
  <si>
    <t>INE029A01011</t>
  </si>
  <si>
    <t>WIPR02</t>
  </si>
  <si>
    <t>Wipro Limited</t>
  </si>
  <si>
    <t>INE075A01022</t>
  </si>
  <si>
    <t>LAKM02</t>
  </si>
  <si>
    <t>Trent Limited</t>
  </si>
  <si>
    <t>INE849A01020</t>
  </si>
  <si>
    <t>ITHO02</t>
  </si>
  <si>
    <t>ITC Hotels Limited</t>
  </si>
  <si>
    <t>INE379A01028</t>
  </si>
  <si>
    <t>TOPH02</t>
  </si>
  <si>
    <t>Torrent Pharmaceuticals Limited</t>
  </si>
  <si>
    <t>INE685A01028</t>
  </si>
  <si>
    <t>VISL01</t>
  </si>
  <si>
    <t>Vedanta Iron And Steel Limited **</t>
  </si>
  <si>
    <t>INE1CLE01013</t>
  </si>
  <si>
    <t>VAML01</t>
  </si>
  <si>
    <t>Vedanta Aluminium Metal Limited **</t>
  </si>
  <si>
    <t>INE1CDF01017</t>
  </si>
  <si>
    <t>VEDA03</t>
  </si>
  <si>
    <t>Malco Energy Limited **</t>
  </si>
  <si>
    <t>INE704J01044</t>
  </si>
  <si>
    <t>TASP01</t>
  </si>
  <si>
    <t>Talwandi Sabo Power Limited **</t>
  </si>
  <si>
    <t>INE694L01019</t>
  </si>
  <si>
    <t>Index / Stock Options</t>
  </si>
  <si>
    <t>FE30JU2624000C</t>
  </si>
  <si>
    <t>FE30JU2624300C</t>
  </si>
  <si>
    <t>Debt Instruments</t>
  </si>
  <si>
    <t>(a) Listed / awaiting listing on Stock Exchange</t>
  </si>
  <si>
    <t>GOI6240</t>
  </si>
  <si>
    <t>7.09% Government of India (25/11/2074)</t>
  </si>
  <si>
    <t>IN0020240142</t>
  </si>
  <si>
    <t>Sovereign</t>
  </si>
  <si>
    <t>GOI6320</t>
  </si>
  <si>
    <t>6.79% Government of India (30/12/2031)</t>
  </si>
  <si>
    <t>IN0020240191</t>
  </si>
  <si>
    <t>GOI6156</t>
  </si>
  <si>
    <t>6.79% Government of India (07/10/2034)</t>
  </si>
  <si>
    <t>IN0020240126</t>
  </si>
  <si>
    <t>GOI6019</t>
  </si>
  <si>
    <t>7.09% Government of India (05/08/2054)</t>
  </si>
  <si>
    <t>IN0020240118</t>
  </si>
  <si>
    <t>(b) Privately placed / Unlisted</t>
  </si>
  <si>
    <t>152162</t>
  </si>
  <si>
    <t>Bajaj Finserv Banking and PSU Fund Dr Pl Gr</t>
  </si>
  <si>
    <t>INF0QA701607</t>
  </si>
  <si>
    <t>Benchmark Name - NIFTY 50 HYBRID COMPOSITE DEBT 50:50 INDEX</t>
  </si>
  <si>
    <t>NIVB01</t>
  </si>
  <si>
    <t>Niva Bupa Health Insurance Company Limited</t>
  </si>
  <si>
    <t>INE995S01015</t>
  </si>
  <si>
    <t>GODI01</t>
  </si>
  <si>
    <t>Go Digit General Insurance Limited</t>
  </si>
  <si>
    <t>INE03JT01014</t>
  </si>
  <si>
    <t>AGBL02</t>
  </si>
  <si>
    <t>Angel One Limited</t>
  </si>
  <si>
    <t>INE732I01021</t>
  </si>
  <si>
    <t>ICRA01</t>
  </si>
  <si>
    <t>ICRA Limited</t>
  </si>
  <si>
    <t>INE725G01011</t>
  </si>
  <si>
    <t>PRUD01</t>
  </si>
  <si>
    <t>Prudent Corporate Advisory Services Limited</t>
  </si>
  <si>
    <t>INE00F201020</t>
  </si>
  <si>
    <t>GRAM01</t>
  </si>
  <si>
    <t>CreditAccess Grameen Limited</t>
  </si>
  <si>
    <t>INE741K01010</t>
  </si>
  <si>
    <t>REHO01</t>
  </si>
  <si>
    <t>Repco Home Finance Limited</t>
  </si>
  <si>
    <t>INE612J01015</t>
  </si>
  <si>
    <t>EFPL01</t>
  </si>
  <si>
    <t>Equitas Small Finance Bank Limited</t>
  </si>
  <si>
    <t>INE063P01018</t>
  </si>
  <si>
    <t>USFB01</t>
  </si>
  <si>
    <t>Ujjivan Small Finance Bank Limited</t>
  </si>
  <si>
    <t>INE551W01018</t>
  </si>
  <si>
    <t>FSBF02</t>
  </si>
  <si>
    <t>Five Star Business Finance Limited</t>
  </si>
  <si>
    <t>INE128S01021</t>
  </si>
  <si>
    <t>ONEM01</t>
  </si>
  <si>
    <t>Onemi Technology Solutions Limited</t>
  </si>
  <si>
    <t>INE12F801023</t>
  </si>
  <si>
    <t>MEAH02</t>
  </si>
  <si>
    <t>Medi Assist Healthcare Services Limited</t>
  </si>
  <si>
    <t>INE456Z01021</t>
  </si>
  <si>
    <t>CRED02</t>
  </si>
  <si>
    <t>CRISIL Limited</t>
  </si>
  <si>
    <t>INE007A01025</t>
  </si>
  <si>
    <t>EDEL02</t>
  </si>
  <si>
    <t>Nuvama Wealth Management Limited</t>
  </si>
  <si>
    <t>INE531F01023</t>
  </si>
  <si>
    <t>ESMC02</t>
  </si>
  <si>
    <t>PB Fintech Limited</t>
  </si>
  <si>
    <t>INE417T01026</t>
  </si>
  <si>
    <t>Benchmark Name - NIFTY FINANCIAL SERVICES TRI</t>
  </si>
  <si>
    <t>RECL350</t>
  </si>
  <si>
    <t>8.54% REC Limited (15/11/2028) **</t>
  </si>
  <si>
    <t>INE020B08BE3</t>
  </si>
  <si>
    <t>CRISIL AAA</t>
  </si>
  <si>
    <t>GOI4555</t>
  </si>
  <si>
    <t>7.61% Gujarat State Development Loans (03/08/2032)</t>
  </si>
  <si>
    <t>IN1520220071</t>
  </si>
  <si>
    <t>NHAI67</t>
  </si>
  <si>
    <t>7.7% National Highways Authority Of India (13/09/2029) **</t>
  </si>
  <si>
    <t>INE906B07HH5</t>
  </si>
  <si>
    <t>FCOI32</t>
  </si>
  <si>
    <t>7.6% Food Corporation Of India (09/01/2030) **</t>
  </si>
  <si>
    <t>INE861G08068</t>
  </si>
  <si>
    <t>CRISIL AAA(CE)</t>
  </si>
  <si>
    <t>NBAR838</t>
  </si>
  <si>
    <t>7.48% National Bank For Agriculture and Rural Development (15/09/2028)</t>
  </si>
  <si>
    <t>INE261F08EO7</t>
  </si>
  <si>
    <t>KOMP1745</t>
  </si>
  <si>
    <t>7.299% Kotak Mahindra Prime Limited (22/09/2028) **</t>
  </si>
  <si>
    <t>INE916DA7TD8</t>
  </si>
  <si>
    <t>SIDB614</t>
  </si>
  <si>
    <t>6.66% Small Industries Dev Bank of India (25/10/2028)</t>
  </si>
  <si>
    <t>INE556F08KZ3</t>
  </si>
  <si>
    <t>HURD210</t>
  </si>
  <si>
    <t>8.41% Housing &amp; Urban Development Corporation Limited (15/03/2029) **</t>
  </si>
  <si>
    <t>INE031A08699</t>
  </si>
  <si>
    <t>ICRA AAA</t>
  </si>
  <si>
    <t>TCHF441</t>
  </si>
  <si>
    <t>7.85% Tata Capital Housing Finance Limited (14/05/2029) **</t>
  </si>
  <si>
    <t>INE033L07IS2</t>
  </si>
  <si>
    <t>EXIM803</t>
  </si>
  <si>
    <t>7.12% Export Import Bank of India (27/06/2030) **</t>
  </si>
  <si>
    <t>INE514E08GF5</t>
  </si>
  <si>
    <t>NTPC257</t>
  </si>
  <si>
    <t>6.84% NTPC Limited (09/05/2035) **</t>
  </si>
  <si>
    <t>INE733E08270</t>
  </si>
  <si>
    <t>PGCI347</t>
  </si>
  <si>
    <t>9.3% Power Grid Corporation of India Limited (04/09/2029) **</t>
  </si>
  <si>
    <t>INE752E07LR8</t>
  </si>
  <si>
    <t>NBAR695</t>
  </si>
  <si>
    <t>7.62% National Bank For Agriculture and Rural Development (31/01/2028) **</t>
  </si>
  <si>
    <t>INE261F08DV4</t>
  </si>
  <si>
    <t>NBAR867</t>
  </si>
  <si>
    <t>6.85% National Bank For Agriculture and Rural Development (19/01/2029) **</t>
  </si>
  <si>
    <t>INE261F08EQ2</t>
  </si>
  <si>
    <t>BAFL977</t>
  </si>
  <si>
    <t>7.38% Bajaj Finance Limited (28/06/2030)</t>
  </si>
  <si>
    <t>INE296A07TL0</t>
  </si>
  <si>
    <t>NABA28</t>
  </si>
  <si>
    <t>6.67% National Bank For Financing Infrastructure And Development (30/05/2030) **</t>
  </si>
  <si>
    <t>INE0KUG08092</t>
  </si>
  <si>
    <t>GOI2498</t>
  </si>
  <si>
    <t>7.11% Maharashtra State Development Loans (31/07/2029)</t>
  </si>
  <si>
    <t>IN2220190044</t>
  </si>
  <si>
    <t>BKBA569</t>
  </si>
  <si>
    <t>Bank of Baroda (12/02/2027)</t>
  </si>
  <si>
    <t>INE028A16LI1</t>
  </si>
  <si>
    <t>CARE A1+</t>
  </si>
  <si>
    <t>PUBA1156</t>
  </si>
  <si>
    <t>INE160A16UV6</t>
  </si>
  <si>
    <t>Alternative Investment Fund Units</t>
  </si>
  <si>
    <t>CDMD50ME</t>
  </si>
  <si>
    <t>SBI - Corporate Debt Market Development Fund (CDMDF) - Class A2</t>
  </si>
  <si>
    <t>INF0RQ622028</t>
  </si>
  <si>
    <t>Benchmark Name - NIFTY BANKING &amp; PSU DEBT INDEX A-II</t>
  </si>
  <si>
    <t>CNAF02</t>
  </si>
  <si>
    <t>Zydus Wellness Limited</t>
  </si>
  <si>
    <t>INE768C01028</t>
  </si>
  <si>
    <t>THAN01</t>
  </si>
  <si>
    <t>Thangamayil Jewellery Limited</t>
  </si>
  <si>
    <t>INE085J01014</t>
  </si>
  <si>
    <t>KELV01</t>
  </si>
  <si>
    <t>Whirlpool of India Limited</t>
  </si>
  <si>
    <t>INE716A01013</t>
  </si>
  <si>
    <t>SAFI02</t>
  </si>
  <si>
    <t>Safari Industries (India) Limited</t>
  </si>
  <si>
    <t>INE429E01023</t>
  </si>
  <si>
    <t>MEBR01</t>
  </si>
  <si>
    <t>Metro Brands Limited</t>
  </si>
  <si>
    <t>INE317I01021</t>
  </si>
  <si>
    <t>PVRL01</t>
  </si>
  <si>
    <t>PVR INOX Limited</t>
  </si>
  <si>
    <t>INE191H01014</t>
  </si>
  <si>
    <t>Entertainment</t>
  </si>
  <si>
    <t>OREL01</t>
  </si>
  <si>
    <t>Orient Electric Limited</t>
  </si>
  <si>
    <t>INE142Z01019</t>
  </si>
  <si>
    <t>ORKL01</t>
  </si>
  <si>
    <t>Orkla India Limited</t>
  </si>
  <si>
    <t>INE16NZ01023</t>
  </si>
  <si>
    <t>CEPL02</t>
  </si>
  <si>
    <t>Century Plyboards (India) Limited</t>
  </si>
  <si>
    <t>INE348B01021</t>
  </si>
  <si>
    <t>BLUS03</t>
  </si>
  <si>
    <t>Blue Star Limited</t>
  </si>
  <si>
    <t>INE472A01039</t>
  </si>
  <si>
    <t>ADTH01</t>
  </si>
  <si>
    <t>Aditya Infotech Limited</t>
  </si>
  <si>
    <t>INE819V01029</t>
  </si>
  <si>
    <t>Industrial Manufacturing</t>
  </si>
  <si>
    <t>KACE03</t>
  </si>
  <si>
    <t>Kajaria Ceramics Limited</t>
  </si>
  <si>
    <t>INE217B01036</t>
  </si>
  <si>
    <t>ASTP04</t>
  </si>
  <si>
    <t>Astral Limited</t>
  </si>
  <si>
    <t>INE006I01046</t>
  </si>
  <si>
    <t>CPIL02</t>
  </si>
  <si>
    <t>CCL Products (India) Limited</t>
  </si>
  <si>
    <t>INE421D01022</t>
  </si>
  <si>
    <t>DEVY01</t>
  </si>
  <si>
    <t>Devyani International Limited</t>
  </si>
  <si>
    <t>INE872J01023</t>
  </si>
  <si>
    <t>SENO01</t>
  </si>
  <si>
    <t>Senores Pharmaceuticals Limited</t>
  </si>
  <si>
    <t>INE0RB801010</t>
  </si>
  <si>
    <t>BAJC02</t>
  </si>
  <si>
    <t>Bajaj Consumer Care Limited</t>
  </si>
  <si>
    <t>INE933K01021</t>
  </si>
  <si>
    <t>CENT02</t>
  </si>
  <si>
    <t>Aditya Birla Real Estate Limited</t>
  </si>
  <si>
    <t>INE055A01016</t>
  </si>
  <si>
    <t>BERG03</t>
  </si>
  <si>
    <t>Berger Paints (I) Limited</t>
  </si>
  <si>
    <t>INE463A01038</t>
  </si>
  <si>
    <t>EIML02</t>
  </si>
  <si>
    <t>Eicher Motors Limited</t>
  </si>
  <si>
    <t>INE066A01021</t>
  </si>
  <si>
    <t>LENS01</t>
  </si>
  <si>
    <t>Lenskart Solutions Limited</t>
  </si>
  <si>
    <t>INE956O01016</t>
  </si>
  <si>
    <t>PAGE01</t>
  </si>
  <si>
    <t>Page Industries Limited</t>
  </si>
  <si>
    <t>INE761H01022</t>
  </si>
  <si>
    <t>Textiles &amp; Apparels</t>
  </si>
  <si>
    <t>IPPL01</t>
  </si>
  <si>
    <t>Indigo Paints Limited</t>
  </si>
  <si>
    <t>INE09VQ01012</t>
  </si>
  <si>
    <t>ZLSP01</t>
  </si>
  <si>
    <t>Black Buck Ltd</t>
  </si>
  <si>
    <t>INE0UIZ01018</t>
  </si>
  <si>
    <t>RAKH02</t>
  </si>
  <si>
    <t>Radico Khaitan Limited</t>
  </si>
  <si>
    <t>INE944F01028</t>
  </si>
  <si>
    <t>GAPO01</t>
  </si>
  <si>
    <t>Ganesha Ecosphere Limited</t>
  </si>
  <si>
    <t>INE845D01014</t>
  </si>
  <si>
    <t>CERA01</t>
  </si>
  <si>
    <t>Cera Sanitaryware Limited</t>
  </si>
  <si>
    <t>INE739E01017</t>
  </si>
  <si>
    <t>LORG02</t>
  </si>
  <si>
    <t>La Opala RG Limited</t>
  </si>
  <si>
    <t>INE059D01020</t>
  </si>
  <si>
    <t>MTAR01</t>
  </si>
  <si>
    <t>MTAR Technologies Limited</t>
  </si>
  <si>
    <t>INE864I01014</t>
  </si>
  <si>
    <t>WESD02</t>
  </si>
  <si>
    <t>Westlife Foodworld Limited</t>
  </si>
  <si>
    <t>INE274F01020</t>
  </si>
  <si>
    <t>Benchmark Name - NIFTY INDIA CONSUMPTION TOTAL RETURN INDEX (TRI)</t>
  </si>
  <si>
    <t>NTSP01</t>
  </si>
  <si>
    <t>Nitin Spinners Limited</t>
  </si>
  <si>
    <t>INE229H01012</t>
  </si>
  <si>
    <t>TIIN01</t>
  </si>
  <si>
    <t>Timken India Limited</t>
  </si>
  <si>
    <t>INE325A01013</t>
  </si>
  <si>
    <t>TDPS02</t>
  </si>
  <si>
    <t>TD Power Systems Limited</t>
  </si>
  <si>
    <t>INE419M01027</t>
  </si>
  <si>
    <t>GIND02</t>
  </si>
  <si>
    <t>Gabriel India Limited</t>
  </si>
  <si>
    <t>INE524A01029</t>
  </si>
  <si>
    <t>JKCE01</t>
  </si>
  <si>
    <t>JK Cement Limited</t>
  </si>
  <si>
    <t>INE823G01014</t>
  </si>
  <si>
    <t>POCL02</t>
  </si>
  <si>
    <t>Pondy Oxides &amp; Chemicals Ltd</t>
  </si>
  <si>
    <t>INE063E01053</t>
  </si>
  <si>
    <t>Diversified Metals</t>
  </si>
  <si>
    <t>BHDY02</t>
  </si>
  <si>
    <t>Bharat Dynamics Limited</t>
  </si>
  <si>
    <t>INE171Z01026</t>
  </si>
  <si>
    <t>SJSE01</t>
  </si>
  <si>
    <t>S.J.S. Enterprises Limited</t>
  </si>
  <si>
    <t>INE284S01014</t>
  </si>
  <si>
    <t>BALI02</t>
  </si>
  <si>
    <t>Balkrishna Industries Limited</t>
  </si>
  <si>
    <t>INE787D01026</t>
  </si>
  <si>
    <t>ARVF01</t>
  </si>
  <si>
    <t>Arvind Fashions Limited</t>
  </si>
  <si>
    <t>INE955V01021</t>
  </si>
  <si>
    <t>KPRM03</t>
  </si>
  <si>
    <t>K.P.R. Mill Limited</t>
  </si>
  <si>
    <t>INE930H01031</t>
  </si>
  <si>
    <t>KNRC02</t>
  </si>
  <si>
    <t>KNR Constructions Limited</t>
  </si>
  <si>
    <t>INE634I01029</t>
  </si>
  <si>
    <t>WABT01</t>
  </si>
  <si>
    <t>ZF Commercial Vehicle Control Systems India Limited</t>
  </si>
  <si>
    <t>INE342J01019</t>
  </si>
  <si>
    <t>PPUL01</t>
  </si>
  <si>
    <t>Pricol Limited</t>
  </si>
  <si>
    <t>INE726V01018</t>
  </si>
  <si>
    <t>ORRE01</t>
  </si>
  <si>
    <t>RHI Magnesita India Limited</t>
  </si>
  <si>
    <t>INE743M01012</t>
  </si>
  <si>
    <t>GODF02</t>
  </si>
  <si>
    <t>Godfrey Phillips India Limited</t>
  </si>
  <si>
    <t>INE260B01028</t>
  </si>
  <si>
    <t>Cigarettes &amp; Tobacco Products</t>
  </si>
  <si>
    <t>PFIZ01</t>
  </si>
  <si>
    <t>Pfizer Limited</t>
  </si>
  <si>
    <t>INE182A01018</t>
  </si>
  <si>
    <t>Benchmark Name - BSE 500 TOTAL RETURN INDEX (TRI)</t>
  </si>
  <si>
    <t>INGE01</t>
  </si>
  <si>
    <t>Ingersoll Rand (India) Limited</t>
  </si>
  <si>
    <t>INE177A01018</t>
  </si>
  <si>
    <t>TTEA02</t>
  </si>
  <si>
    <t>Tata Consumer Products Limited</t>
  </si>
  <si>
    <t>INE192A01025</t>
  </si>
  <si>
    <t>KCUL02</t>
  </si>
  <si>
    <t>Cummins India Limited</t>
  </si>
  <si>
    <t>INE298A01020</t>
  </si>
  <si>
    <t>Benchmark Name - NIFTY EQUITY SAVINGS TRI</t>
  </si>
  <si>
    <t>THER02</t>
  </si>
  <si>
    <t>Thermax Limited</t>
  </si>
  <si>
    <t>INE152A01029</t>
  </si>
  <si>
    <t>AENP01</t>
  </si>
  <si>
    <t>Ather Energy Limited</t>
  </si>
  <si>
    <t>INE0LEZ01016</t>
  </si>
  <si>
    <t>HEGL02</t>
  </si>
  <si>
    <t>HEG Limited</t>
  </si>
  <si>
    <t>INE545A01024</t>
  </si>
  <si>
    <t>NELA01</t>
  </si>
  <si>
    <t>Neuland Laboratories Limited</t>
  </si>
  <si>
    <t>INE794A01010</t>
  </si>
  <si>
    <t>AIEL02</t>
  </si>
  <si>
    <t>AIA Engineering Limited</t>
  </si>
  <si>
    <t>INE212H01026</t>
  </si>
  <si>
    <t>SADS01</t>
  </si>
  <si>
    <t>Schneider Electric Infrastructure Limited</t>
  </si>
  <si>
    <t>INE839M01018</t>
  </si>
  <si>
    <t>PPHA01</t>
  </si>
  <si>
    <t>Piramal Pharma Limited</t>
  </si>
  <si>
    <t>INE0DK501011</t>
  </si>
  <si>
    <t>MCEL03</t>
  </si>
  <si>
    <t>The Ramco Cements Limited</t>
  </si>
  <si>
    <t>INE331A01037</t>
  </si>
  <si>
    <t>KSPL02</t>
  </si>
  <si>
    <t>KSB Limited</t>
  </si>
  <si>
    <t>INE999A01023</t>
  </si>
  <si>
    <t>VESU02</t>
  </si>
  <si>
    <t>Vesuvius India Limited</t>
  </si>
  <si>
    <t>INE386A01023</t>
  </si>
  <si>
    <t>UCTI01</t>
  </si>
  <si>
    <t>Urban Company Ltd.</t>
  </si>
  <si>
    <t>INE0CAZ01013</t>
  </si>
  <si>
    <t>NAZT03</t>
  </si>
  <si>
    <t>Nazara Technologies Limited</t>
  </si>
  <si>
    <t>INE418L01047</t>
  </si>
  <si>
    <t>TEMA02</t>
  </si>
  <si>
    <t>Tech Mahindra Limited</t>
  </si>
  <si>
    <t>INE669C01036</t>
  </si>
  <si>
    <t>JKIL04</t>
  </si>
  <si>
    <t>JK Tyre &amp; Industries Limited</t>
  </si>
  <si>
    <t>INE573A01042</t>
  </si>
  <si>
    <t>Benchmark Name - BSE 500 TRI</t>
  </si>
  <si>
    <t>GOI6638</t>
  </si>
  <si>
    <t>6.9% Government of India (15/04/2065)</t>
  </si>
  <si>
    <t>IN0020250018</t>
  </si>
  <si>
    <t>GOI7094</t>
  </si>
  <si>
    <t>6.48% Government of India (06/10/2035)</t>
  </si>
  <si>
    <t>IN0020250091</t>
  </si>
  <si>
    <t>GOI6703</t>
  </si>
  <si>
    <t>6.33% Government of India (05/05/2035)</t>
  </si>
  <si>
    <t>IN0020250026</t>
  </si>
  <si>
    <t>Treasury Bill</t>
  </si>
  <si>
    <t>TBIL2660</t>
  </si>
  <si>
    <t>91 Days Tbill (MD 20/08/2026)</t>
  </si>
  <si>
    <t>IN002026X073</t>
  </si>
  <si>
    <t>Benchmark Name - CRISIL DYNAMIC GILT INDEX IS MODERATE</t>
  </si>
  <si>
    <t>EMPH02</t>
  </si>
  <si>
    <t>Emcure Pharmaceuticals Limited</t>
  </si>
  <si>
    <t>INE168P01015</t>
  </si>
  <si>
    <t>VIDI01</t>
  </si>
  <si>
    <t>Vijaya Diagnostic Centre Limited</t>
  </si>
  <si>
    <t>INE043W01024</t>
  </si>
  <si>
    <t>IPCA03</t>
  </si>
  <si>
    <t>IPCA Laboratories Limited</t>
  </si>
  <si>
    <t>INE571A01038</t>
  </si>
  <si>
    <t>SHEP02</t>
  </si>
  <si>
    <t>Shaily Engineering Plastics Limited</t>
  </si>
  <si>
    <t>INE151G01028</t>
  </si>
  <si>
    <t>PRRC03</t>
  </si>
  <si>
    <t>Navin Fluorine International Limited</t>
  </si>
  <si>
    <t>INE048G01026</t>
  </si>
  <si>
    <t>DLPL01</t>
  </si>
  <si>
    <t>Dr. Lal Path Labs Limited</t>
  </si>
  <si>
    <t>INE600L01024</t>
  </si>
  <si>
    <t>BIOC01</t>
  </si>
  <si>
    <t>Biocon Limited</t>
  </si>
  <si>
    <t>INE376G01013</t>
  </si>
  <si>
    <t>BOOT01</t>
  </si>
  <si>
    <t>Abbott India Limited</t>
  </si>
  <si>
    <t>INE358A01014</t>
  </si>
  <si>
    <t>MEDP01</t>
  </si>
  <si>
    <t>MedPlus Health Services Limited</t>
  </si>
  <si>
    <t>INE804L01022</t>
  </si>
  <si>
    <t>KIMS02</t>
  </si>
  <si>
    <t>Krishna Institute Of Medical Sciences Limited</t>
  </si>
  <si>
    <t>INE967H01025</t>
  </si>
  <si>
    <t>ERIS01</t>
  </si>
  <si>
    <t>Eris Lifesciences Limited</t>
  </si>
  <si>
    <t>INE406M01024</t>
  </si>
  <si>
    <t>VORC03</t>
  </si>
  <si>
    <t>Jubilant Pharmova Limited</t>
  </si>
  <si>
    <t>INE700A01033</t>
  </si>
  <si>
    <t>ASPH02</t>
  </si>
  <si>
    <t>AstraZeneca Pharma India Limited</t>
  </si>
  <si>
    <t>INE203A01020</t>
  </si>
  <si>
    <t>Benchmark Name - BSE HEALTHCARE TOTAL RETURN INDEX (TRI)</t>
  </si>
  <si>
    <t>Commercial Paper</t>
  </si>
  <si>
    <t>EXIM826</t>
  </si>
  <si>
    <t>Export Import Bank of India (24/06/2026) **</t>
  </si>
  <si>
    <t>INE514E14TK6</t>
  </si>
  <si>
    <t>Benchmark Name - NIFTY 1D RATE INDEX</t>
  </si>
  <si>
    <t>LGEL01</t>
  </si>
  <si>
    <t>LG Electronics India Ltd</t>
  </si>
  <si>
    <t>INE324D01010</t>
  </si>
  <si>
    <t>ASEA02</t>
  </si>
  <si>
    <t>ABB India Limited</t>
  </si>
  <si>
    <t>INE117A01022</t>
  </si>
  <si>
    <t>Benchmark Name - NIFTY 100 TOTAL RETURN INDEX (TRI)</t>
  </si>
  <si>
    <t>RECL433</t>
  </si>
  <si>
    <t>7.51% REC Limited (31/07/2026) **</t>
  </si>
  <si>
    <t>INE020B08EI8</t>
  </si>
  <si>
    <t>HDFB1053</t>
  </si>
  <si>
    <t>HDFC Bank Limited (01/07/2026)</t>
  </si>
  <si>
    <t>INE040A16JE9</t>
  </si>
  <si>
    <t>UTIB1357</t>
  </si>
  <si>
    <t>INE238AD6AT7</t>
  </si>
  <si>
    <t>CANB1111</t>
  </si>
  <si>
    <t>Canara Bank (14/08/2026)</t>
  </si>
  <si>
    <t>INE476A16J09</t>
  </si>
  <si>
    <t>CANB1107</t>
  </si>
  <si>
    <t>Canara Bank (01/07/2026)</t>
  </si>
  <si>
    <t>INE476A16I75</t>
  </si>
  <si>
    <t>INBK489</t>
  </si>
  <si>
    <t>INE562A16PB5</t>
  </si>
  <si>
    <t>UTIB1395</t>
  </si>
  <si>
    <t>INE238AD6CJ4</t>
  </si>
  <si>
    <t>PUBA1153</t>
  </si>
  <si>
    <t>Punjab National Bank (09/06/2026)</t>
  </si>
  <si>
    <t>INE160A16US2</t>
  </si>
  <si>
    <t>UTIB1358</t>
  </si>
  <si>
    <t>INE238AD6AU5</t>
  </si>
  <si>
    <t>PUBA1137</t>
  </si>
  <si>
    <t>INE160A16UA0</t>
  </si>
  <si>
    <t>BKBA563</t>
  </si>
  <si>
    <t>Bank of Baroda (15/06/2026)</t>
  </si>
  <si>
    <t>INE028A16JU0</t>
  </si>
  <si>
    <t>FITCH A1+</t>
  </si>
  <si>
    <t>UNBI478</t>
  </si>
  <si>
    <t>Union Bank of India (17/06/2026)</t>
  </si>
  <si>
    <t>INE692A16LI4</t>
  </si>
  <si>
    <t>ICRA A1+</t>
  </si>
  <si>
    <t>CANB1067</t>
  </si>
  <si>
    <t>INE476A16E20</t>
  </si>
  <si>
    <t>BKBA583</t>
  </si>
  <si>
    <t>INE028A16ME8</t>
  </si>
  <si>
    <t>HDFB1025</t>
  </si>
  <si>
    <t>INE040A16HO2</t>
  </si>
  <si>
    <t>HDFB1020</t>
  </si>
  <si>
    <t>INE040A16HT1</t>
  </si>
  <si>
    <t>INBK528</t>
  </si>
  <si>
    <t>INE562A16QT5</t>
  </si>
  <si>
    <t>UNBI477</t>
  </si>
  <si>
    <t>INE692A16LK0</t>
  </si>
  <si>
    <t>UTIB1393</t>
  </si>
  <si>
    <t>INE238AD6CE5</t>
  </si>
  <si>
    <t>IBCL1184</t>
  </si>
  <si>
    <t>INE090AD6329</t>
  </si>
  <si>
    <t>BKBA582</t>
  </si>
  <si>
    <t>INE028A16MD0</t>
  </si>
  <si>
    <t>INBK534</t>
  </si>
  <si>
    <t>INE562A16QY5</t>
  </si>
  <si>
    <t>HDFB1057</t>
  </si>
  <si>
    <t>INE040A16JK6</t>
  </si>
  <si>
    <t>BKBA585</t>
  </si>
  <si>
    <t>INE028A16MI9</t>
  </si>
  <si>
    <t>HDFB1058</t>
  </si>
  <si>
    <t>INE040A16JL4</t>
  </si>
  <si>
    <t>UNBI497</t>
  </si>
  <si>
    <t>INE692A16MI2</t>
  </si>
  <si>
    <t>BKBA588</t>
  </si>
  <si>
    <t>INE028A16ML3</t>
  </si>
  <si>
    <t>CANB1077</t>
  </si>
  <si>
    <t>INE476A16F60</t>
  </si>
  <si>
    <t>CANB1087</t>
  </si>
  <si>
    <t>Canara Bank (15/06/2026)</t>
  </si>
  <si>
    <t>INE476A16F52</t>
  </si>
  <si>
    <t>CANB1112</t>
  </si>
  <si>
    <t>INE476A16J17</t>
  </si>
  <si>
    <t>HPEC314</t>
  </si>
  <si>
    <t>Hindustan Petroleum Corporation Limited (19/06/2026) **</t>
  </si>
  <si>
    <t>INE094A14KB5</t>
  </si>
  <si>
    <t>SIDB661</t>
  </si>
  <si>
    <t>Small Industries Dev Bank of India (05/06/2026)</t>
  </si>
  <si>
    <t>INE556F14MD4</t>
  </si>
  <si>
    <t>TCAL545</t>
  </si>
  <si>
    <t>Tata Capital Limited (08/06/2026) **</t>
  </si>
  <si>
    <t>INE976I14QZ2</t>
  </si>
  <si>
    <t>HDFS349</t>
  </si>
  <si>
    <t>HDFC Securities Limited (09/06/2026)</t>
  </si>
  <si>
    <t>INE700G14SX1</t>
  </si>
  <si>
    <t>ULCC179</t>
  </si>
  <si>
    <t>UltraTech Cement Limited (11/06/2026)</t>
  </si>
  <si>
    <t>INE481G14FP1</t>
  </si>
  <si>
    <t>IOIC699</t>
  </si>
  <si>
    <t>Indian Oil Corporation Limited (12/06/2026) **</t>
  </si>
  <si>
    <t>INE242A14YQ9</t>
  </si>
  <si>
    <t>NTPC264</t>
  </si>
  <si>
    <t>NTPC Limited (19/06/2026) **</t>
  </si>
  <si>
    <t>INE733E14CA9</t>
  </si>
  <si>
    <t>BGFL1186</t>
  </si>
  <si>
    <t>Aditya Birla Capital Limited (24/06/2026) **</t>
  </si>
  <si>
    <t>INE674K14CB0</t>
  </si>
  <si>
    <t>NBAR901</t>
  </si>
  <si>
    <t>National Bank For Agriculture and Rural Development (01/07/2026) **</t>
  </si>
  <si>
    <t>INE261F14PE2</t>
  </si>
  <si>
    <t>LTFH125</t>
  </si>
  <si>
    <t>L&amp;T Finance Limited (02/06/2026) **</t>
  </si>
  <si>
    <t>INE498L14EB8</t>
  </si>
  <si>
    <t>HDBF361</t>
  </si>
  <si>
    <t>HDB Financial Services Limited (04/06/2026) **</t>
  </si>
  <si>
    <t>INE756I14GE4</t>
  </si>
  <si>
    <t>TCAL539</t>
  </si>
  <si>
    <t>Tata Capital Limited (11/06/2026) **</t>
  </si>
  <si>
    <t>INE976I14QE7</t>
  </si>
  <si>
    <t>LTFL719</t>
  </si>
  <si>
    <t>L&amp;T Finance Limited (17/06/2026) **</t>
  </si>
  <si>
    <t>INE498L14FP5</t>
  </si>
  <si>
    <t>HDFS354</t>
  </si>
  <si>
    <t>HDFC Securities Limited (05/08/2026) **</t>
  </si>
  <si>
    <t>INE700G14TH2</t>
  </si>
  <si>
    <t>TCAL547</t>
  </si>
  <si>
    <t>Tata Capital Limited (24/08/2026) **</t>
  </si>
  <si>
    <t>INE976I14RJ4</t>
  </si>
  <si>
    <t>ICBR667</t>
  </si>
  <si>
    <t>ICICI Securities Limited (09/06/2026) **</t>
  </si>
  <si>
    <t>INE763G14G67</t>
  </si>
  <si>
    <t>LARS478</t>
  </si>
  <si>
    <t>Larsen &amp; Toubro Limited (23/06/2026) **</t>
  </si>
  <si>
    <t>INE018A14LV0</t>
  </si>
  <si>
    <t>NTPC265</t>
  </si>
  <si>
    <t>NTPC Limited (24/06/2026) **</t>
  </si>
  <si>
    <t>INE733E14CB7</t>
  </si>
  <si>
    <t>POWF564</t>
  </si>
  <si>
    <t>Power Finance Corporation Limited (25/06/2026)</t>
  </si>
  <si>
    <t>INE134E14AY4</t>
  </si>
  <si>
    <t>JOIC27</t>
  </si>
  <si>
    <t>JIO Credit Limited (25/06/2026)</t>
  </si>
  <si>
    <t>INE282H14113</t>
  </si>
  <si>
    <t>LTFH130</t>
  </si>
  <si>
    <t>L&amp;T Finance Limited (09/07/2026) **</t>
  </si>
  <si>
    <t>INE498L14EJ1</t>
  </si>
  <si>
    <t>ICBR676</t>
  </si>
  <si>
    <t>ICICI Securities Limited (20/07/2026) **</t>
  </si>
  <si>
    <t>INE763G14E36</t>
  </si>
  <si>
    <t>NBAR905</t>
  </si>
  <si>
    <t>National Bank For Agriculture and Rural Development (14/08/2026) **</t>
  </si>
  <si>
    <t>INE261F14PI3</t>
  </si>
  <si>
    <t>NBAR906</t>
  </si>
  <si>
    <t>National Bank For Agriculture and Rural Development (17/08/2026) **</t>
  </si>
  <si>
    <t>INE261F14PJ1</t>
  </si>
  <si>
    <t>HDFS356</t>
  </si>
  <si>
    <t>HDFC Securities Limited (11/08/2026) **</t>
  </si>
  <si>
    <t>INE700G14TK6</t>
  </si>
  <si>
    <t>EXIM825</t>
  </si>
  <si>
    <t>Export Import Bank of India (21/08/2026) **</t>
  </si>
  <si>
    <t>INE514E14TJ8</t>
  </si>
  <si>
    <t>BGFL1191</t>
  </si>
  <si>
    <t>Aditya Birla Capital Limited (18/08/2026) **</t>
  </si>
  <si>
    <t>INE674K14CL9</t>
  </si>
  <si>
    <t>ICBR682</t>
  </si>
  <si>
    <t>ICICI Securities Limited (18/08/2026) **</t>
  </si>
  <si>
    <t>INE763G14I99</t>
  </si>
  <si>
    <t>KOSE413</t>
  </si>
  <si>
    <t>Kotak Securities Limited (21/08/2026) **</t>
  </si>
  <si>
    <t>INE028E14WK1</t>
  </si>
  <si>
    <t>SBIC100</t>
  </si>
  <si>
    <t>SBICAP Securities Limited (28/08/2026) **</t>
  </si>
  <si>
    <t>INE212K14ED1</t>
  </si>
  <si>
    <t>ICBR664</t>
  </si>
  <si>
    <t>ICICI Securities Limited (04/06/2026)</t>
  </si>
  <si>
    <t>INE763G14G34</t>
  </si>
  <si>
    <t>TBIL2641</t>
  </si>
  <si>
    <t>91 Days Tbill (MD 19/06/2026)</t>
  </si>
  <si>
    <t>IN002025X505</t>
  </si>
  <si>
    <t>TBIL2601</t>
  </si>
  <si>
    <t>182 Days Tbill (MD 11/06/2026)</t>
  </si>
  <si>
    <t>IN002025Y370</t>
  </si>
  <si>
    <t>TBIL2637</t>
  </si>
  <si>
    <t>91 Days Tbill (MD 11/06/2026)</t>
  </si>
  <si>
    <t>IN002025X497</t>
  </si>
  <si>
    <t>TBIL2663</t>
  </si>
  <si>
    <t>91 Days Tbill (MD 28/08/2026)</t>
  </si>
  <si>
    <t>IN002026X081</t>
  </si>
  <si>
    <t>TBIL2652</t>
  </si>
  <si>
    <t>91 Days Tbill (MD 30/07/2026)</t>
  </si>
  <si>
    <t>IN002026X040</t>
  </si>
  <si>
    <t>TBIL2604</t>
  </si>
  <si>
    <t>182 Days Tbill (MD 18/06/2026)</t>
  </si>
  <si>
    <t>IN002025Y388</t>
  </si>
  <si>
    <t>TBIL2653</t>
  </si>
  <si>
    <t>91 Days Tbill (MD 06/08/2026)</t>
  </si>
  <si>
    <t>IN002026X057</t>
  </si>
  <si>
    <t>REP7_290526</t>
  </si>
  <si>
    <t>Benchmark Name - NIFTY LIQUID INDEX A-I</t>
  </si>
  <si>
    <t>ALLI02</t>
  </si>
  <si>
    <t>GE Vernova T&amp;D India Limited</t>
  </si>
  <si>
    <t>INE200A01026</t>
  </si>
  <si>
    <t>BOCL01</t>
  </si>
  <si>
    <t>Linde India Limited</t>
  </si>
  <si>
    <t>INE473A01011</t>
  </si>
  <si>
    <t>PSYL02</t>
  </si>
  <si>
    <t>Persistent Systems Limited</t>
  </si>
  <si>
    <t>INE262H01021</t>
  </si>
  <si>
    <t>FE30JU2624250C</t>
  </si>
  <si>
    <t>Benchmark Name - NIFTY LARGE MIDCAP 250 TRI</t>
  </si>
  <si>
    <t>RECL474</t>
  </si>
  <si>
    <t>6.52% REC Limited (31/01/2028) **</t>
  </si>
  <si>
    <t>INE020B08FW6</t>
  </si>
  <si>
    <t>POWF368</t>
  </si>
  <si>
    <t>7.18% Power Finance Corporation Limited (20/01/2027) **</t>
  </si>
  <si>
    <t>INE134E08IR3</t>
  </si>
  <si>
    <t>MUFL433</t>
  </si>
  <si>
    <t>8.9% Muthoot Finance Limited (07/10/2027) **</t>
  </si>
  <si>
    <t>INE414G07JI3</t>
  </si>
  <si>
    <t>CRISIL AA+</t>
  </si>
  <si>
    <t>GOI1893</t>
  </si>
  <si>
    <t>7.59% Karnataka State Development Loans (29/03/2027)</t>
  </si>
  <si>
    <t>IN1920160125</t>
  </si>
  <si>
    <t>CHOL1069</t>
  </si>
  <si>
    <t>8.4% Cholamandalam Investment and Finance Company Ltd (18/09/2027) **</t>
  </si>
  <si>
    <t>INE121A07SH0</t>
  </si>
  <si>
    <t>ICRA AA+</t>
  </si>
  <si>
    <t>HDBF349</t>
  </si>
  <si>
    <t>8.2378% HDB Financial Services Limited (06/04/2027) **</t>
  </si>
  <si>
    <t>INE756I07EX3</t>
  </si>
  <si>
    <t>POWF372</t>
  </si>
  <si>
    <t>7.60% Power Finance Corporation Limited (20/02/2027) **</t>
  </si>
  <si>
    <t>INE134E08IT9</t>
  </si>
  <si>
    <t>BHFL88</t>
  </si>
  <si>
    <t>7.7% Bajaj Housing Finance Limited (21/05/2027) **</t>
  </si>
  <si>
    <t>INE377Y07300</t>
  </si>
  <si>
    <t>NBAR805</t>
  </si>
  <si>
    <t>7.53% National Bank For Agriculture and Rural Development (24/03/2028) **</t>
  </si>
  <si>
    <t>INE261F08EM1</t>
  </si>
  <si>
    <t>NBAR796</t>
  </si>
  <si>
    <t>7.44% National Bank For Agriculture and Rural Development (24/02/2028)</t>
  </si>
  <si>
    <t>INE261F08EK5</t>
  </si>
  <si>
    <t>HDFB1041</t>
  </si>
  <si>
    <t>HDFC Bank Limited (24/02/2027)</t>
  </si>
  <si>
    <t>INE040A16IO0</t>
  </si>
  <si>
    <t>CANB1078</t>
  </si>
  <si>
    <t>Canara Bank (18/12/2026)</t>
  </si>
  <si>
    <t>INE476A16F78</t>
  </si>
  <si>
    <t>BKBA565</t>
  </si>
  <si>
    <t>INE028A16LE0</t>
  </si>
  <si>
    <t>CANB1094</t>
  </si>
  <si>
    <t>Canara Bank (04/03/2027)</t>
  </si>
  <si>
    <t>INE476A16H43</t>
  </si>
  <si>
    <t>PUBA1152</t>
  </si>
  <si>
    <t>INE160A16UM5</t>
  </si>
  <si>
    <t>KMBK899</t>
  </si>
  <si>
    <t>INE237AD6174</t>
  </si>
  <si>
    <t>AXSL132</t>
  </si>
  <si>
    <t>Axis Securities Limited (22/02/2027) **</t>
  </si>
  <si>
    <t>INE110O14HS0</t>
  </si>
  <si>
    <t>Benchmark Name - NIFTY LOW DURATION DEBT INDEX A-I</t>
  </si>
  <si>
    <t>EOPR01</t>
  </si>
  <si>
    <t>Embassy Office Parks REIT</t>
  </si>
  <si>
    <t>INE041025011</t>
  </si>
  <si>
    <t>MEBP01</t>
  </si>
  <si>
    <t>Mindspace Business Parks REIT</t>
  </si>
  <si>
    <t>INE0CCU25019</t>
  </si>
  <si>
    <t>CARB02</t>
  </si>
  <si>
    <t>Graphite India Limited</t>
  </si>
  <si>
    <t>INE371A01025</t>
  </si>
  <si>
    <t>NACL03</t>
  </si>
  <si>
    <t>National Aluminium Company Limited</t>
  </si>
  <si>
    <t>INE139A01034</t>
  </si>
  <si>
    <t>IIFM02</t>
  </si>
  <si>
    <t>360 One WAM Limited</t>
  </si>
  <si>
    <t>INE466L01038</t>
  </si>
  <si>
    <t>HERO02</t>
  </si>
  <si>
    <t>Hero MotoCorp Limited</t>
  </si>
  <si>
    <t>INE158A01026</t>
  </si>
  <si>
    <t>EMAM02</t>
  </si>
  <si>
    <t>Emami Limited</t>
  </si>
  <si>
    <t>INE548C01032</t>
  </si>
  <si>
    <t>ECLE01</t>
  </si>
  <si>
    <t>eClerx Services Limited</t>
  </si>
  <si>
    <t>INE738I01010</t>
  </si>
  <si>
    <t>Commercial Services &amp; Supplies</t>
  </si>
  <si>
    <t>INBK01</t>
  </si>
  <si>
    <t>Indian Bank</t>
  </si>
  <si>
    <t>INE562A01011</t>
  </si>
  <si>
    <t>ENAM292</t>
  </si>
  <si>
    <t>7.37% Axis Finance Limited (23/08/2028) **</t>
  </si>
  <si>
    <t>INE891K07AG7</t>
  </si>
  <si>
    <t>MUFL456</t>
  </si>
  <si>
    <t>8.60% Muthoot Finance Limited (02/03/2028) **</t>
  </si>
  <si>
    <t>INE414G07JM5</t>
  </si>
  <si>
    <t>Exchange Traded Funds</t>
  </si>
  <si>
    <t>151737</t>
  </si>
  <si>
    <t>DSP Gold ETF</t>
  </si>
  <si>
    <t>INF740KA1SW3</t>
  </si>
  <si>
    <t>KGET03</t>
  </si>
  <si>
    <t>Kotak MF Gold ETF</t>
  </si>
  <si>
    <t>INF174KA1HJ8</t>
  </si>
  <si>
    <t>150523</t>
  </si>
  <si>
    <t>DSP SILVER ETF</t>
  </si>
  <si>
    <t>INF740KA1RE3</t>
  </si>
  <si>
    <t>BMGB51ME</t>
  </si>
  <si>
    <t>Nippon India ETF Gold Bees</t>
  </si>
  <si>
    <t>INF204KB17I5</t>
  </si>
  <si>
    <t>151416</t>
  </si>
  <si>
    <t>Mirae Asset Gold ETF</t>
  </si>
  <si>
    <t>INF769K01JP9</t>
  </si>
  <si>
    <t>Benchmark Name - 65% NIFTY 50 TRI + 25% NIFTY SHORT DURATION DEBT INDEX + 10% DOMESTIC PRICES OF GOLD</t>
  </si>
  <si>
    <t>GOI2940</t>
  </si>
  <si>
    <t>7.14% Gujarat State Development Loans (11/01/2027)</t>
  </si>
  <si>
    <t>IN1520160178</t>
  </si>
  <si>
    <t>GOI3755</t>
  </si>
  <si>
    <t>6.54% Maharashtra State Development Loans (09/02/2027)</t>
  </si>
  <si>
    <t>IN2220210271</t>
  </si>
  <si>
    <t>GOI1599</t>
  </si>
  <si>
    <t>7.83% Gujarat State Development Loans(13/07/2026)</t>
  </si>
  <si>
    <t>IN1520160061</t>
  </si>
  <si>
    <t>CANB1102</t>
  </si>
  <si>
    <t>INE476A16I42</t>
  </si>
  <si>
    <t>HDFB1035</t>
  </si>
  <si>
    <t>INE040A16IM4</t>
  </si>
  <si>
    <t>INBK517</t>
  </si>
  <si>
    <t>INE562A16QI8</t>
  </si>
  <si>
    <t>PUBA1154</t>
  </si>
  <si>
    <t>Punjab National Bank (15/09/2026)</t>
  </si>
  <si>
    <t>INE160A16UT0</t>
  </si>
  <si>
    <t>HDFB1039</t>
  </si>
  <si>
    <t>HDFC Bank Limited (14/12/2026)</t>
  </si>
  <si>
    <t>INE040A16IJ0</t>
  </si>
  <si>
    <t>PUBA1144</t>
  </si>
  <si>
    <t>Punjab National Bank (05/02/2027)</t>
  </si>
  <si>
    <t>INE160A16UE2</t>
  </si>
  <si>
    <t>IBCL1181</t>
  </si>
  <si>
    <t>INE090AD6287</t>
  </si>
  <si>
    <t>HDFB1051</t>
  </si>
  <si>
    <t>HDFC Bank Limited (15/02/2027)</t>
  </si>
  <si>
    <t>INE040A16JC3</t>
  </si>
  <si>
    <t>NBAR881</t>
  </si>
  <si>
    <t>INE261F16AK6</t>
  </si>
  <si>
    <t>NBAR883</t>
  </si>
  <si>
    <t>INE261F16AL4</t>
  </si>
  <si>
    <t>BKBA577</t>
  </si>
  <si>
    <t>INE028A16LS0</t>
  </si>
  <si>
    <t>IBCL1185</t>
  </si>
  <si>
    <t>INE090AD6337</t>
  </si>
  <si>
    <t>SIDB664</t>
  </si>
  <si>
    <t>INE556F16CD0</t>
  </si>
  <si>
    <t>HDFB1015</t>
  </si>
  <si>
    <t>HDFC Bank Limited (11/09/2026)</t>
  </si>
  <si>
    <t>INE040A16HN4</t>
  </si>
  <si>
    <t>IBCL1180</t>
  </si>
  <si>
    <t>INE090AD6279</t>
  </si>
  <si>
    <t>CANB1084</t>
  </si>
  <si>
    <t>Canara Bank (02/02/2027)</t>
  </si>
  <si>
    <t>INE476A16G44</t>
  </si>
  <si>
    <t>BKBA579</t>
  </si>
  <si>
    <t>INE028A16LW2</t>
  </si>
  <si>
    <t>CANB1100</t>
  </si>
  <si>
    <t>INE476A16I18</t>
  </si>
  <si>
    <t>SIDB638</t>
  </si>
  <si>
    <t>INE556F16BS0</t>
  </si>
  <si>
    <t>INBK515</t>
  </si>
  <si>
    <t>Indian Bank (12/01/2027)</t>
  </si>
  <si>
    <t>INE562A16QE7</t>
  </si>
  <si>
    <t>UNBI466</t>
  </si>
  <si>
    <t>Union Bank of India (19/01/2027)</t>
  </si>
  <si>
    <t>INE692A16KU1</t>
  </si>
  <si>
    <t>BKBA571</t>
  </si>
  <si>
    <t>Bank of Baroda (25/01/2027)</t>
  </si>
  <si>
    <t>INE028A16LD2</t>
  </si>
  <si>
    <t>EXIM816</t>
  </si>
  <si>
    <t>Export Import Bank of India (29/01/2027)</t>
  </si>
  <si>
    <t>INE514E16CO9</t>
  </si>
  <si>
    <t>CANB1082</t>
  </si>
  <si>
    <t>Canara Bank (28/01/2027)</t>
  </si>
  <si>
    <t>INE476A16G28</t>
  </si>
  <si>
    <t>KMBK895</t>
  </si>
  <si>
    <t>INE237AD6125</t>
  </si>
  <si>
    <t>KMBK896</t>
  </si>
  <si>
    <t>INE237AD6133</t>
  </si>
  <si>
    <t>BKBA566</t>
  </si>
  <si>
    <t>INE028A16LF7</t>
  </si>
  <si>
    <t>INBK518</t>
  </si>
  <si>
    <t>Indian Bank (09/02/2027)</t>
  </si>
  <si>
    <t>INE562A16QJ6</t>
  </si>
  <si>
    <t>UNBI488</t>
  </si>
  <si>
    <t>INE692A16LR5</t>
  </si>
  <si>
    <t>UNBI484</t>
  </si>
  <si>
    <t>Union Bank of India (12/03/2027)</t>
  </si>
  <si>
    <t>INE692A16LU9</t>
  </si>
  <si>
    <t>NBAR890</t>
  </si>
  <si>
    <t>INE261F16AO8</t>
  </si>
  <si>
    <t>UNBI487</t>
  </si>
  <si>
    <t>INE692A16LS3</t>
  </si>
  <si>
    <t>BKBA543</t>
  </si>
  <si>
    <t>Bank of Baroda (03/06/2026)</t>
  </si>
  <si>
    <t>INE028A16KG7</t>
  </si>
  <si>
    <t>BKBA574</t>
  </si>
  <si>
    <t>INE028A16LQ4</t>
  </si>
  <si>
    <t>HDFB1042</t>
  </si>
  <si>
    <t>HDFC Bank Limited (05/06/2026)</t>
  </si>
  <si>
    <t>INE040A16IS1</t>
  </si>
  <si>
    <t>BKBA573</t>
  </si>
  <si>
    <t>INE028A16LO9</t>
  </si>
  <si>
    <t>UTIB1392</t>
  </si>
  <si>
    <t>INE238AD6BQ1</t>
  </si>
  <si>
    <t>KMBK894</t>
  </si>
  <si>
    <t>INE237AD6117</t>
  </si>
  <si>
    <t>SIDB647</t>
  </si>
  <si>
    <t>INE556F16BW2</t>
  </si>
  <si>
    <t>SIDB648</t>
  </si>
  <si>
    <t>INE556F16BX0</t>
  </si>
  <si>
    <t>EXIM823</t>
  </si>
  <si>
    <t>INE514E16CP6</t>
  </si>
  <si>
    <t>UNBI482</t>
  </si>
  <si>
    <t>INE692A16LP9</t>
  </si>
  <si>
    <t>ICBR668</t>
  </si>
  <si>
    <t>ICICI Securities Limited (05/03/2027) **</t>
  </si>
  <si>
    <t>INE763G14G42</t>
  </si>
  <si>
    <t>JOIC26</t>
  </si>
  <si>
    <t>JIO Credit Limited (12/03/2027) **</t>
  </si>
  <si>
    <t>INE282H14105</t>
  </si>
  <si>
    <t>MUFL470</t>
  </si>
  <si>
    <t>Muthoot Finance Limited (12/06/2026) **</t>
  </si>
  <si>
    <t>INE414G14UW7</t>
  </si>
  <si>
    <t>CHOL1101</t>
  </si>
  <si>
    <t>Cholamandalam Investment and Finance Company Ltd (27/11/2026) **</t>
  </si>
  <si>
    <t>INE121A14YB7</t>
  </si>
  <si>
    <t>SUFI780</t>
  </si>
  <si>
    <t>Sundaram Finance Limited (28/01/2027) **</t>
  </si>
  <si>
    <t>INE660A14YZ3</t>
  </si>
  <si>
    <t>BGFL1176</t>
  </si>
  <si>
    <t>Aditya Birla Capital Limited (04/02/2027) **</t>
  </si>
  <si>
    <t>INE674K14BP2</t>
  </si>
  <si>
    <t>CHOL1110</t>
  </si>
  <si>
    <t>Cholamandalam Investment and Finance Company Ltd (04/02/2027) **</t>
  </si>
  <si>
    <t>INE121A14YI2</t>
  </si>
  <si>
    <t>LICH705</t>
  </si>
  <si>
    <t>LIC Housing Finance Limited (11/03/2027) **</t>
  </si>
  <si>
    <t>INE115A14FT0</t>
  </si>
  <si>
    <t>TCAL549</t>
  </si>
  <si>
    <t>Tata Capital Limited (05/03/2027)</t>
  </si>
  <si>
    <t>INE976I14QY5</t>
  </si>
  <si>
    <t>LTFL720</t>
  </si>
  <si>
    <t>L&amp;T Finance Limited (19/03/2027) **</t>
  </si>
  <si>
    <t>INE498L14FQ3</t>
  </si>
  <si>
    <t>CHOL1123</t>
  </si>
  <si>
    <t>Cholamandalam Investment and Finance Company Ltd (10/03/2027) **</t>
  </si>
  <si>
    <t>INE121A14YN2</t>
  </si>
  <si>
    <t>KOMP1764</t>
  </si>
  <si>
    <t>Kotak Mahindra Prime Limited (24/03/2027) **</t>
  </si>
  <si>
    <t>INE916D146O4</t>
  </si>
  <si>
    <t>MUFL493</t>
  </si>
  <si>
    <t>Muthoot Finance Limited (12/03/2027) **</t>
  </si>
  <si>
    <t>INE414G14VQ7</t>
  </si>
  <si>
    <t>RICL215</t>
  </si>
  <si>
    <t>Barclays Investments &amp; Loans (India) Private Limited (12/06/2026) **</t>
  </si>
  <si>
    <t>INE704I14KS6</t>
  </si>
  <si>
    <t>MUFL476</t>
  </si>
  <si>
    <t>Muthoot Finance Limited (16/11/2026) **</t>
  </si>
  <si>
    <t>INE414G14VA1</t>
  </si>
  <si>
    <t>EXIM815</t>
  </si>
  <si>
    <t>Export Import Bank of India (25/01/2027) **</t>
  </si>
  <si>
    <t>INE514E14TC3</t>
  </si>
  <si>
    <t>BGHP213</t>
  </si>
  <si>
    <t>Birla Group Holdings Private Limited (21/01/2027) **</t>
  </si>
  <si>
    <t>INE09OL14II7</t>
  </si>
  <si>
    <t>CHOL1109</t>
  </si>
  <si>
    <t>Cholamandalam Investment and Finance Company Ltd (25/01/2027) **</t>
  </si>
  <si>
    <t>INE121A14YG6</t>
  </si>
  <si>
    <t>MMFS1216</t>
  </si>
  <si>
    <t>Mahindra &amp; Mahindra Financial Services Limited (18/02/2027) **</t>
  </si>
  <si>
    <t>INE774D14TL6</t>
  </si>
  <si>
    <t>BGHP220</t>
  </si>
  <si>
    <t>Birla Group Holdings Private Limited (11/03/2027) **</t>
  </si>
  <si>
    <t>INE09OL14IY4</t>
  </si>
  <si>
    <t>TBIL2602</t>
  </si>
  <si>
    <t>364 Days Tbill (MD 17/12/2026)</t>
  </si>
  <si>
    <t>IN002025Z385</t>
  </si>
  <si>
    <t>TBIL2640</t>
  </si>
  <si>
    <t>364 Days Tbill (MD 19/03/2027)</t>
  </si>
  <si>
    <t>IN002025Z500</t>
  </si>
  <si>
    <t>TBIL2638</t>
  </si>
  <si>
    <t>364 Days Tbill (MD 11/03/2027)</t>
  </si>
  <si>
    <t>IN002025Z492</t>
  </si>
  <si>
    <t>TBIL2636</t>
  </si>
  <si>
    <t>364 Days Tbill (MD 04/02/2027)</t>
  </si>
  <si>
    <t>IN002025Z443</t>
  </si>
  <si>
    <t>TBIL2611</t>
  </si>
  <si>
    <t>364 Days Tbill (MD 15/01/2027)</t>
  </si>
  <si>
    <t>IN002025Z419</t>
  </si>
  <si>
    <t>TBIL2618</t>
  </si>
  <si>
    <t>364 Days Tbill (MD 28/01/2027)</t>
  </si>
  <si>
    <t>IN002025Z435</t>
  </si>
  <si>
    <t>Benchmark Name - NIFTY MONEY MARKET INDEX A-I</t>
  </si>
  <si>
    <t>SOTL02</t>
  </si>
  <si>
    <t>Sterlite Technologies Limited</t>
  </si>
  <si>
    <t>INE089C01029</t>
  </si>
  <si>
    <t>Telecom - Equipment &amp; Accessories</t>
  </si>
  <si>
    <t>MASP02</t>
  </si>
  <si>
    <t>Vardhman Textiles Limited</t>
  </si>
  <si>
    <t>INE825A01020</t>
  </si>
  <si>
    <t>PREP01</t>
  </si>
  <si>
    <t>Prestige Estates Projects Limited</t>
  </si>
  <si>
    <t>INE811K01011</t>
  </si>
  <si>
    <t>KPTL02</t>
  </si>
  <si>
    <t>Kalpataru Projects International Limited</t>
  </si>
  <si>
    <t>INE220B01022</t>
  </si>
  <si>
    <t>BALC02</t>
  </si>
  <si>
    <t>Balrampur Chini Mills Limited</t>
  </si>
  <si>
    <t>INE119A01028</t>
  </si>
  <si>
    <t>GOEX02</t>
  </si>
  <si>
    <t>Gokaldas Exports Limited</t>
  </si>
  <si>
    <t>INE887G01027</t>
  </si>
  <si>
    <t>STPR03</t>
  </si>
  <si>
    <t>JK Lakshmi Cement Limited</t>
  </si>
  <si>
    <t>INE786A01032</t>
  </si>
  <si>
    <t>MSUW01</t>
  </si>
  <si>
    <t>Motherson Sumi Wiring India Limited</t>
  </si>
  <si>
    <t>INE0FS801015</t>
  </si>
  <si>
    <t>SENE01</t>
  </si>
  <si>
    <t>Siemens Energy India Limited</t>
  </si>
  <si>
    <t>INE1NPP01017</t>
  </si>
  <si>
    <t>ESSP02</t>
  </si>
  <si>
    <t>EPL Limited</t>
  </si>
  <si>
    <t>INE255A01020</t>
  </si>
  <si>
    <t>BURG01</t>
  </si>
  <si>
    <t>Restaurant Brands Asia Limited</t>
  </si>
  <si>
    <t>INE07T201019</t>
  </si>
  <si>
    <t>GAWA01</t>
  </si>
  <si>
    <t>Garware Technical Fibres Limited</t>
  </si>
  <si>
    <t>INE276A01018</t>
  </si>
  <si>
    <t>MTTP02</t>
  </si>
  <si>
    <t>Mold-Tek Packaging Limited</t>
  </si>
  <si>
    <t>INE893J01029</t>
  </si>
  <si>
    <t>VATL01</t>
  </si>
  <si>
    <t>Voltamp Transformers Limited</t>
  </si>
  <si>
    <t>INE540H01012</t>
  </si>
  <si>
    <t>Benchmark Name - NIFTY 500 MULTICAP 50:25:25 TRI</t>
  </si>
  <si>
    <t>DRRL03</t>
  </si>
  <si>
    <t>Dr. Reddy's Laboratories Limited</t>
  </si>
  <si>
    <t>INE089A01031</t>
  </si>
  <si>
    <t>Benchmark Name - NIFTY 50 TOTAL RETURN INDEX (TRI)</t>
  </si>
  <si>
    <t>TMLC01</t>
  </si>
  <si>
    <t>Tata Motors Ltd</t>
  </si>
  <si>
    <t>INE1TAE01010</t>
  </si>
  <si>
    <t>Agricultural, Commercial &amp; Construction Vehicles</t>
  </si>
  <si>
    <t>VNBL03</t>
  </si>
  <si>
    <t>Varun Beverages Limited</t>
  </si>
  <si>
    <t>INE200M01039</t>
  </si>
  <si>
    <t>SESA02</t>
  </si>
  <si>
    <t>Vedanta Limited</t>
  </si>
  <si>
    <t>INE205A01025</t>
  </si>
  <si>
    <t>HDAM01</t>
  </si>
  <si>
    <t>HDFC Asset Management Company Limited</t>
  </si>
  <si>
    <t>INE127D01025</t>
  </si>
  <si>
    <t>AGEL01</t>
  </si>
  <si>
    <t>Adani Green Energy Limited</t>
  </si>
  <si>
    <t>INE364U01010</t>
  </si>
  <si>
    <t>PIDI02</t>
  </si>
  <si>
    <t>Pidilite Industries Limited</t>
  </si>
  <si>
    <t>INE318A01026</t>
  </si>
  <si>
    <t>BAJA01</t>
  </si>
  <si>
    <t>Bajaj Holdings &amp; Investment Limited</t>
  </si>
  <si>
    <t>INE118A01012</t>
  </si>
  <si>
    <t>GAIL01</t>
  </si>
  <si>
    <t>GAIL (India) Limited</t>
  </si>
  <si>
    <t>INE129A01019</t>
  </si>
  <si>
    <t>LTIL01</t>
  </si>
  <si>
    <t>LTM Limited</t>
  </si>
  <si>
    <t>INE214T01019</t>
  </si>
  <si>
    <t>MUFL01</t>
  </si>
  <si>
    <t>Muthoot Finance Limited</t>
  </si>
  <si>
    <t>INE414G01012</t>
  </si>
  <si>
    <t>SIEM02</t>
  </si>
  <si>
    <t>Siemens Limited</t>
  </si>
  <si>
    <t>INE003A01024</t>
  </si>
  <si>
    <t>SHCE01</t>
  </si>
  <si>
    <t>Shree Cement Limited</t>
  </si>
  <si>
    <t>INE070A01015</t>
  </si>
  <si>
    <t>MOTI02</t>
  </si>
  <si>
    <t>Bosch Limited</t>
  </si>
  <si>
    <t>INE323A01026</t>
  </si>
  <si>
    <t>IRLY01</t>
  </si>
  <si>
    <t>Indian Railway Finance Corporation Limited</t>
  </si>
  <si>
    <t>INE053F01010</t>
  </si>
  <si>
    <t>MAZG02</t>
  </si>
  <si>
    <t>Mazagon Dock Shipbuilders Limited</t>
  </si>
  <si>
    <t>INE249Z01020</t>
  </si>
  <si>
    <t>TCAL01</t>
  </si>
  <si>
    <t>Tata Capital Limited</t>
  </si>
  <si>
    <t>INE976I01016</t>
  </si>
  <si>
    <t>Benchmark Name - NIFTY NEXT 50 TOTAL RETURN INDEX (TRI)</t>
  </si>
  <si>
    <t>EXIM818</t>
  </si>
  <si>
    <t>Export Import Bank of India (01/06/2026)</t>
  </si>
  <si>
    <t>INE514E14TE9</t>
  </si>
  <si>
    <t>TBIL2598</t>
  </si>
  <si>
    <t>182 Days Tbill (MD 04/06/2026)</t>
  </si>
  <si>
    <t>IN002025Y362</t>
  </si>
  <si>
    <t>REP6_290526</t>
  </si>
  <si>
    <t>Benchmark Name - CRISIL LIQUID OVERNIGHT INDEX</t>
  </si>
  <si>
    <t>WGSR02</t>
  </si>
  <si>
    <t>Welspun Corp Limited</t>
  </si>
  <si>
    <t>INE191B01025</t>
  </si>
  <si>
    <t>SODL01</t>
  </si>
  <si>
    <t>Sobha Limited</t>
  </si>
  <si>
    <t>INE671H01015</t>
  </si>
  <si>
    <t>CEES01</t>
  </si>
  <si>
    <t>Clean Max Enviro Energy Solutions Limited</t>
  </si>
  <si>
    <t>INE647U01026</t>
  </si>
  <si>
    <t>TEGA01</t>
  </si>
  <si>
    <t>Tega Industries Limited</t>
  </si>
  <si>
    <t>INE011K01018</t>
  </si>
  <si>
    <t>VATE03</t>
  </si>
  <si>
    <t>VA Tech Wabag Limited</t>
  </si>
  <si>
    <t>INE956G01038</t>
  </si>
  <si>
    <t>Other Utilities</t>
  </si>
  <si>
    <t>ELCO03</t>
  </si>
  <si>
    <t>Elecon Engineering Company Limited</t>
  </si>
  <si>
    <t>INE205B01031</t>
  </si>
  <si>
    <t>BRIG01</t>
  </si>
  <si>
    <t>Brigade Enterprises Limited</t>
  </si>
  <si>
    <t>INE791I01019</t>
  </si>
  <si>
    <t>AHCO01</t>
  </si>
  <si>
    <t>Ahluwalia Contracts (India) Limited</t>
  </si>
  <si>
    <t>INE758C01029</t>
  </si>
  <si>
    <t>GAPA02</t>
  </si>
  <si>
    <t>Apar Industries Limited</t>
  </si>
  <si>
    <t>INE372A01015</t>
  </si>
  <si>
    <t>VMAR01</t>
  </si>
  <si>
    <t>V-Mart Retail Limited</t>
  </si>
  <si>
    <t>INE665J01013</t>
  </si>
  <si>
    <t>JSWH01</t>
  </si>
  <si>
    <t>JSW Holdings Limited</t>
  </si>
  <si>
    <t>INE824G01012</t>
  </si>
  <si>
    <t>TITL02</t>
  </si>
  <si>
    <t>Time Technoplast Limited</t>
  </si>
  <si>
    <t>INE508G01029</t>
  </si>
  <si>
    <t>SYRM01</t>
  </si>
  <si>
    <t>Syrma SGS Technology Limited</t>
  </si>
  <si>
    <t>INE0DYJ01015</t>
  </si>
  <si>
    <t>NESC02</t>
  </si>
  <si>
    <t>Nesco Limited</t>
  </si>
  <si>
    <t>INE317F01035</t>
  </si>
  <si>
    <t>AWFI01</t>
  </si>
  <si>
    <t>Awfis Space Solutions Limited</t>
  </si>
  <si>
    <t>INE108V01019</t>
  </si>
  <si>
    <t>NECH01</t>
  </si>
  <si>
    <t>Neogen Chemicals Limited</t>
  </si>
  <si>
    <t>INE136S01016</t>
  </si>
  <si>
    <t>GREA03</t>
  </si>
  <si>
    <t>The Great Eastern Shipping Company Limited</t>
  </si>
  <si>
    <t>INE017A01032</t>
  </si>
  <si>
    <t>VEDF01</t>
  </si>
  <si>
    <t>Vedant Fashions Limited</t>
  </si>
  <si>
    <t>INE825V01034</t>
  </si>
  <si>
    <t>Benchmark Name - BSE 250 SMALLCAP TRI</t>
  </si>
  <si>
    <t>Benchmark Name - NIFTY 50 TRI</t>
  </si>
  <si>
    <t>Benchmark Name - NIFTY BANK TRI</t>
  </si>
  <si>
    <t>HDFC Bank Limited (05/03/2027) **</t>
  </si>
  <si>
    <t>Kotak Mahindra Bank Limited (31/08/2026) **</t>
  </si>
  <si>
    <t xml:space="preserve">NIFTY 24000 Call June 2026 Option </t>
  </si>
  <si>
    <t xml:space="preserve">NIFTY 24300 Call June 2026 Option </t>
  </si>
  <si>
    <t>Punjab National Bank (12/03/2027) **</t>
  </si>
  <si>
    <t>Axis Bank Limited (11/06/2026) **</t>
  </si>
  <si>
    <t>Indian Bank (12/06/2026) **</t>
  </si>
  <si>
    <t>Axis Bank Limited (25/08/2026) **</t>
  </si>
  <si>
    <t>Axis Bank Limited (12/06/2026) **</t>
  </si>
  <si>
    <t>Punjab National Bank (12/06/2026) **</t>
  </si>
  <si>
    <t>Canara Bank (12/06/2026) **</t>
  </si>
  <si>
    <t>Bank of Baroda (14/08/2026) **</t>
  </si>
  <si>
    <t>HDFC Bank Limited (25/08/2026) **</t>
  </si>
  <si>
    <t>HDFC Bank Limited (04/06/2026) **</t>
  </si>
  <si>
    <t>Indian Bank (19/06/2026) **</t>
  </si>
  <si>
    <t>Union Bank of India (19/06/2026) **</t>
  </si>
  <si>
    <t>Axis Bank Limited (24/06/2026) **</t>
  </si>
  <si>
    <t>ICICI Bank Limited (29/06/2026) **</t>
  </si>
  <si>
    <t>Bank of Baroda (12/08/2026) **</t>
  </si>
  <si>
    <t>Indian Bank (12/08/2026) **</t>
  </si>
  <si>
    <t>HDFC Bank Limited (20/08/2026) **</t>
  </si>
  <si>
    <t>Bank of Baroda (20/08/2026) **</t>
  </si>
  <si>
    <t>HDFC Bank Limited (21/08/2026) **</t>
  </si>
  <si>
    <t>Union Bank of India (25/08/2026) **</t>
  </si>
  <si>
    <t>Bank of Baroda (25/08/2026) **</t>
  </si>
  <si>
    <t>Canara Bank (03/06/2026) **</t>
  </si>
  <si>
    <t>Canara Bank (17/08/2026) **</t>
  </si>
  <si>
    <t xml:space="preserve">NIFTY 24250 Call June 2026 Option </t>
  </si>
  <si>
    <t>Bank of Baroda (03/02/2027) **</t>
  </si>
  <si>
    <t>Punjab National Bank (04/03/2027) **</t>
  </si>
  <si>
    <t>Kotak Mahindra Bank Limited (09/03/2027) **</t>
  </si>
  <si>
    <t>Canara Bank (14/09/2026) **</t>
  </si>
  <si>
    <t>HDFC Bank Limited (05/02/2027) **</t>
  </si>
  <si>
    <t>Indian Bank (05/02/2027) **</t>
  </si>
  <si>
    <t>ICICI Bank Limited (12/02/2027) **</t>
  </si>
  <si>
    <t>National Bank For Agriculture and Rural Development (17/02/2027) **</t>
  </si>
  <si>
    <t>National Bank For Agriculture and Rural Development (26/02/2027) **</t>
  </si>
  <si>
    <t>Bank of Baroda (08/03/2027) **</t>
  </si>
  <si>
    <t>ICICI Bank Limited (25/03/2027) **</t>
  </si>
  <si>
    <t>Small Industries Dev Bank of India (25/03/2027) **</t>
  </si>
  <si>
    <t>ICICI Bank Limited (27/01/2027) **</t>
  </si>
  <si>
    <t>Bank of Baroda (11/03/2027) **</t>
  </si>
  <si>
    <t>Canara Bank (15/09/2026) **</t>
  </si>
  <si>
    <t>Small Industries Dev Bank of India (04/12/2026) **</t>
  </si>
  <si>
    <t>Kotak Mahindra Bank Limited (29/01/2027) **</t>
  </si>
  <si>
    <t>Kotak Mahindra Bank Limited (04/02/2027) **</t>
  </si>
  <si>
    <t>Bank of Baroda (04/02/2027) **</t>
  </si>
  <si>
    <t>Union Bank of India (03/03/2027) **</t>
  </si>
  <si>
    <t>National Bank For Agriculture and Rural Development (10/03/2027) **</t>
  </si>
  <si>
    <t>Union Bank of India (16/03/2027) **</t>
  </si>
  <si>
    <t>Bank of Baroda (04/06/2026) **</t>
  </si>
  <si>
    <t>Bank of Baroda (10/09/2026) **</t>
  </si>
  <si>
    <t>Axis Bank Limited (11/09/2026) **</t>
  </si>
  <si>
    <t>Kotak Mahindra Bank Limited (08/01/2027) **</t>
  </si>
  <si>
    <t>Small Industries Dev Bank of India (28/01/2027) **</t>
  </si>
  <si>
    <t>Small Industries Dev Bank of India (29/01/2027) **</t>
  </si>
  <si>
    <t>Export Import Bank of India (01/03/2027) **</t>
  </si>
  <si>
    <t>Union Bank of India (15/03/2027) **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</si>
  <si>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</si>
  <si>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</si>
  <si>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</si>
  <si>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</si>
  <si>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</si>
  <si>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Regular IDCW</t>
  </si>
  <si>
    <t>Regular Growth</t>
  </si>
  <si>
    <t>Direct IDCW</t>
  </si>
  <si>
    <t>Direct Growth</t>
  </si>
  <si>
    <t>(3) Details of gross distribution (of income and capital) during the month are as follows: Nil</t>
  </si>
  <si>
    <t>(7) Total outstanding exposure of repo transactions in corporate debt securities As on May 31, 2026 is Rs. Nil.</t>
  </si>
  <si>
    <t>(8) Investment in short term deposits at the end of the month is Rs.NIL</t>
  </si>
  <si>
    <t>(7) Total outstanding exposure of repo transactions in corporate debt securities As on May 31, 2026, is Rs. Nil.</t>
  </si>
  <si>
    <t>(9) Portfolio Turover Ratio As on April 31, 2026: NIL</t>
  </si>
  <si>
    <t>Regular Monthly IDCW</t>
  </si>
  <si>
    <t>Direct Monthly IDCW</t>
  </si>
  <si>
    <t>(3) Details of gross distribution (of income and capital) during the month are as follows:</t>
  </si>
  <si>
    <t>Per unit (Rs.)</t>
  </si>
  <si>
    <t>(4) Total outstanding exposure in derivative instruments As on May 31, 2026 is Rs. Nil.</t>
  </si>
  <si>
    <t>(9) Investment in short term deposits at the end of the month is Rs.NIL</t>
  </si>
  <si>
    <t>(4) Total outstanding exposure in derivative instruments As on May 31, 2026 is Rs.Nil.</t>
  </si>
  <si>
    <t>Regular Weekly IDCW</t>
  </si>
  <si>
    <t>Regular Fortnightly IDCW</t>
  </si>
  <si>
    <t>Regular Daily IDCW</t>
  </si>
  <si>
    <t>Direct Weekly IDCW</t>
  </si>
  <si>
    <t>Direct Fortnightly IDCW</t>
  </si>
  <si>
    <t>Direct Daily IDCW</t>
  </si>
  <si>
    <t>Unclaimed IDCW - Up to 3 Yrs</t>
  </si>
  <si>
    <t>Unclaimed Redemption - Up to 3 Yrs</t>
  </si>
  <si>
    <t>Growth</t>
  </si>
  <si>
    <t>As on May 31,2026</t>
  </si>
  <si>
    <t>(4) Total outstanding exposure in derivative instruments as on May 31,2026 is Rs. Nil.</t>
  </si>
  <si>
    <t>(5) Total market value of investments in foreign securities/ American Depository Receipts/ Global Depository Receipts as at May 31,2026 is Rs. Nil.</t>
  </si>
  <si>
    <t>(6) The average maturity is 1069 Days/ Macaluay Duration  of the portfolio is 931 Days.</t>
  </si>
  <si>
    <t>(7) Total outstanding exposure of repo transactions in corporate debt securities as on May 31,2026 is Rs. Nil.</t>
  </si>
  <si>
    <t>(8) Aggregate Investments by other schemes (at NAV) as on May 31,2026 Rs Nil.</t>
  </si>
  <si>
    <t>(6) The average maturity is 8680 Days/ Macaluay Duration  of the portfolio is 3165 Days.</t>
  </si>
  <si>
    <t>(7) Total outstanding exposure of repo transactions in corporate debt securities as on May 31,2026, is Rs. Nil.</t>
  </si>
  <si>
    <t>(4) Total outstanding exposure in derivative instruments as on May 31,2026 is Nil.</t>
  </si>
  <si>
    <t>(6) The average maturity is 2 Days / Macaluay Duration  of the portfolio is 2 Days</t>
  </si>
  <si>
    <t>(6) Total market value of investments in foreign securities/ American Depository Receipts/ Global Depository Receipts as at May 31,2026, is Rs. Nil.</t>
  </si>
  <si>
    <t>(6) The average maturity is 32 Days  / Macaluay Duration  of the portfolio is 32 Days.</t>
  </si>
  <si>
    <t xml:space="preserve">(7) Total outstanding exposure of repo transactions in corporate debt securities as on May 31,2026 is Rs. Nil. </t>
  </si>
  <si>
    <t>(5) The average maturity is 334 Days/ Macaluay Duration  of the portfolio is 324 Days.</t>
  </si>
  <si>
    <t>(6) Total market value of investments in foreign securities/ American Depository Receipts/ Global Depository Receipts as at May 31,2026 is Rs. Nil.</t>
  </si>
  <si>
    <t>(6) The average maturity is 217 Days / Macaluay Duration of the portfolio is 217 Days</t>
  </si>
  <si>
    <t xml:space="preserve">(6) The average maturity is 1 Days / Macaluay Duration  of the portfolio is 1 Days. </t>
  </si>
  <si>
    <t>(4) Total outstanding exposure in derivative instruments As on May 31, 2026 is Rs.( 1117.6745) Lakhs.</t>
  </si>
  <si>
    <t>(4) Total outstanding exposure in derivative instruments As on May 31, 2026 is Rs.201.7308 Lakhs.</t>
  </si>
  <si>
    <t>(4) Total outstanding exposure in derivative instruments As on May 31, 2026 is Rs.163.9024 Lakhs.</t>
  </si>
  <si>
    <t>(4) Total outstanding exposure in derivative instruments As on May 31, 2026 is Rs.114.9086 Lakhs.</t>
  </si>
  <si>
    <t>(4) Total outstanding exposure in derivative instruments As on May 31, 2026 is Rs.167.6383 Lakhs.</t>
  </si>
  <si>
    <t>(4) Total outstanding exposure in derivative instruments As on May 31, 2026 is Rs.(80468.2869) Lakhs.</t>
  </si>
  <si>
    <t>(4) Total outstanding exposure in derivative instruments As on May 31, 2026 is Rs.28.3481 Lakhs.</t>
  </si>
  <si>
    <t>(4) Total outstanding exposure in derivative instruments As on May 31, 2026 is Rs.(1699.2908) Lakhs.</t>
  </si>
  <si>
    <t>(4) Total outstanding exposure in derivative instruments As on May 31, 2026 is Rs.(167.8943) Lakhs.</t>
  </si>
  <si>
    <t>(5) The average maturity is 114 Days  / Macaluay Duration  of the portfolio is 114 Days.</t>
  </si>
  <si>
    <t>(5) The average maturity is 1109.6 Days/ Macaluay Duration  of the portfolio is 602.25 Days.</t>
  </si>
  <si>
    <t>(5) The average maturity is 521.95 Days  / Macaluay Duration  of the portfolio is 478.15 Days.</t>
  </si>
  <si>
    <t>(5) The average maturity is 182 Days  / Macaluay Duration  of the portfolio is 182 Days.</t>
  </si>
  <si>
    <t>(9) Portfolio Turnover Ratio As on May 31, 2026: 1.59 times</t>
  </si>
  <si>
    <t>(9) Portfolio Turnover Ratio As on May 31, 2026: 2.09 times</t>
  </si>
  <si>
    <t>(9) Portfolio Turnover Ratio As on May 31, 2026: 0.23 times</t>
  </si>
  <si>
    <t>(9) Portfolio Turnover Ratio As on May 31, 2026: 0.25 times</t>
  </si>
  <si>
    <t>(9) Portfolio Turnover Ratio As on May 31, 2026: 2.04 times</t>
  </si>
  <si>
    <t>(9) Portfolio Turnover Ratio As on May 31, 2026: 1.39 times</t>
  </si>
  <si>
    <t>(9) Portfolio Turnover Ratio As on May 31, 2026: 0.82 times</t>
  </si>
  <si>
    <t>(9) Portfolio Turnover Ratio As on May 31, 2026: 1.38 times</t>
  </si>
  <si>
    <t>(9) Portfolio Turnover Ratio As on May 31, 2026: 1.27 times</t>
  </si>
  <si>
    <t>(9) Portfolio Turnover Ratio As on May 31, 2026: 0.37 times</t>
  </si>
  <si>
    <t>(9) Portfolio Turnover Ratio As on May 31, 2026: 0.35 times</t>
  </si>
  <si>
    <t>(6) Total market value of investments in foreign securities/ American Depository Receipts/ Global Depository Receipts as at May 31, 2026 is Rs. Nil.</t>
  </si>
  <si>
    <t>(4) Total outstanding exposure in derivative instruments As on May 31, 2026 is NIL</t>
  </si>
  <si>
    <t>As on May 29, 2026</t>
  </si>
  <si>
    <t>(9) Bonus was declared during the Month : NIL</t>
  </si>
  <si>
    <t>(10) Portfolio Turnover Ratio As on May 31, 2026: 8.43 times</t>
  </si>
  <si>
    <t>(10) Portfolio Turover Ratio As on May 31, 2026: 2.73 times</t>
  </si>
  <si>
    <t>(5) Total market value of investments in foreign securities/ American Depository Receipts/ Global Depository Receipts as at May 31, 2026 is Rs. Nil.</t>
  </si>
  <si>
    <t>(6) Total outstanding exposure of repo transactions in corporate debt securities As on May 31, 2026, is Rs. Nil.</t>
  </si>
  <si>
    <t>(7) Investment in short term deposits at the end of the month is Rs.NIL</t>
  </si>
  <si>
    <t>(8) Bonus was declared during the Month : NIL</t>
  </si>
  <si>
    <t>(8) Investment in short term deposits at the end of the Month is Rs.NIL</t>
  </si>
  <si>
    <t>(6) Total outstanding exposure of repo transactions in corporate debt securities As on May 31, 2026 is Rs. Nil.</t>
  </si>
  <si>
    <t>(10) Portfolio Turnover Ratio As on May 31, 2026:Nil</t>
  </si>
  <si>
    <t>^ YTC represents Yield to Call provided by valuation agencies as on May 31, 2026. It is disclosed for Perpetual Bond issued by Banks (i.e. AT-1 Bond / Tier 1 Bond / Tier 2 Bond), as per AMFI Best Practices Guidelines Circular no. 135/BP/91/2020-21 read with SEBI circular No. SEBI/HO/24/13/11(1)2026-IMD-POD-1/I/7602/2026 on Valuation of AT-1 Bonds and Tier 2 Bonds.</t>
  </si>
  <si>
    <t>^ ^ YTC represents Yield to Call provided by valuation agencies as on May 31, 2026. It is disclosed for Perpetual Bond issued by Banks (i.e. AT-1 Bond / Tier 1 Bond / Tier 2 Bond), as per AMFI Best Practices Guidelines Circular no. 135/BP/91/2020-21 read with SEBI circular No. SEBI/HO/24/13/11(1)2026-IMD-POD-1/I/7602/2026 on Valuation of AT-1 Bonds and Tier 2 Bonds.</t>
  </si>
  <si>
    <t>(10) Portfolio Turnover Ratio As on May 31, 2026: 1.28 times</t>
  </si>
  <si>
    <t>(6) Total outstanding exposure of repo transactions in corporate debt securities As on May 31, 2026, is Rs. Nil</t>
  </si>
  <si>
    <t>A. Hedging positions through futures as on May 31, 2026</t>
  </si>
  <si>
    <t>Underlying</t>
  </si>
  <si>
    <t>Long/ short</t>
  </si>
  <si>
    <t>Futures price when purchased</t>
  </si>
  <si>
    <t>Current price of the contract</t>
  </si>
  <si>
    <t>Margin maintained in Rs. Lakhs</t>
  </si>
  <si>
    <t>Aditya Birla Capital Limited July 2026 Futures</t>
  </si>
  <si>
    <t>Short</t>
  </si>
  <si>
    <t>Aditya Birla Capital Limited June 2026 Futures</t>
  </si>
  <si>
    <t>Apollo Hospitals Enterprise Limited June 2026 Futures</t>
  </si>
  <si>
    <t>Vodafone Idea Limited July 2026 Futures</t>
  </si>
  <si>
    <t>Vodafone Idea Limited June 2026 Futures</t>
  </si>
  <si>
    <t>Bajaj Finance Limited July 2026 Futures</t>
  </si>
  <si>
    <t>Bajaj Finance Limited June 2026 Futures</t>
  </si>
  <si>
    <t>Bandhan Bank Limited June 2026 Futures</t>
  </si>
  <si>
    <t>Mphasis Limited June 2026 Futures</t>
  </si>
  <si>
    <t>Bajaj Finserv Limited July 2026 Futures</t>
  </si>
  <si>
    <t>Bajaj Finserv Limited June 2026 Futures</t>
  </si>
  <si>
    <t>Bharat Heavy Electricals Limited June 2026 Futures</t>
  </si>
  <si>
    <t>Bharat Electronics Limited June 2026 Futures</t>
  </si>
  <si>
    <t>Indus Towers Limited June 2026 Futures</t>
  </si>
  <si>
    <t>Bharti Airtel Limited June 2026 Futures</t>
  </si>
  <si>
    <t>Crompton Greaves Consumer Electricals Limited June 2026 Futures</t>
  </si>
  <si>
    <t>Dabur India Limited June 2026 Futures</t>
  </si>
  <si>
    <t>DLF Limited June 2026 Futures</t>
  </si>
  <si>
    <t>GMR Airports Limited June 2026 Futures</t>
  </si>
  <si>
    <t>Godrej Properties Limited June 2026 Futures</t>
  </si>
  <si>
    <t>Hindustan Aeronautics Limited June 2026 Futures</t>
  </si>
  <si>
    <t>HDFC Bank Limited July 2026 Futures</t>
  </si>
  <si>
    <t>HDFC Bank Limited June 2026 Futures</t>
  </si>
  <si>
    <t>HDFC Life Insurance Company Limited June 2026 Futures</t>
  </si>
  <si>
    <t>Hindalco Industries Limited July 2026 Futures</t>
  </si>
  <si>
    <t>Hindalco Industries Limited June 2026 Futures</t>
  </si>
  <si>
    <t>Hindustan Zinc Limited July 2026 Futures</t>
  </si>
  <si>
    <t>ICICI Bank Limited July 2026 Futures</t>
  </si>
  <si>
    <t>ICICI Bank Limited June 2026 Futures</t>
  </si>
  <si>
    <t>Sammaan Capital Limited June 2026 Futures</t>
  </si>
  <si>
    <t>IDFC First Bank Limited June 2026 Futures</t>
  </si>
  <si>
    <t>Inox Wind Limited June 2026 Futures</t>
  </si>
  <si>
    <t>Indian Oil Corporation Limited June 2026 Futures</t>
  </si>
  <si>
    <t>ITC Limited July 2026 Futures</t>
  </si>
  <si>
    <t>ITC Limited June 2026 Futures</t>
  </si>
  <si>
    <t>Kotak Mahindra Bank Limited July 2026 Futures</t>
  </si>
  <si>
    <t>Kotak Mahindra Bank Limited June 2026 Futures</t>
  </si>
  <si>
    <t>LIC Housing Finance Limited July 2026 Futures</t>
  </si>
  <si>
    <t>LIC Housing Finance Limited June 2026 Futures</t>
  </si>
  <si>
    <t>Max Healthcare Institute Limited June 2026 Futures</t>
  </si>
  <si>
    <t>Mahindra &amp; Mahindra Limited June 2026 Futures</t>
  </si>
  <si>
    <t>Maruti Suzuki India Limited June 2026 Futures</t>
  </si>
  <si>
    <t>Manappuram Finance Limited June 2026 Futures</t>
  </si>
  <si>
    <t>Adani Ports and Special Economic Zone Limited June 2026 Futures</t>
  </si>
  <si>
    <t>NBCC (India) Limited June 2026 Futures</t>
  </si>
  <si>
    <t>NMDC Limited June 2026 Futures</t>
  </si>
  <si>
    <t>NTPC Limited July 2026 Futures</t>
  </si>
  <si>
    <t>NTPC Limited June 2026 Futures</t>
  </si>
  <si>
    <t>Power Grid Corporation of India Limited June 2026 Futures</t>
  </si>
  <si>
    <t>Punjab National Bank July 2026 Futures</t>
  </si>
  <si>
    <t>Punjab National Bank June 2026 Futures</t>
  </si>
  <si>
    <t>Jio Financial Services Limited July 2026 Futures</t>
  </si>
  <si>
    <t>Jio Financial Services Limited June 2026 Futures</t>
  </si>
  <si>
    <t>Reliance Industries Limited July 2026 Futures</t>
  </si>
  <si>
    <t>Reliance Industries Limited June 2026 Futures</t>
  </si>
  <si>
    <t>RBL Bank Limited June 2026 Futures</t>
  </si>
  <si>
    <t>TVS Motor Company Limited June 2026 Futures</t>
  </si>
  <si>
    <t>Steel Authority of India Limited July 2026 Futures</t>
  </si>
  <si>
    <t>Steel Authority of India Limited June 2026 Futures</t>
  </si>
  <si>
    <t>Shriram Finance Limited June 2026 Futures</t>
  </si>
  <si>
    <t>SBI Life Insurance Company Limited June 2026 Futures</t>
  </si>
  <si>
    <t>Sun Pharmaceutical Industries Limited June 2026 Futures</t>
  </si>
  <si>
    <t>Delhivery Limited June 2026 Futures</t>
  </si>
  <si>
    <t>Suzlon Energy Limited June 2026 Futures</t>
  </si>
  <si>
    <t>Titan Company Limited June 2026 Futures</t>
  </si>
  <si>
    <t>UltraTech Cement Limited June 2026 Futures</t>
  </si>
  <si>
    <t>Axis Bank Limited July 2026 Futures</t>
  </si>
  <si>
    <t>Axis Bank Limited June 2026 Futures</t>
  </si>
  <si>
    <t>Yes Bank Limited July 2026 Futures</t>
  </si>
  <si>
    <t>Yes Bank Limited June 2026 Futures</t>
  </si>
  <si>
    <t>Eternal Limited June 2026 Futures</t>
  </si>
  <si>
    <t>Adani Enterprises Limited July 2026 Futures</t>
  </si>
  <si>
    <t>Adani Enterprises Limited June 2026 Futures</t>
  </si>
  <si>
    <t>Adani Energy Solutions Limited July 2026 Futures</t>
  </si>
  <si>
    <t>Adani Energy Solutions Limited June 2026 Futures</t>
  </si>
  <si>
    <t>AU Small Finance Bank Limited June 2026 Futures</t>
  </si>
  <si>
    <t>Amber Enterprises India Limited June 2026 Futures</t>
  </si>
  <si>
    <t>Apollo Hospitals Enterprise Limited July 2026 Futures</t>
  </si>
  <si>
    <t>Asian Paints Limited July 2026 Futures</t>
  </si>
  <si>
    <t>Asian Paints Limited June 2026 Futures</t>
  </si>
  <si>
    <t>Aurobindo Pharma Limited June 2026 Futures</t>
  </si>
  <si>
    <t>Avenue Supermarts Limited June 2026 Futures</t>
  </si>
  <si>
    <t>Bandhan Bank Limited July 2026 Futures</t>
  </si>
  <si>
    <t>Bharat Electronics Limited July 2026 Futures</t>
  </si>
  <si>
    <t>Bharat Forge Limited June 2026 Futures</t>
  </si>
  <si>
    <t>Indus Towers Limited July 2026 Futures</t>
  </si>
  <si>
    <t>Bank of Baroda July 2026 Futures</t>
  </si>
  <si>
    <t>Bank of Baroda June 2026 Futures</t>
  </si>
  <si>
    <t>Swiggy Limited June 2026 Futures</t>
  </si>
  <si>
    <t>Britannia Industries Limited June 2026 Futures</t>
  </si>
  <si>
    <t>BSE Limited July 2026 Futures</t>
  </si>
  <si>
    <t>BSE Limited June 2026 Futures</t>
  </si>
  <si>
    <t>Canara Bank July 2026 Futures</t>
  </si>
  <si>
    <t>Canara Bank June 2026 Futures</t>
  </si>
  <si>
    <t>Crompton Greaves Consumer Electricals Limited July 2026 Futures</t>
  </si>
  <si>
    <t>Zydus Lifesciences Limited June 2026 Futures</t>
  </si>
  <si>
    <t>Cholamandalam Investment and Finance Company Ltd July 2026 Futures</t>
  </si>
  <si>
    <t>Cipla Limited July 2026 Futures</t>
  </si>
  <si>
    <t>Cipla Limited June 2026 Futures</t>
  </si>
  <si>
    <t>Coal India Limited June 2026 Futures</t>
  </si>
  <si>
    <t>CG Power and Industrial Solutions Limited July 2026 Futures</t>
  </si>
  <si>
    <t>CG Power and Industrial Solutions Limited June 2026 Futures</t>
  </si>
  <si>
    <t>Divi's Laboratories Limited June 2026 Futures</t>
  </si>
  <si>
    <t>Dixon Technologies (India) Limited July 2026 Futures</t>
  </si>
  <si>
    <t>Fortis Healthcare Limited July 2026 Futures</t>
  </si>
  <si>
    <t>Fortis Healthcare Limited June 2026 Futures</t>
  </si>
  <si>
    <t>Godrej Consumer Products Limited July 2026 Futures</t>
  </si>
  <si>
    <t>Godrej Consumer Products Limited June 2026 Futures</t>
  </si>
  <si>
    <t>Glenmark Pharmaceuticals Limited June 2026 Futures</t>
  </si>
  <si>
    <t>GMR Airports Limited July 2026 Futures</t>
  </si>
  <si>
    <t>Godrej Properties Limited July 2026 Futures</t>
  </si>
  <si>
    <t>Grasim Industries Limited July 2026 Futures</t>
  </si>
  <si>
    <t>Grasim Industries Limited June 2026 Futures</t>
  </si>
  <si>
    <t>Ambuja Cements Limited July 2026 Futures</t>
  </si>
  <si>
    <t>Ambuja Cements Limited June 2026 Futures</t>
  </si>
  <si>
    <t>Havells India Limited June 2026 Futures</t>
  </si>
  <si>
    <t>Hindustan Aeronautics Limited July 2026 Futures</t>
  </si>
  <si>
    <t>HDFC Life Insurance Company Limited July 2026 Futures</t>
  </si>
  <si>
    <t>Hindustan Petroleum Corporation Limited July 2026 Futures</t>
  </si>
  <si>
    <t>Hyundai Motor India Ltd June 2026 Futures</t>
  </si>
  <si>
    <t>Hindustan Zinc Limited June 2026 Futures</t>
  </si>
  <si>
    <t>IDFC First Bank Limited July 2026 Futures</t>
  </si>
  <si>
    <t>Indian Energy Exchange Limited June 2026 Futures</t>
  </si>
  <si>
    <t>The Indian Hotels Company Limited June 2026 Futures</t>
  </si>
  <si>
    <t>IndusInd Bank Limited July 2026 Futures</t>
  </si>
  <si>
    <t>IndusInd Bank Limited June 2026 Futures</t>
  </si>
  <si>
    <t>InterGlobe Aviation Limited June 2026 Futures</t>
  </si>
  <si>
    <t>Inox Wind Limited July 2026 Futures</t>
  </si>
  <si>
    <t>Indian Oil Corporation Limited July 2026 Futures</t>
  </si>
  <si>
    <t>ICICI Prudential Life Insurance Company Limited July 2026 Futures</t>
  </si>
  <si>
    <t>ICICI Prudential Life Insurance Company Limited June 2026 Futures</t>
  </si>
  <si>
    <t>Jindal Steel Limited July 2026 Futures</t>
  </si>
  <si>
    <t>Jindal Steel Limited June 2026 Futures</t>
  </si>
  <si>
    <t>Jubilant Foodworks Limited June 2026 Futures</t>
  </si>
  <si>
    <t>JSW Steel Limited June 2026 Futures</t>
  </si>
  <si>
    <t>Kalyan Jewellers India Limited June 2026 Futures</t>
  </si>
  <si>
    <t>KEI Industries Limited June 2026 Futures</t>
  </si>
  <si>
    <t>Larsen &amp; Toubro Limited July 2026 Futures</t>
  </si>
  <si>
    <t>Larsen &amp; Toubro Limited June 2026 Futures</t>
  </si>
  <si>
    <t>Laurus Labs Limited June 2026 Futures</t>
  </si>
  <si>
    <t>Lupin Limited June 2026 Futures</t>
  </si>
  <si>
    <t>Lodha Developers Limited June 2026 Futures</t>
  </si>
  <si>
    <t>Mahindra &amp; Mahindra Limited July 2026 Futures</t>
  </si>
  <si>
    <t>Marico Limited June 2026 Futures</t>
  </si>
  <si>
    <t>Maruti Suzuki India Limited July 2026 Futures</t>
  </si>
  <si>
    <t>Multi Commodity Exchange of India Limited June 2026 Futures</t>
  </si>
  <si>
    <t>UNO Minda Limited June 2026 Futures</t>
  </si>
  <si>
    <t>Mankind Pharma Limited June 2026 Futures</t>
  </si>
  <si>
    <t>Adani Ports and Special Economic Zone Limited July 2026 Futures</t>
  </si>
  <si>
    <t>Nestle India Limited June 2026 Futures</t>
  </si>
  <si>
    <t>NMDC Limited July 2026 Futures</t>
  </si>
  <si>
    <t>Dalmia Bharat Limited June 2026 Futures</t>
  </si>
  <si>
    <t>Oil India Limited June 2026 Futures</t>
  </si>
  <si>
    <t>One 97 Communications Limited June 2026 Futures</t>
  </si>
  <si>
    <t>Oil &amp; Natural Gas Corporation Limited June 2026 Futures</t>
  </si>
  <si>
    <t>Power Grid Corporation of India Limited July 2026 Futures</t>
  </si>
  <si>
    <t>PNB Housing Finance Limited June 2026 Futures</t>
  </si>
  <si>
    <t>Petronet LNG Limited June 2026 Futures</t>
  </si>
  <si>
    <t>Polycab India Limited July 2026 Futures</t>
  </si>
  <si>
    <t>Power Finance Corporation Limited June 2026 Futures</t>
  </si>
  <si>
    <t>Premier Energies Limited June 2026 Futures</t>
  </si>
  <si>
    <t>REC Limited July 2026 Futures</t>
  </si>
  <si>
    <t>REC Limited June 2026 Futures</t>
  </si>
  <si>
    <t>RBL Bank Limited July 2026 Futures</t>
  </si>
  <si>
    <t>Patanjali Foods Limited June 2026 Futures</t>
  </si>
  <si>
    <t>TVS Motor Company Limited July 2026 Futures</t>
  </si>
  <si>
    <t>State Bank of India July 2026 Futures</t>
  </si>
  <si>
    <t>State Bank of India June 2026 Futures</t>
  </si>
  <si>
    <t>UPL Limited June 2026 Futures</t>
  </si>
  <si>
    <t>Shriram Finance Limited July 2026 Futures</t>
  </si>
  <si>
    <t>SBI Life Insurance Company Limited July 2026 Futures</t>
  </si>
  <si>
    <t>Solar Industries India Limited July 2026 Futures</t>
  </si>
  <si>
    <t>Solar Industries India Limited June 2026 Futures</t>
  </si>
  <si>
    <t>Sona BLW Precision Forgings Limited June 2026 Futures</t>
  </si>
  <si>
    <t>Delhivery Limited July 2026 Futures</t>
  </si>
  <si>
    <t>Supreme Industries Limited June 2026 Futures</t>
  </si>
  <si>
    <t>Suzlon Energy Limited July 2026 Futures</t>
  </si>
  <si>
    <t>Tata Consultancy Services Limited July 2026 Futures</t>
  </si>
  <si>
    <t>Tata Steel Limited July 2026 Futures</t>
  </si>
  <si>
    <t>Tata Steel Limited June 2026 Futures</t>
  </si>
  <si>
    <t>Tube Investments of India Limited June 2026 Futures</t>
  </si>
  <si>
    <t>Tata Power Company Limited July 2026 Futures</t>
  </si>
  <si>
    <t>Tata Power Company Limited June 2026 Futures</t>
  </si>
  <si>
    <t>Titan Company Limited July 2026 Futures</t>
  </si>
  <si>
    <t>Union Bank of India June 2026 Futures</t>
  </si>
  <si>
    <t>Waaree Energies Limited July 2026 Futures</t>
  </si>
  <si>
    <t>Eternal Limited July 2026 Futures</t>
  </si>
  <si>
    <t>Total percentage of existing assets hedged through futures: 69.46%</t>
  </si>
  <si>
    <t>For the period ended May 31, 2026, following details specified for hedging transactions through futures which have been squared off/ expired:</t>
  </si>
  <si>
    <t>Total number of contracts where futures were bought: 8041</t>
  </si>
  <si>
    <t>Total number of contracts where futures were sold: 842</t>
  </si>
  <si>
    <t>Gross notional value of contracts where futures were bought: Rs.  53888.145 Lakhs</t>
  </si>
  <si>
    <t>Gross notional value of contracts where futures were sold: Rs.  5518.963 Lakhs</t>
  </si>
  <si>
    <t>Net profit/ (loss) value on all contracts combined: Rs -1886.98 Lakhs</t>
  </si>
  <si>
    <t>B. Other than hedging positions through futures as on May 31, 2026</t>
  </si>
  <si>
    <t>Nil</t>
  </si>
  <si>
    <t>Total exposure due to futures (non hedging positions) as a percentage of net assets: Nil</t>
  </si>
  <si>
    <t>For the period ended May 31, 2026, following details specified for non-hedging transactions through futures which have been squared off/ expired:</t>
  </si>
  <si>
    <t>Total number of contracts where futures were bought: Nil</t>
  </si>
  <si>
    <t>Total number of contracts where futures were sold: Nil</t>
  </si>
  <si>
    <t>Gross notional value of contracts where futures were bought: Rs. Nil Lakhs</t>
  </si>
  <si>
    <t>Gross notional value of contracts where futures were sold: Rs. Nil Lakhs</t>
  </si>
  <si>
    <t>Net profit/ (loss) value on all contracts combined: Rs. Nil Lakhs</t>
  </si>
  <si>
    <t>C. Hedging positions through put options as on May 31, 2026</t>
  </si>
  <si>
    <t>Number of Contracts</t>
  </si>
  <si>
    <t>Option Price when purchased</t>
  </si>
  <si>
    <t>Current
Option Price</t>
  </si>
  <si>
    <t>Total percentage of existing assets hedged through put options: Nil</t>
  </si>
  <si>
    <t>For the period ended May 31, 2026, following details specified for hedging transactions through put options which have already been exercised/ expired:</t>
  </si>
  <si>
    <t>Total number of contracts entered into: Nil</t>
  </si>
  <si>
    <t>Gross notional value of contracts: Rs. Nil</t>
  </si>
  <si>
    <t>Net profit/ (loss) on all contracts (premium paid treated as (loss)): Rs. Nil</t>
  </si>
  <si>
    <t>D. Other than hedging positions through options as on May 31, 2026</t>
  </si>
  <si>
    <t>Call/ put</t>
  </si>
  <si>
    <t>Number of contracts</t>
  </si>
  <si>
    <t>Option price when purchased</t>
  </si>
  <si>
    <t>Current price</t>
  </si>
  <si>
    <t>Total exposure through options as a percentage of net assets: Nil</t>
  </si>
  <si>
    <t>For the period ended May 31, 2026, following details specified for non-hedging transactions through options which have already been exercised/ expired:</t>
  </si>
  <si>
    <t>E. Hedging positions through swaps as on May 31, 2026 - Nil</t>
  </si>
  <si>
    <t>Total percentage of existing assets hedged through futures: 0.99%</t>
  </si>
  <si>
    <t>Total number of contracts where futures were bought: 1275</t>
  </si>
  <si>
    <t>Total number of contracts where futures were sold: 0</t>
  </si>
  <si>
    <t>Gross notional value of contracts where futures were bought: Rs.  10067.0975 Lakhs</t>
  </si>
  <si>
    <t>Gross notional value of contracts where futures were sold: Rs.  0 Lakhs</t>
  </si>
  <si>
    <t>Net profit/ (loss) value on all contracts combined: Rs 13.4733 Lakhs</t>
  </si>
  <si>
    <t>Total number of contracts where futures were bought: NIL</t>
  </si>
  <si>
    <t>Total number of contracts where futures were sold: NIL</t>
  </si>
  <si>
    <t>Gross notional value of contracts where futures were bought: NIL</t>
  </si>
  <si>
    <t>Gross notional value of contracts where futures were sold:NIL</t>
  </si>
  <si>
    <t>Net profit/ (loss) value on all contracts combined: NIL</t>
  </si>
  <si>
    <t>Total percentage of existing assets hedged through put options: NIL</t>
  </si>
  <si>
    <t>Total number of contracts entered into: 7955</t>
  </si>
  <si>
    <t>Gross notional value of contracts: Rs.  727.455 Lakhs</t>
  </si>
  <si>
    <t>Net profit/ (loss) on all contracts (premium paid treated as (loss): Rs -318.46 Lakhs</t>
  </si>
  <si>
    <t>NIFTY 24000 Call June 2026 Option</t>
  </si>
  <si>
    <t>Long</t>
  </si>
  <si>
    <t>NIFTY 24300 Call June 2026 Option</t>
  </si>
  <si>
    <t>Total exposure through options as a percentage of net assets: 0.0843%</t>
  </si>
  <si>
    <t>Total number of contracts entered into: 5750</t>
  </si>
  <si>
    <t>Gross notional value of contracts: Rs.  492.589 Lakhs</t>
  </si>
  <si>
    <t>Net profit/ (loss) on all contracts (premium paid treated as (loss): Rs 108.298 Lakhs</t>
  </si>
  <si>
    <t>Total percentage of existing assets hedged through futures: NIL</t>
  </si>
  <si>
    <t>Total number of contracts where futures were bought: 25</t>
  </si>
  <si>
    <t>Gross notional value of contracts where futures were bought: Rs.  414.221 Lakhs</t>
  </si>
  <si>
    <t>Net profit/ (loss) value on all contracts combined: Rs 6.511 Lakhs</t>
  </si>
  <si>
    <t>Total exposure due to futures (non hedging positions) as a percentage of net assets: NIL</t>
  </si>
  <si>
    <t>Total number of contracts where futures were bought: 150</t>
  </si>
  <si>
    <t>Total number of contracts where futures were sold: 150</t>
  </si>
  <si>
    <t>Gross notional value of contracts where futures were bought: Rs.  766.02 Lakhs</t>
  </si>
  <si>
    <t>Gross notional value of contracts where futures were sold: Rs.  728.298 Lakhs</t>
  </si>
  <si>
    <t>Net profit/ (loss) value on all contracts combined: Rs -37.722 Lakhs</t>
  </si>
  <si>
    <t>Total number of contracts entered into: NIL</t>
  </si>
  <si>
    <t>Gross notional value of contracts: NIL</t>
  </si>
  <si>
    <t>Net profit/ (loss) on all contracts (premium paid treated as (loss): NIL</t>
  </si>
  <si>
    <t>Total percentage of existing assets hedged through futures: Nil</t>
  </si>
  <si>
    <t>Total number of contracts where futures were bought: 95</t>
  </si>
  <si>
    <t>Total number of contracts where futures were sold: 95</t>
  </si>
  <si>
    <t>Gross notional value of contracts where futures were bought: Rs.  582.571 Lakhs</t>
  </si>
  <si>
    <t>Gross notional value of contracts where futures were sold: Rs.  582.223 Lakhs</t>
  </si>
  <si>
    <t>Net profit/ (loss) value on all contracts combined: Rs -0.348 Lakhs</t>
  </si>
  <si>
    <t>Total number of contracts where futures were sold: 720</t>
  </si>
  <si>
    <t>Gross notional value of contracts where futures were bought: Rs.  1119.656 Lakhs</t>
  </si>
  <si>
    <t>Gross notional value of contracts where futures were sold: Rs.  4014.744 Lakhs</t>
  </si>
  <si>
    <t>Net profit/ (loss) value on all contracts combined: Rs -14.35 Lakhs</t>
  </si>
  <si>
    <t>Total exposure through options as a percentage of net assets: 0.0471%</t>
  </si>
  <si>
    <t>Total percentage of existing assets hedged through futures: 2.01%</t>
  </si>
  <si>
    <t>Gross notional value of contracts where futures were sold: NIL</t>
  </si>
  <si>
    <t>Gross notional value of contracts where futures were bought: Rs. Nil</t>
  </si>
  <si>
    <t>Gross notional value of contracts where futures were sold: Rs. Nil</t>
  </si>
  <si>
    <t>Net profit/ (loss) value on all contracts combined: Rs. Nil</t>
  </si>
  <si>
    <t>Total percentage of existing assets hedged through futures: 46.26%</t>
  </si>
  <si>
    <t>Total number of contracts where futures were bought: 234</t>
  </si>
  <si>
    <t>Gross notional value of contracts where futures were bought: Rs.  1646.873 Lakhs</t>
  </si>
  <si>
    <t>Net profit/ (loss) value on all contracts combined: Rs -17.864 Lakhs</t>
  </si>
  <si>
    <t>Total number of contracts where futures were bought: 1629</t>
  </si>
  <si>
    <t>Total number of contracts where futures were sold: 1629</t>
  </si>
  <si>
    <t>Gross notional value of contracts where futures were bought: Rs.  10533.535 Lakhs</t>
  </si>
  <si>
    <t>Gross notional value of contracts where futures were sold: Rs.  10589.526 Lakhs</t>
  </si>
  <si>
    <t>Net profit/ (loss) value on all contracts combined: Rs 55.991 Lakhs</t>
  </si>
  <si>
    <t>Total number of contracts where futures were bought: 0</t>
  </si>
  <si>
    <t>Total number of contracts where futures were sold: 540</t>
  </si>
  <si>
    <t>Gross notional value of contracts where futures were bought: Rs.  0 Lakhs</t>
  </si>
  <si>
    <t>Gross notional value of contracts where futures were sold: Rs.  4688.805 Lakhs</t>
  </si>
  <si>
    <t>Net profit/ (loss) value on all contracts combined: Rs 295.962 Lakhs</t>
  </si>
  <si>
    <t>Total number of contracts entered into: 7200</t>
  </si>
  <si>
    <t>Gross notional value of contracts: Rs.  1158.896 Lakhs</t>
  </si>
  <si>
    <t>Net profit/ (loss) on all contracts (premium paid treated as (loss): Rs 529.056 Lakhs</t>
  </si>
  <si>
    <t>F. Hedging positions through Call options as on May 31, 2026</t>
  </si>
  <si>
    <t>Total number of contracts where futures were bought: 100</t>
  </si>
  <si>
    <t>Total number of contracts where futures were sold: 100</t>
  </si>
  <si>
    <t>Gross notional value of contracts where futures were bought: Rs.  843.394 Lakhs</t>
  </si>
  <si>
    <t>Gross notional value of contracts where futures were sold: Rs.  941.498 Lakhs</t>
  </si>
  <si>
    <t>Net profit/ (loss) value on all contracts combined: Rs 98.104 Lakhs</t>
  </si>
  <si>
    <t>Total number of contracts where futures were bought: 810</t>
  </si>
  <si>
    <t>Total number of contracts where futures were sold: 810</t>
  </si>
  <si>
    <t>Gross notional value of contracts where futures were bought: Rs.  5901.331 Lakhs</t>
  </si>
  <si>
    <t>Gross notional value of contracts where futures were sold: Rs.  6120.425 Lakhs</t>
  </si>
  <si>
    <t>Net profit/ (loss) value on all contracts combined: Rs 219.094 Lakhs</t>
  </si>
  <si>
    <t>Total number of contracts where futures were bought: 137</t>
  </si>
  <si>
    <t>Total number of contracts where futures were sold: 362</t>
  </si>
  <si>
    <t>Gross notional value of contracts where futures were bought: Rs.  1212.426 Lakhs</t>
  </si>
  <si>
    <t>Gross notional value of contracts where futures were sold: Rs.  2280.3 Lakhs</t>
  </si>
  <si>
    <t>Net profit/ (loss) value on all contracts combined: Rs 25.961 Lakhs</t>
  </si>
  <si>
    <t>Total number of contracts entered into: 3100</t>
  </si>
  <si>
    <t>Gross notional value of contracts: Rs.  496.168 Lakhs</t>
  </si>
  <si>
    <t>Net profit/ (loss) on all contracts (premium paid treated as (loss): Rs 238.064 Lakhs</t>
  </si>
  <si>
    <t>Total number of contracts where futures were bought: 759</t>
  </si>
  <si>
    <t>Total number of contracts where futures were sold: 759</t>
  </si>
  <si>
    <t>Gross notional value of contracts where futures were bought: Rs.  5079.408 Lakhs</t>
  </si>
  <si>
    <t>Gross notional value of contracts where futures were sold: Rs.  5048.098 Lakhs</t>
  </si>
  <si>
    <t>Net profit/ (loss) value on all contracts combined: Rs -31.311 Lakhs</t>
  </si>
  <si>
    <t>Total number of contracts where futures were bought: 148</t>
  </si>
  <si>
    <t>Total number of contracts where futures were sold: 508</t>
  </si>
  <si>
    <t>Gross notional value of contracts where futures were bought: Rs.  1307.847 Lakhs</t>
  </si>
  <si>
    <t>Gross notional value of contracts where futures were sold: Rs.  3010.005 Lakhs</t>
  </si>
  <si>
    <t>Net profit/ (loss) value on all contracts combined: Rs 34.792 Lakhs</t>
  </si>
  <si>
    <t>Total number of contracts entered into: 4000</t>
  </si>
  <si>
    <t>Gross notional value of contracts: Rs.  259.226 Lakhs</t>
  </si>
  <si>
    <t>Net profit/ (loss) on all contracts (premium paid treated as (loss): Rs -259.226 Lakhs</t>
  </si>
  <si>
    <t>NIFTY 24250 Call June 2026 Option</t>
  </si>
  <si>
    <t>Total exposure through options as a percentage of net assets: 0.0867%</t>
  </si>
  <si>
    <t>Total number of contracts where futures were bought: 1905</t>
  </si>
  <si>
    <t>Gross notional value of contracts where futures were bought: Rs.  12499.8067 Lakhs</t>
  </si>
  <si>
    <t>Net profit/ (loss) value on all contracts combined: Rs 263.748 Lakhs</t>
  </si>
  <si>
    <t>Net profit/ (loss) value on all contracts combined: Rs 0 Lakhs</t>
  </si>
  <si>
    <t>Total number of contracts entered into: 3000</t>
  </si>
  <si>
    <t>Gross notional value of contracts: Rs.  394.72 Lakhs</t>
  </si>
  <si>
    <t>Net profit/ (loss) on all contracts (premium paid treated as (loss): Rs -11.62 Lakhs</t>
  </si>
  <si>
    <t>Total exposure through options as a percentage of net assets: 0.0885%</t>
  </si>
  <si>
    <t>Total number of contracts entered into: 0</t>
  </si>
  <si>
    <t>Gross notional value of contracts: Rs.  0 Lakhs</t>
  </si>
  <si>
    <t>Net profit/ (loss) on all contracts (premium paid treated as (loss): Rs 0 Lakhs</t>
  </si>
  <si>
    <t>Total number of contracts entered into: 7125</t>
  </si>
  <si>
    <t>Gross notional value of contracts: Rs.  628.533 Lakhs</t>
  </si>
  <si>
    <t>Net profit/ (loss) on all contracts (premium paid treated as (loss): Rs -344.634 Lakhs</t>
  </si>
  <si>
    <t>Total exposure through options as a percentage of net assets: 0.0868%</t>
  </si>
  <si>
    <t>Total number of contracts entered into: 2700</t>
  </si>
  <si>
    <t>Gross notional value of contracts: Rs.  430.099 Lakhs</t>
  </si>
  <si>
    <t>Net profit/ (loss) on all contracts (premium paid treated as (loss): Rs 194.397 Lakhs</t>
  </si>
  <si>
    <t>Total percentage of existing assets hedged through put options: 0.15%</t>
  </si>
  <si>
    <t>Total number of contracts entered into: 10650</t>
  </si>
  <si>
    <t>Gross notional value of contracts: Rs.  977.829 Lakhs</t>
  </si>
  <si>
    <t>Net profit/ (loss) on all contracts (premium paid treated as (loss): Rs -522.737 Lakhs</t>
  </si>
  <si>
    <t>Total exposure through options as a percentage of net assets: 0.0846%</t>
  </si>
  <si>
    <t>Gross notional value of contracts: Rs.  639.387 Lakhs</t>
  </si>
  <si>
    <t>Net profit/ (loss) on all contracts (premium paid treated as (loss): Rs 284.879 Lakhs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</si>
</sst>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#,##0.00;\(#,##0.00\)"/>
    <numFmt numFmtId="165" formatCode="#,##0.00%;\(#,##0.00\)%"/>
    <numFmt numFmtId="166" formatCode="#,##0.00%"/>
    <numFmt numFmtId="167" formatCode="#,##0.000_ ;\-#,##0.000\ "/>
    <numFmt numFmtId="168" formatCode="#,##0.0000_ ;\-#,##0.0000\ "/>
    <numFmt numFmtId="169" formatCode="#,##0.0000"/>
    <numFmt numFmtId="170" formatCode="_(* #,##0.000_);_(* \(#,##0.000\);_(* &quot;-&quot;??_);_(@_)"/>
    <numFmt numFmtId="171" formatCode="_(* #,##0_);_(* \(#,##0\);_(* &quot;-&quot;?_);_(@_)"/>
    <numFmt numFmtId="172" formatCode="_(* #,##0.00_);_(* \(#,##0.00\);_(* &quot;-&quot;?_);_(@_)"/>
  </numFmts>
  <fonts count="12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8" fillId="39" borderId="3"/>
    <xf numFmtId="0" fontId="8" fillId="39" borderId="3"/>
    <xf numFmtId="0" fontId="8" fillId="39" borderId="3"/>
    <xf numFmtId="9" fontId="8" fillId="39" borderId="3" applyFont="0" applyFill="0" applyBorder="0" applyAlignment="0" applyProtection="0"/>
  </cellStyleXfs>
  <cellXfs count="28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0" fillId="5" borderId="0" xfId="0" applyFill="1" applyAlignment="1" applyProtection="1">
      <alignment wrapText="1"/>
      <protection locked="0"/>
    </xf>
    <xf numFmtId="0" fontId="3" fillId="6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left" vertical="top" wrapText="1"/>
    </xf>
    <xf numFmtId="0" fontId="1" fillId="14" borderId="8" xfId="0" applyFont="1" applyFill="1" applyBorder="1" applyAlignment="1">
      <alignment horizontal="left" vertical="top" wrapText="1"/>
    </xf>
    <xf numFmtId="0" fontId="5" fillId="15" borderId="9" xfId="0" applyFont="1" applyFill="1" applyBorder="1" applyAlignment="1">
      <alignment horizontal="right" vertical="top" wrapText="1"/>
    </xf>
    <xf numFmtId="0" fontId="5" fillId="16" borderId="10" xfId="0" applyFont="1" applyFill="1" applyBorder="1" applyAlignment="1">
      <alignment horizontal="right" vertical="top" wrapText="1"/>
    </xf>
    <xf numFmtId="0" fontId="6" fillId="17" borderId="2" xfId="0" applyFont="1" applyFill="1" applyBorder="1" applyAlignment="1">
      <alignment horizontal="left" vertical="top" wrapText="1"/>
    </xf>
    <xf numFmtId="0" fontId="1" fillId="18" borderId="7" xfId="0" applyFont="1" applyFill="1" applyBorder="1" applyAlignment="1">
      <alignment horizontal="left" vertical="top" wrapText="1"/>
    </xf>
    <xf numFmtId="3" fontId="1" fillId="19" borderId="8" xfId="0" applyNumberFormat="1" applyFont="1" applyFill="1" applyBorder="1" applyAlignment="1">
      <alignment horizontal="right" vertical="top" wrapText="1"/>
    </xf>
    <xf numFmtId="164" fontId="1" fillId="20" borderId="9" xfId="0" applyNumberFormat="1" applyFont="1" applyFill="1" applyBorder="1" applyAlignment="1">
      <alignment horizontal="right" vertical="top" wrapText="1"/>
    </xf>
    <xf numFmtId="165" fontId="1" fillId="21" borderId="8" xfId="0" applyNumberFormat="1" applyFont="1" applyFill="1" applyBorder="1" applyAlignment="1">
      <alignment horizontal="right" vertical="top" wrapText="1"/>
    </xf>
    <xf numFmtId="0" fontId="1" fillId="22" borderId="9" xfId="0" applyFont="1" applyFill="1" applyBorder="1" applyAlignment="1">
      <alignment horizontal="right" vertical="top" wrapText="1"/>
    </xf>
    <xf numFmtId="0" fontId="1" fillId="23" borderId="10" xfId="0" applyFont="1" applyFill="1" applyBorder="1" applyAlignment="1">
      <alignment horizontal="right" vertical="top" wrapText="1"/>
    </xf>
    <xf numFmtId="164" fontId="3" fillId="24" borderId="11" xfId="0" applyNumberFormat="1" applyFont="1" applyFill="1" applyBorder="1" applyAlignment="1">
      <alignment horizontal="right" vertical="top" wrapText="1"/>
    </xf>
    <xf numFmtId="165" fontId="3" fillId="25" borderId="1" xfId="0" applyNumberFormat="1" applyFont="1" applyFill="1" applyBorder="1" applyAlignment="1">
      <alignment horizontal="right" vertical="top" wrapText="1"/>
    </xf>
    <xf numFmtId="0" fontId="3" fillId="26" borderId="1" xfId="0" applyFont="1" applyFill="1" applyBorder="1" applyAlignment="1">
      <alignment horizontal="right" vertical="top" wrapText="1"/>
    </xf>
    <xf numFmtId="0" fontId="3" fillId="27" borderId="12" xfId="0" applyFont="1" applyFill="1" applyBorder="1" applyAlignment="1">
      <alignment horizontal="right" vertical="top" wrapText="1"/>
    </xf>
    <xf numFmtId="0" fontId="3" fillId="28" borderId="13" xfId="0" applyFont="1" applyFill="1" applyBorder="1" applyAlignment="1">
      <alignment horizontal="left" vertical="top" wrapText="1"/>
    </xf>
    <xf numFmtId="0" fontId="1" fillId="29" borderId="14" xfId="0" applyFont="1" applyFill="1" applyBorder="1" applyAlignment="1">
      <alignment horizontal="left" vertical="top" wrapText="1"/>
    </xf>
    <xf numFmtId="166" fontId="1" fillId="30" borderId="9" xfId="0" applyNumberFormat="1" applyFont="1" applyFill="1" applyBorder="1" applyAlignment="1">
      <alignment horizontal="right" vertical="top" wrapText="1"/>
    </xf>
    <xf numFmtId="164" fontId="3" fillId="31" borderId="1" xfId="0" applyNumberFormat="1" applyFont="1" applyFill="1" applyBorder="1" applyAlignment="1">
      <alignment horizontal="right" vertical="top" wrapText="1"/>
    </xf>
    <xf numFmtId="0" fontId="3" fillId="32" borderId="15" xfId="0" applyFont="1" applyFill="1" applyBorder="1" applyAlignment="1">
      <alignment horizontal="left" vertical="top" wrapText="1"/>
    </xf>
    <xf numFmtId="0" fontId="1" fillId="33" borderId="16" xfId="0" applyFont="1" applyFill="1" applyBorder="1" applyAlignment="1">
      <alignment horizontal="left" vertical="top" wrapText="1"/>
    </xf>
    <xf numFmtId="164" fontId="3" fillId="34" borderId="17" xfId="0" applyNumberFormat="1" applyFont="1" applyFill="1" applyBorder="1" applyAlignment="1">
      <alignment horizontal="right" vertical="top" wrapText="1"/>
    </xf>
    <xf numFmtId="166" fontId="3" fillId="35" borderId="17" xfId="0" applyNumberFormat="1" applyFont="1" applyFill="1" applyBorder="1" applyAlignment="1">
      <alignment horizontal="right" vertical="top" wrapText="1"/>
    </xf>
    <xf numFmtId="0" fontId="3" fillId="36" borderId="18" xfId="0" applyFont="1" applyFill="1" applyBorder="1" applyAlignment="1">
      <alignment horizontal="right" vertical="top" wrapText="1"/>
    </xf>
    <xf numFmtId="0" fontId="3" fillId="37" borderId="19" xfId="0" applyFont="1" applyFill="1" applyBorder="1" applyAlignment="1">
      <alignment horizontal="right" vertical="top" wrapText="1"/>
    </xf>
    <xf numFmtId="0" fontId="7" fillId="38" borderId="3" xfId="0" applyFont="1" applyFill="1" applyBorder="1" applyAlignment="1">
      <alignment horizontal="left" vertical="top" wrapText="1"/>
    </xf>
    <xf numFmtId="0" fontId="0" fillId="39" borderId="3" xfId="0" applyFill="1" applyBorder="1" applyAlignment="1" applyProtection="1">
      <alignment wrapText="1"/>
      <protection locked="0"/>
    </xf>
    <xf numFmtId="10" fontId="3" fillId="25" borderId="1" xfId="0" applyNumberFormat="1" applyFont="1" applyFill="1" applyBorder="1" applyAlignment="1">
      <alignment horizontal="right" vertical="top" wrapText="1"/>
    </xf>
    <xf numFmtId="0" fontId="0" fillId="0" borderId="0" xfId="0" applyAlignment="1" applyProtection="1">
      <alignment wrapText="1"/>
      <protection locked="0"/>
    </xf>
    <xf numFmtId="0" fontId="9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0" fillId="0" borderId="3" xfId="0" applyBorder="1"/>
    <xf numFmtId="0" fontId="9" fillId="0" borderId="25" xfId="0" applyFont="1" applyBorder="1" applyAlignment="1">
      <alignment vertical="top"/>
    </xf>
    <xf numFmtId="0" fontId="9" fillId="0" borderId="25" xfId="0" applyFont="1" applyBorder="1" applyAlignment="1">
      <alignment horizontal="center" vertical="top"/>
    </xf>
    <xf numFmtId="0" fontId="10" fillId="0" borderId="25" xfId="0" applyFont="1" applyBorder="1" applyAlignment="1">
      <alignment vertical="top"/>
    </xf>
    <xf numFmtId="167" fontId="11" fillId="0" borderId="25" xfId="0" applyNumberFormat="1" applyFont="1" applyBorder="1" applyAlignment="1">
      <alignment horizontal="center" vertical="top"/>
    </xf>
    <xf numFmtId="0" fontId="11" fillId="0" borderId="23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168" fontId="11" fillId="0" borderId="25" xfId="0" applyNumberFormat="1" applyFont="1" applyBorder="1" applyAlignment="1">
      <alignment horizontal="center" vertical="top"/>
    </xf>
    <xf numFmtId="168" fontId="11" fillId="0" borderId="3" xfId="0" applyNumberFormat="1" applyFont="1" applyBorder="1" applyAlignment="1">
      <alignment horizontal="center" vertical="top"/>
    </xf>
    <xf numFmtId="0" fontId="9" fillId="39" borderId="25" xfId="2" applyFont="1" applyBorder="1" applyAlignment="1">
      <alignment vertical="top"/>
    </xf>
    <xf numFmtId="0" fontId="9" fillId="39" borderId="25" xfId="2" applyFont="1" applyBorder="1" applyAlignment="1">
      <alignment horizontal="center" vertical="top"/>
    </xf>
    <xf numFmtId="0" fontId="10" fillId="39" borderId="25" xfId="2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43" fontId="10" fillId="39" borderId="3" xfId="1" applyFont="1" applyFill="1" applyBorder="1" applyAlignment="1">
      <alignment vertical="top"/>
    </xf>
    <xf numFmtId="0" fontId="10" fillId="0" borderId="28" xfId="0" applyFont="1" applyBorder="1" applyAlignment="1">
      <alignment vertical="top"/>
    </xf>
    <xf numFmtId="0" fontId="3" fillId="39" borderId="21" xfId="3" applyFont="1" applyBorder="1" applyAlignment="1">
      <alignment horizontal="left" vertical="top" wrapText="1"/>
    </xf>
    <xf numFmtId="0" fontId="3" fillId="39" borderId="22" xfId="3" applyFont="1" applyBorder="1" applyAlignment="1">
      <alignment horizontal="left" vertical="top" wrapText="1"/>
    </xf>
    <xf numFmtId="0" fontId="3" fillId="39" borderId="3" xfId="3" applyFont="1" applyAlignment="1">
      <alignment horizontal="left" vertical="top" wrapText="1"/>
    </xf>
    <xf numFmtId="0" fontId="3" fillId="39" borderId="24" xfId="3" applyFont="1" applyBorder="1" applyAlignment="1">
      <alignment horizontal="left" vertical="top" wrapText="1"/>
    </xf>
    <xf numFmtId="0" fontId="3" fillId="39" borderId="27" xfId="3" applyFont="1" applyBorder="1" applyAlignment="1">
      <alignment horizontal="left" vertical="top" wrapText="1"/>
    </xf>
    <xf numFmtId="0" fontId="3" fillId="39" borderId="28" xfId="3" applyFont="1" applyBorder="1" applyAlignment="1">
      <alignment horizontal="left" vertical="top" wrapText="1"/>
    </xf>
    <xf numFmtId="0" fontId="9" fillId="39" borderId="25" xfId="4" applyFont="1" applyBorder="1" applyAlignment="1">
      <alignment vertical="top"/>
    </xf>
    <xf numFmtId="0" fontId="9" fillId="39" borderId="25" xfId="4" applyFont="1" applyBorder="1" applyAlignment="1">
      <alignment horizontal="center" vertical="top"/>
    </xf>
    <xf numFmtId="0" fontId="10" fillId="39" borderId="25" xfId="4" applyFont="1" applyBorder="1" applyAlignment="1">
      <alignment vertical="top"/>
    </xf>
    <xf numFmtId="168" fontId="11" fillId="39" borderId="25" xfId="4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8" fillId="39" borderId="3" xfId="3"/>
    <xf numFmtId="0" fontId="0" fillId="39" borderId="3" xfId="3" applyFont="1" applyAlignment="1" applyProtection="1">
      <alignment wrapText="1"/>
      <protection locked="0"/>
    </xf>
    <xf numFmtId="0" fontId="0" fillId="39" borderId="24" xfId="3" applyFont="1" applyBorder="1" applyAlignment="1" applyProtection="1">
      <alignment wrapText="1"/>
      <protection locked="0"/>
    </xf>
    <xf numFmtId="169" fontId="1" fillId="0" borderId="1" xfId="0" applyNumberFormat="1" applyFont="1" applyBorder="1" applyAlignment="1">
      <alignment horizontal="right" vertical="top" wrapText="1"/>
    </xf>
    <xf numFmtId="169" fontId="1" fillId="0" borderId="1" xfId="0" applyNumberFormat="1" applyFont="1" applyBorder="1" applyAlignment="1">
      <alignment horizontal="right" vertical="top"/>
    </xf>
    <xf numFmtId="0" fontId="2" fillId="39" borderId="3" xfId="0" applyFont="1" applyFill="1" applyBorder="1" applyAlignment="1">
      <alignment horizontal="left" vertical="top" wrapText="1"/>
    </xf>
    <xf numFmtId="0" fontId="3" fillId="39" borderId="3" xfId="0" applyFont="1" applyFill="1" applyBorder="1" applyAlignment="1">
      <alignment horizontal="left" vertical="top" wrapText="1"/>
    </xf>
    <xf numFmtId="0" fontId="0" fillId="39" borderId="0" xfId="0" applyFill="1" applyAlignment="1" applyProtection="1">
      <alignment wrapText="1"/>
      <protection locked="0"/>
    </xf>
    <xf numFmtId="0" fontId="3" fillId="39" borderId="3" xfId="0" applyFont="1" applyFill="1" applyBorder="1" applyAlignment="1">
      <alignment horizontal="center" vertical="top" wrapText="1"/>
    </xf>
    <xf numFmtId="0" fontId="1" fillId="39" borderId="3" xfId="0" applyFont="1" applyFill="1" applyBorder="1" applyAlignment="1">
      <alignment horizontal="left" vertical="top" wrapText="1"/>
    </xf>
    <xf numFmtId="0" fontId="4" fillId="39" borderId="3" xfId="0" applyFont="1" applyFill="1" applyBorder="1" applyAlignment="1">
      <alignment horizontal="left" vertical="top" wrapText="1"/>
    </xf>
    <xf numFmtId="0" fontId="3" fillId="39" borderId="4" xfId="0" applyFont="1" applyFill="1" applyBorder="1" applyAlignment="1">
      <alignment horizontal="left" vertical="center" wrapText="1"/>
    </xf>
    <xf numFmtId="0" fontId="3" fillId="39" borderId="5" xfId="0" applyFont="1" applyFill="1" applyBorder="1" applyAlignment="1">
      <alignment horizontal="left" vertical="center" wrapText="1"/>
    </xf>
    <xf numFmtId="0" fontId="3" fillId="39" borderId="5" xfId="0" applyFont="1" applyFill="1" applyBorder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3" fillId="39" borderId="7" xfId="0" applyFont="1" applyFill="1" applyBorder="1" applyAlignment="1">
      <alignment horizontal="left" vertical="top" wrapText="1"/>
    </xf>
    <xf numFmtId="0" fontId="1" fillId="39" borderId="8" xfId="0" applyFont="1" applyFill="1" applyBorder="1" applyAlignment="1">
      <alignment horizontal="left" vertical="top" wrapText="1"/>
    </xf>
    <xf numFmtId="0" fontId="5" fillId="39" borderId="9" xfId="0" applyFont="1" applyFill="1" applyBorder="1" applyAlignment="1">
      <alignment horizontal="right" vertical="top" wrapText="1"/>
    </xf>
    <xf numFmtId="0" fontId="5" fillId="39" borderId="10" xfId="0" applyFont="1" applyFill="1" applyBorder="1" applyAlignment="1">
      <alignment horizontal="right" vertical="top" wrapText="1"/>
    </xf>
    <xf numFmtId="0" fontId="6" fillId="39" borderId="3" xfId="0" applyFont="1" applyFill="1" applyBorder="1" applyAlignment="1">
      <alignment horizontal="left" vertical="top" wrapText="1"/>
    </xf>
    <xf numFmtId="0" fontId="1" fillId="39" borderId="7" xfId="0" applyFont="1" applyFill="1" applyBorder="1" applyAlignment="1">
      <alignment horizontal="left" vertical="top" wrapText="1"/>
    </xf>
    <xf numFmtId="3" fontId="1" fillId="39" borderId="8" xfId="0" applyNumberFormat="1" applyFont="1" applyFill="1" applyBorder="1" applyAlignment="1">
      <alignment horizontal="right" vertical="top" wrapText="1"/>
    </xf>
    <xf numFmtId="164" fontId="1" fillId="39" borderId="9" xfId="0" applyNumberFormat="1" applyFont="1" applyFill="1" applyBorder="1" applyAlignment="1">
      <alignment horizontal="right" vertical="top" wrapText="1"/>
    </xf>
    <xf numFmtId="165" fontId="1" fillId="39" borderId="8" xfId="0" applyNumberFormat="1" applyFont="1" applyFill="1" applyBorder="1" applyAlignment="1">
      <alignment horizontal="right" vertical="top" wrapText="1"/>
    </xf>
    <xf numFmtId="166" fontId="1" fillId="39" borderId="9" xfId="0" applyNumberFormat="1" applyFont="1" applyFill="1" applyBorder="1" applyAlignment="1">
      <alignment horizontal="right" vertical="top" wrapText="1"/>
    </xf>
    <xf numFmtId="0" fontId="1" fillId="39" borderId="10" xfId="0" applyFont="1" applyFill="1" applyBorder="1" applyAlignment="1">
      <alignment horizontal="right" vertical="top" wrapText="1"/>
    </xf>
    <xf numFmtId="164" fontId="3" fillId="39" borderId="11" xfId="0" applyNumberFormat="1" applyFont="1" applyFill="1" applyBorder="1" applyAlignment="1">
      <alignment horizontal="right" vertical="top" wrapText="1"/>
    </xf>
    <xf numFmtId="165" fontId="3" fillId="39" borderId="1" xfId="0" applyNumberFormat="1" applyFont="1" applyFill="1" applyBorder="1" applyAlignment="1">
      <alignment horizontal="right" vertical="top" wrapText="1"/>
    </xf>
    <xf numFmtId="0" fontId="3" fillId="39" borderId="1" xfId="0" applyFont="1" applyFill="1" applyBorder="1" applyAlignment="1">
      <alignment horizontal="right" vertical="top" wrapText="1"/>
    </xf>
    <xf numFmtId="0" fontId="3" fillId="39" borderId="12" xfId="0" applyFont="1" applyFill="1" applyBorder="1" applyAlignment="1">
      <alignment horizontal="right" vertical="top" wrapText="1"/>
    </xf>
    <xf numFmtId="0" fontId="3" fillId="39" borderId="13" xfId="0" applyFont="1" applyFill="1" applyBorder="1" applyAlignment="1">
      <alignment horizontal="left" vertical="top" wrapText="1"/>
    </xf>
    <xf numFmtId="0" fontId="1" fillId="39" borderId="1" xfId="0" applyFont="1" applyFill="1" applyBorder="1" applyAlignment="1">
      <alignment horizontal="left" vertical="top" wrapText="1"/>
    </xf>
    <xf numFmtId="0" fontId="1" fillId="39" borderId="14" xfId="0" applyFont="1" applyFill="1" applyBorder="1" applyAlignment="1">
      <alignment horizontal="left" vertical="top" wrapText="1"/>
    </xf>
    <xf numFmtId="164" fontId="3" fillId="39" borderId="1" xfId="0" applyNumberFormat="1" applyFont="1" applyFill="1" applyBorder="1" applyAlignment="1">
      <alignment horizontal="right" vertical="top" wrapText="1"/>
    </xf>
    <xf numFmtId="0" fontId="3" fillId="39" borderId="15" xfId="0" applyFont="1" applyFill="1" applyBorder="1" applyAlignment="1">
      <alignment horizontal="left" vertical="top" wrapText="1"/>
    </xf>
    <xf numFmtId="0" fontId="1" fillId="39" borderId="16" xfId="0" applyFont="1" applyFill="1" applyBorder="1" applyAlignment="1">
      <alignment horizontal="left" vertical="top" wrapText="1"/>
    </xf>
    <xf numFmtId="164" fontId="3" fillId="39" borderId="17" xfId="0" applyNumberFormat="1" applyFont="1" applyFill="1" applyBorder="1" applyAlignment="1">
      <alignment horizontal="right" vertical="top" wrapText="1"/>
    </xf>
    <xf numFmtId="166" fontId="3" fillId="39" borderId="17" xfId="0" applyNumberFormat="1" applyFont="1" applyFill="1" applyBorder="1" applyAlignment="1">
      <alignment horizontal="right" vertical="top" wrapText="1"/>
    </xf>
    <xf numFmtId="0" fontId="3" fillId="39" borderId="18" xfId="0" applyFont="1" applyFill="1" applyBorder="1" applyAlignment="1">
      <alignment horizontal="right" vertical="top" wrapText="1"/>
    </xf>
    <xf numFmtId="0" fontId="3" fillId="39" borderId="19" xfId="0" applyFont="1" applyFill="1" applyBorder="1" applyAlignment="1">
      <alignment horizontal="right" vertical="top" wrapText="1"/>
    </xf>
    <xf numFmtId="0" fontId="3" fillId="39" borderId="21" xfId="0" applyFont="1" applyFill="1" applyBorder="1" applyAlignment="1">
      <alignment horizontal="left" vertical="top" wrapText="1"/>
    </xf>
    <xf numFmtId="0" fontId="3" fillId="39" borderId="22" xfId="0" applyFont="1" applyFill="1" applyBorder="1" applyAlignment="1">
      <alignment horizontal="left" vertical="top" wrapText="1"/>
    </xf>
    <xf numFmtId="0" fontId="3" fillId="39" borderId="24" xfId="0" applyFont="1" applyFill="1" applyBorder="1" applyAlignment="1">
      <alignment horizontal="left" vertical="top" wrapText="1"/>
    </xf>
    <xf numFmtId="0" fontId="9" fillId="0" borderId="29" xfId="0" applyFont="1" applyBorder="1" applyAlignment="1">
      <alignment horizontal="center" vertical="top"/>
    </xf>
    <xf numFmtId="168" fontId="11" fillId="0" borderId="29" xfId="0" applyNumberFormat="1" applyFont="1" applyBorder="1" applyAlignment="1">
      <alignment horizontal="center" vertical="top"/>
    </xf>
    <xf numFmtId="0" fontId="10" fillId="39" borderId="23" xfId="0" applyFont="1" applyFill="1" applyBorder="1" applyAlignment="1">
      <alignment vertical="top" wrapText="1"/>
    </xf>
    <xf numFmtId="0" fontId="3" fillId="39" borderId="27" xfId="0" applyFont="1" applyFill="1" applyBorder="1" applyAlignment="1">
      <alignment horizontal="left" vertical="top" wrapText="1"/>
    </xf>
    <xf numFmtId="0" fontId="3" fillId="39" borderId="28" xfId="0" applyFont="1" applyFill="1" applyBorder="1" applyAlignment="1">
      <alignment horizontal="left" vertical="top" wrapText="1"/>
    </xf>
    <xf numFmtId="0" fontId="7" fillId="39" borderId="3" xfId="0" applyFont="1" applyFill="1" applyBorder="1" applyAlignment="1">
      <alignment horizontal="left" vertical="top" wrapText="1"/>
    </xf>
    <xf numFmtId="0" fontId="10" fillId="39" borderId="23" xfId="0" applyFont="1" applyFill="1" applyBorder="1" applyAlignment="1">
      <alignment vertical="top"/>
    </xf>
    <xf numFmtId="10" fontId="3" fillId="39" borderId="1" xfId="0" applyNumberFormat="1" applyFont="1" applyFill="1" applyBorder="1" applyAlignment="1">
      <alignment horizontal="right" vertical="top" wrapText="1"/>
    </xf>
    <xf numFmtId="0" fontId="1" fillId="39" borderId="26" xfId="0" applyFont="1" applyFill="1" applyBorder="1" applyAlignment="1">
      <alignment horizontal="left" vertical="top" wrapText="1"/>
    </xf>
    <xf numFmtId="0" fontId="0" fillId="0" borderId="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1" xfId="0" applyBorder="1"/>
    <xf numFmtId="0" fontId="0" fillId="0" borderId="22" xfId="0" applyBorder="1"/>
    <xf numFmtId="0" fontId="10" fillId="0" borderId="25" xfId="0" applyFont="1" applyBorder="1" applyAlignment="1">
      <alignment horizontal="right" vertical="top"/>
    </xf>
    <xf numFmtId="0" fontId="10" fillId="0" borderId="25" xfId="0" applyFont="1" applyBorder="1" applyAlignment="1">
      <alignment horizontal="right" vertical="top" wrapText="1"/>
    </xf>
    <xf numFmtId="0" fontId="0" fillId="0" borderId="24" xfId="0" applyBorder="1"/>
    <xf numFmtId="4" fontId="10" fillId="0" borderId="25" xfId="0" applyNumberFormat="1" applyFont="1" applyBorder="1"/>
    <xf numFmtId="4" fontId="10" fillId="0" borderId="23" xfId="0" applyNumberFormat="1" applyFont="1" applyBorder="1"/>
    <xf numFmtId="4" fontId="10" fillId="0" borderId="3" xfId="0" applyNumberFormat="1" applyFont="1" applyBorder="1"/>
    <xf numFmtId="170" fontId="0" fillId="39" borderId="24" xfId="1" applyNumberFormat="1" applyFont="1" applyFill="1" applyBorder="1"/>
    <xf numFmtId="10" fontId="10" fillId="39" borderId="23" xfId="5" applyNumberFormat="1" applyFont="1" applyFill="1" applyBorder="1" applyAlignment="1">
      <alignment vertical="top"/>
    </xf>
    <xf numFmtId="0" fontId="0" fillId="0" borderId="23" xfId="0" applyBorder="1"/>
    <xf numFmtId="0" fontId="9" fillId="0" borderId="23" xfId="0" applyFont="1" applyBorder="1" applyAlignment="1">
      <alignment vertical="top"/>
    </xf>
    <xf numFmtId="0" fontId="10" fillId="0" borderId="29" xfId="0" applyFont="1" applyBorder="1" applyAlignment="1">
      <alignment vertical="top"/>
    </xf>
    <xf numFmtId="0" fontId="10" fillId="0" borderId="30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168" fontId="11" fillId="0" borderId="3" xfId="0" applyNumberFormat="1" applyFont="1" applyBorder="1" applyAlignment="1">
      <alignment vertical="top"/>
    </xf>
    <xf numFmtId="0" fontId="0" fillId="0" borderId="27" xfId="0" applyBorder="1"/>
    <xf numFmtId="0" fontId="0" fillId="0" borderId="28" xfId="0" applyBorder="1"/>
    <xf numFmtId="0" fontId="10" fillId="39" borderId="25" xfId="0" applyFont="1" applyFill="1" applyBorder="1" applyAlignment="1">
      <alignment vertical="top"/>
    </xf>
    <xf numFmtId="0" fontId="10" fillId="39" borderId="25" xfId="0" applyFont="1" applyFill="1" applyBorder="1" applyAlignment="1">
      <alignment horizontal="right" vertical="top"/>
    </xf>
    <xf numFmtId="0" fontId="10" fillId="39" borderId="25" xfId="0" applyFont="1" applyFill="1" applyBorder="1" applyAlignment="1">
      <alignment horizontal="right" vertical="top" wrapText="1"/>
    </xf>
    <xf numFmtId="43" fontId="10" fillId="39" borderId="25" xfId="1" applyFont="1" applyFill="1" applyBorder="1" applyAlignment="1">
      <alignment horizontal="right" vertical="top"/>
    </xf>
    <xf numFmtId="43" fontId="10" fillId="39" borderId="25" xfId="1" applyFont="1" applyFill="1" applyBorder="1" applyAlignment="1">
      <alignment horizontal="right" vertical="top" wrapText="1"/>
    </xf>
    <xf numFmtId="0" fontId="10" fillId="39" borderId="3" xfId="0" applyFont="1" applyFill="1" applyBorder="1" applyAlignment="1">
      <alignment vertical="top"/>
    </xf>
    <xf numFmtId="10" fontId="10" fillId="39" borderId="3" xfId="0" applyNumberFormat="1" applyFont="1" applyFill="1" applyBorder="1" applyAlignment="1">
      <alignment vertical="top"/>
    </xf>
    <xf numFmtId="171" fontId="10" fillId="39" borderId="3" xfId="0" applyNumberFormat="1" applyFont="1" applyFill="1" applyBorder="1" applyAlignment="1">
      <alignment vertical="top"/>
    </xf>
    <xf numFmtId="172" fontId="10" fillId="39" borderId="3" xfId="0" applyNumberFormat="1" applyFont="1" applyFill="1" applyBorder="1" applyAlignment="1">
      <alignment vertical="top"/>
    </xf>
    <xf numFmtId="0" fontId="9" fillId="39" borderId="23" xfId="0" applyFont="1" applyFill="1" applyBorder="1" applyAlignment="1">
      <alignment vertical="top"/>
    </xf>
    <xf numFmtId="168" fontId="11" fillId="39" borderId="3" xfId="0" applyNumberFormat="1" applyFont="1" applyFill="1" applyBorder="1" applyAlignment="1">
      <alignment horizontal="center" vertical="top"/>
    </xf>
    <xf numFmtId="168" fontId="11" fillId="39" borderId="3" xfId="0" applyNumberFormat="1" applyFont="1" applyFill="1" applyBorder="1" applyAlignment="1">
      <alignment vertical="top"/>
    </xf>
    <xf numFmtId="0" fontId="10" fillId="39" borderId="25" xfId="0" applyFont="1" applyFill="1" applyBorder="1" applyAlignment="1">
      <alignment vertical="top" wrapText="1"/>
    </xf>
    <xf numFmtId="0" fontId="10" fillId="39" borderId="29" xfId="0" applyFont="1" applyFill="1" applyBorder="1" applyAlignment="1">
      <alignment vertical="top"/>
    </xf>
    <xf numFmtId="0" fontId="10" fillId="39" borderId="30" xfId="0" applyFont="1" applyFill="1" applyBorder="1" applyAlignment="1">
      <alignment vertical="top"/>
    </xf>
    <xf numFmtId="0" fontId="10" fillId="39" borderId="31" xfId="0" applyFont="1" applyFill="1" applyBorder="1" applyAlignment="1">
      <alignment vertical="top"/>
    </xf>
    <xf numFmtId="0" fontId="0" fillId="39" borderId="26" xfId="0" applyFill="1" applyBorder="1"/>
    <xf numFmtId="0" fontId="0" fillId="39" borderId="27" xfId="0" applyFill="1" applyBorder="1"/>
    <xf numFmtId="0" fontId="10" fillId="39" borderId="27" xfId="0" applyFont="1" applyFill="1" applyBorder="1" applyAlignment="1">
      <alignment vertical="top"/>
    </xf>
    <xf numFmtId="0" fontId="10" fillId="39" borderId="26" xfId="0" applyFont="1" applyFill="1" applyBorder="1" applyAlignment="1">
      <alignment vertical="top"/>
    </xf>
    <xf numFmtId="43" fontId="10" fillId="0" borderId="25" xfId="1" applyFont="1" applyBorder="1" applyAlignment="1">
      <alignment horizontal="right" vertical="top"/>
    </xf>
    <xf numFmtId="43" fontId="10" fillId="0" borderId="25" xfId="1" applyFont="1" applyBorder="1" applyAlignment="1">
      <alignment horizontal="right" vertical="top" wrapText="1"/>
    </xf>
    <xf numFmtId="43" fontId="10" fillId="0" borderId="31" xfId="1" applyFont="1" applyBorder="1" applyAlignment="1">
      <alignment horizontal="right" vertical="top" wrapText="1"/>
    </xf>
    <xf numFmtId="10" fontId="10" fillId="0" borderId="3" xfId="0" applyNumberFormat="1" applyFont="1" applyBorder="1" applyAlignment="1">
      <alignment vertical="top"/>
    </xf>
    <xf numFmtId="171" fontId="10" fillId="0" borderId="3" xfId="0" applyNumberFormat="1" applyFont="1" applyBorder="1" applyAlignment="1">
      <alignment vertical="top"/>
    </xf>
    <xf numFmtId="172" fontId="10" fillId="0" borderId="3" xfId="0" applyNumberFormat="1" applyFont="1" applyBorder="1" applyAlignment="1">
      <alignment vertical="top"/>
    </xf>
    <xf numFmtId="43" fontId="10" fillId="39" borderId="25" xfId="1" applyFont="1" applyFill="1" applyBorder="1" applyAlignment="1">
      <alignment vertical="top"/>
    </xf>
    <xf numFmtId="0" fontId="9" fillId="39" borderId="20" xfId="0" applyFont="1" applyFill="1" applyBorder="1" applyAlignment="1">
      <alignment vertical="top"/>
    </xf>
    <xf numFmtId="0" fontId="10" fillId="39" borderId="21" xfId="0" applyFont="1" applyFill="1" applyBorder="1" applyAlignment="1">
      <alignment vertical="top"/>
    </xf>
    <xf numFmtId="0" fontId="10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4" fontId="11" fillId="39" borderId="3" xfId="0" applyNumberFormat="1" applyFont="1" applyFill="1" applyBorder="1" applyAlignment="1">
      <alignment horizontal="center" vertical="top"/>
    </xf>
    <xf numFmtId="168" fontId="11" fillId="39" borderId="27" xfId="0" applyNumberFormat="1" applyFont="1" applyFill="1" applyBorder="1" applyAlignment="1">
      <alignment horizontal="center" vertical="top"/>
    </xf>
    <xf numFmtId="0" fontId="0" fillId="39" borderId="3" xfId="0" applyFill="1" applyBorder="1"/>
    <xf numFmtId="172" fontId="10" fillId="39" borderId="25" xfId="0" applyNumberFormat="1" applyFont="1" applyFill="1" applyBorder="1" applyAlignment="1">
      <alignment vertical="top"/>
    </xf>
    <xf numFmtId="4" fontId="10" fillId="39" borderId="31" xfId="0" applyNumberFormat="1" applyFont="1" applyFill="1" applyBorder="1" applyAlignment="1">
      <alignment horizontal="right" vertical="top" wrapText="1"/>
    </xf>
    <xf numFmtId="172" fontId="10" fillId="0" borderId="25" xfId="0" applyNumberFormat="1" applyFont="1" applyBorder="1" applyAlignment="1">
      <alignment vertical="top"/>
    </xf>
    <xf numFmtId="4" fontId="10" fillId="0" borderId="31" xfId="0" applyNumberFormat="1" applyFont="1" applyBorder="1" applyAlignment="1">
      <alignment horizontal="right" vertical="top" wrapText="1"/>
    </xf>
    <xf numFmtId="168" fontId="10" fillId="0" borderId="25" xfId="0" applyNumberFormat="1" applyFont="1" applyBorder="1" applyAlignment="1">
      <alignment horizontal="center" vertical="top"/>
    </xf>
    <xf numFmtId="0" fontId="2" fillId="39" borderId="3" xfId="3" applyFont="1" applyAlignment="1">
      <alignment horizontal="left" vertical="top" wrapText="1"/>
    </xf>
    <xf numFmtId="0" fontId="8" fillId="39" borderId="3" xfId="3" applyAlignment="1" applyProtection="1">
      <alignment wrapText="1"/>
      <protection locked="0"/>
    </xf>
    <xf numFmtId="0" fontId="3" fillId="39" borderId="3" xfId="3" applyFont="1" applyAlignment="1">
      <alignment horizontal="center" vertical="top" wrapText="1"/>
    </xf>
    <xf numFmtId="0" fontId="1" fillId="39" borderId="3" xfId="3" applyFont="1" applyAlignment="1">
      <alignment horizontal="left" vertical="top" wrapText="1"/>
    </xf>
    <xf numFmtId="0" fontId="4" fillId="39" borderId="3" xfId="3" applyFont="1" applyAlignment="1">
      <alignment horizontal="left" vertical="top" wrapText="1"/>
    </xf>
    <xf numFmtId="0" fontId="3" fillId="39" borderId="4" xfId="3" applyFont="1" applyBorder="1" applyAlignment="1">
      <alignment horizontal="left" vertical="center" wrapText="1"/>
    </xf>
    <xf numFmtId="0" fontId="3" fillId="39" borderId="5" xfId="3" applyFont="1" applyBorder="1" applyAlignment="1">
      <alignment horizontal="left" vertical="center" wrapText="1"/>
    </xf>
    <xf numFmtId="0" fontId="3" fillId="39" borderId="5" xfId="3" applyFont="1" applyBorder="1" applyAlignment="1">
      <alignment horizontal="center" vertical="center" wrapText="1"/>
    </xf>
    <xf numFmtId="0" fontId="3" fillId="39" borderId="6" xfId="3" applyFont="1" applyBorder="1" applyAlignment="1">
      <alignment horizontal="center" vertical="center" wrapText="1"/>
    </xf>
    <xf numFmtId="0" fontId="3" fillId="39" borderId="7" xfId="3" applyFont="1" applyBorder="1" applyAlignment="1">
      <alignment horizontal="left" vertical="top" wrapText="1"/>
    </xf>
    <xf numFmtId="0" fontId="1" fillId="39" borderId="8" xfId="3" applyFont="1" applyBorder="1" applyAlignment="1">
      <alignment horizontal="left" vertical="top" wrapText="1"/>
    </xf>
    <xf numFmtId="0" fontId="5" fillId="39" borderId="9" xfId="3" applyFont="1" applyBorder="1" applyAlignment="1">
      <alignment horizontal="right" vertical="top" wrapText="1"/>
    </xf>
    <xf numFmtId="0" fontId="5" fillId="39" borderId="10" xfId="3" applyFont="1" applyBorder="1" applyAlignment="1">
      <alignment horizontal="right" vertical="top" wrapText="1"/>
    </xf>
    <xf numFmtId="0" fontId="6" fillId="39" borderId="3" xfId="3" applyFont="1" applyAlignment="1">
      <alignment horizontal="left" vertical="top" wrapText="1"/>
    </xf>
    <xf numFmtId="0" fontId="1" fillId="39" borderId="7" xfId="3" applyFont="1" applyBorder="1" applyAlignment="1">
      <alignment horizontal="left" vertical="top" wrapText="1"/>
    </xf>
    <xf numFmtId="3" fontId="1" fillId="39" borderId="8" xfId="3" applyNumberFormat="1" applyFont="1" applyBorder="1" applyAlignment="1">
      <alignment horizontal="right" vertical="top" wrapText="1"/>
    </xf>
    <xf numFmtId="164" fontId="1" fillId="39" borderId="9" xfId="3" applyNumberFormat="1" applyFont="1" applyBorder="1" applyAlignment="1">
      <alignment horizontal="right" vertical="top" wrapText="1"/>
    </xf>
    <xf numFmtId="165" fontId="1" fillId="39" borderId="8" xfId="3" applyNumberFormat="1" applyFont="1" applyBorder="1" applyAlignment="1">
      <alignment horizontal="right" vertical="top" wrapText="1"/>
    </xf>
    <xf numFmtId="0" fontId="1" fillId="39" borderId="9" xfId="3" applyFont="1" applyBorder="1" applyAlignment="1">
      <alignment horizontal="right" vertical="top" wrapText="1"/>
    </xf>
    <xf numFmtId="0" fontId="1" fillId="39" borderId="10" xfId="3" applyFont="1" applyBorder="1" applyAlignment="1">
      <alignment horizontal="right" vertical="top" wrapText="1"/>
    </xf>
    <xf numFmtId="164" fontId="3" fillId="39" borderId="11" xfId="3" applyNumberFormat="1" applyFont="1" applyBorder="1" applyAlignment="1">
      <alignment horizontal="right" vertical="top" wrapText="1"/>
    </xf>
    <xf numFmtId="165" fontId="3" fillId="39" borderId="1" xfId="3" applyNumberFormat="1" applyFont="1" applyBorder="1" applyAlignment="1">
      <alignment horizontal="right" vertical="top" wrapText="1"/>
    </xf>
    <xf numFmtId="0" fontId="3" fillId="39" borderId="1" xfId="3" applyFont="1" applyBorder="1" applyAlignment="1">
      <alignment horizontal="right" vertical="top" wrapText="1"/>
    </xf>
    <xf numFmtId="0" fontId="3" fillId="39" borderId="12" xfId="3" applyFont="1" applyBorder="1" applyAlignment="1">
      <alignment horizontal="right" vertical="top" wrapText="1"/>
    </xf>
    <xf numFmtId="0" fontId="3" fillId="39" borderId="13" xfId="3" applyFont="1" applyBorder="1" applyAlignment="1">
      <alignment horizontal="left" vertical="top" wrapText="1"/>
    </xf>
    <xf numFmtId="0" fontId="1" fillId="39" borderId="1" xfId="3" applyFont="1" applyBorder="1" applyAlignment="1">
      <alignment horizontal="left" vertical="top" wrapText="1"/>
    </xf>
    <xf numFmtId="0" fontId="1" fillId="39" borderId="14" xfId="3" applyFont="1" applyBorder="1" applyAlignment="1">
      <alignment horizontal="left" vertical="top" wrapText="1"/>
    </xf>
    <xf numFmtId="164" fontId="3" fillId="39" borderId="1" xfId="3" applyNumberFormat="1" applyFont="1" applyBorder="1" applyAlignment="1">
      <alignment horizontal="right" vertical="top" wrapText="1"/>
    </xf>
    <xf numFmtId="10" fontId="3" fillId="39" borderId="1" xfId="3" applyNumberFormat="1" applyFont="1" applyBorder="1" applyAlignment="1">
      <alignment horizontal="right" vertical="top" wrapText="1"/>
    </xf>
    <xf numFmtId="0" fontId="3" fillId="39" borderId="15" xfId="3" applyFont="1" applyBorder="1" applyAlignment="1">
      <alignment horizontal="left" vertical="top" wrapText="1"/>
    </xf>
    <xf numFmtId="0" fontId="1" fillId="39" borderId="16" xfId="3" applyFont="1" applyBorder="1" applyAlignment="1">
      <alignment horizontal="left" vertical="top" wrapText="1"/>
    </xf>
    <xf numFmtId="164" fontId="3" fillId="39" borderId="17" xfId="3" applyNumberFormat="1" applyFont="1" applyBorder="1" applyAlignment="1">
      <alignment horizontal="right" vertical="top" wrapText="1"/>
    </xf>
    <xf numFmtId="166" fontId="3" fillId="39" borderId="17" xfId="3" applyNumberFormat="1" applyFont="1" applyBorder="1" applyAlignment="1">
      <alignment horizontal="right" vertical="top" wrapText="1"/>
    </xf>
    <xf numFmtId="0" fontId="3" fillId="39" borderId="18" xfId="3" applyFont="1" applyBorder="1" applyAlignment="1">
      <alignment horizontal="right" vertical="top" wrapText="1"/>
    </xf>
    <xf numFmtId="0" fontId="3" fillId="39" borderId="19" xfId="3" applyFont="1" applyBorder="1" applyAlignment="1">
      <alignment horizontal="right" vertical="top" wrapText="1"/>
    </xf>
    <xf numFmtId="0" fontId="9" fillId="39" borderId="20" xfId="3" applyFont="1" applyBorder="1" applyAlignment="1">
      <alignment vertical="top"/>
    </xf>
    <xf numFmtId="0" fontId="10" fillId="39" borderId="21" xfId="3" applyFont="1" applyBorder="1" applyAlignment="1">
      <alignment vertical="top"/>
    </xf>
    <xf numFmtId="0" fontId="10" fillId="39" borderId="23" xfId="3" applyFont="1" applyBorder="1" applyAlignment="1">
      <alignment vertical="top"/>
    </xf>
    <xf numFmtId="0" fontId="10" fillId="39" borderId="3" xfId="3" applyFont="1" applyAlignment="1">
      <alignment vertical="top"/>
    </xf>
    <xf numFmtId="0" fontId="9" fillId="39" borderId="25" xfId="3" applyFont="1" applyBorder="1" applyAlignment="1">
      <alignment vertical="top"/>
    </xf>
    <xf numFmtId="0" fontId="9" fillId="39" borderId="25" xfId="3" applyFont="1" applyBorder="1" applyAlignment="1">
      <alignment horizontal="center" vertical="top"/>
    </xf>
    <xf numFmtId="0" fontId="10" fillId="39" borderId="25" xfId="3" applyFont="1" applyBorder="1" applyAlignment="1">
      <alignment vertical="top"/>
    </xf>
    <xf numFmtId="169" fontId="1" fillId="39" borderId="1" xfId="3" applyNumberFormat="1" applyFont="1" applyBorder="1" applyAlignment="1">
      <alignment horizontal="right" vertical="top" wrapText="1"/>
    </xf>
    <xf numFmtId="169" fontId="1" fillId="39" borderId="1" xfId="3" applyNumberFormat="1" applyFont="1" applyBorder="1" applyAlignment="1">
      <alignment horizontal="right" vertical="top"/>
    </xf>
    <xf numFmtId="0" fontId="11" fillId="39" borderId="26" xfId="3" applyFont="1" applyBorder="1" applyAlignment="1">
      <alignment vertical="top"/>
    </xf>
    <xf numFmtId="0" fontId="10" fillId="39" borderId="27" xfId="3" applyFont="1" applyBorder="1" applyAlignment="1">
      <alignment vertical="top"/>
    </xf>
    <xf numFmtId="0" fontId="7" fillId="39" borderId="3" xfId="3" applyFont="1" applyAlignment="1">
      <alignment horizontal="left" vertical="top" wrapText="1"/>
    </xf>
    <xf numFmtId="0" fontId="10" fillId="0" borderId="25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0" fillId="39" borderId="3" xfId="0" applyFill="1" applyBorder="1" applyAlignment="1" applyProtection="1">
      <alignment wrapText="1"/>
      <protection locked="0"/>
    </xf>
    <xf numFmtId="0" fontId="3" fillId="4" borderId="3" xfId="0" applyFont="1" applyFill="1" applyBorder="1" applyAlignment="1">
      <alignment horizontal="left" vertical="top" wrapText="1"/>
    </xf>
    <xf numFmtId="0" fontId="7" fillId="38" borderId="3" xfId="0" applyFont="1" applyFill="1" applyBorder="1" applyAlignment="1">
      <alignment horizontal="left" vertical="top" wrapText="1"/>
    </xf>
    <xf numFmtId="0" fontId="10" fillId="39" borderId="29" xfId="0" applyFont="1" applyFill="1" applyBorder="1" applyAlignment="1">
      <alignment horizontal="center" vertical="top"/>
    </xf>
    <xf numFmtId="0" fontId="10" fillId="39" borderId="30" xfId="0" applyFont="1" applyFill="1" applyBorder="1" applyAlignment="1">
      <alignment horizontal="center" vertical="top"/>
    </xf>
    <xf numFmtId="0" fontId="10" fillId="39" borderId="31" xfId="0" applyFont="1" applyFill="1" applyBorder="1" applyAlignment="1">
      <alignment horizontal="center" vertical="top"/>
    </xf>
    <xf numFmtId="0" fontId="10" fillId="39" borderId="29" xfId="0" applyFont="1" applyFill="1" applyBorder="1" applyAlignment="1">
      <alignment horizontal="center" vertical="top" wrapText="1"/>
    </xf>
    <xf numFmtId="0" fontId="10" fillId="39" borderId="30" xfId="0" applyFont="1" applyFill="1" applyBorder="1" applyAlignment="1">
      <alignment horizontal="center" vertical="top" wrapText="1"/>
    </xf>
    <xf numFmtId="0" fontId="10" fillId="39" borderId="31" xfId="0" applyFont="1" applyFill="1" applyBorder="1" applyAlignment="1">
      <alignment horizontal="center" vertical="top" wrapText="1"/>
    </xf>
    <xf numFmtId="0" fontId="10" fillId="39" borderId="25" xfId="0" applyFont="1" applyFill="1" applyBorder="1" applyAlignment="1">
      <alignment horizontal="center" vertical="top"/>
    </xf>
    <xf numFmtId="0" fontId="3" fillId="39" borderId="3" xfId="0" applyFont="1" applyFill="1" applyBorder="1" applyAlignment="1">
      <alignment horizontal="left" vertical="top" wrapText="1"/>
    </xf>
    <xf numFmtId="0" fontId="7" fillId="39" borderId="3" xfId="0" applyFont="1" applyFill="1" applyBorder="1" applyAlignment="1">
      <alignment horizontal="left" vertical="top" wrapText="1"/>
    </xf>
    <xf numFmtId="0" fontId="10" fillId="39" borderId="20" xfId="0" applyFont="1" applyFill="1" applyBorder="1" applyAlignment="1">
      <alignment horizontal="center" vertical="top"/>
    </xf>
    <xf numFmtId="0" fontId="10" fillId="39" borderId="21" xfId="0" applyFont="1" applyFill="1" applyBorder="1" applyAlignment="1">
      <alignment horizontal="center" vertical="top"/>
    </xf>
    <xf numFmtId="0" fontId="10" fillId="39" borderId="22" xfId="0" applyFont="1" applyFill="1" applyBorder="1" applyAlignment="1">
      <alignment horizontal="center" vertical="top"/>
    </xf>
    <xf numFmtId="0" fontId="10" fillId="39" borderId="26" xfId="0" applyFont="1" applyFill="1" applyBorder="1" applyAlignment="1">
      <alignment horizontal="center" vertical="top"/>
    </xf>
    <xf numFmtId="0" fontId="10" fillId="39" borderId="27" xfId="0" applyFont="1" applyFill="1" applyBorder="1" applyAlignment="1">
      <alignment horizontal="center" vertical="top"/>
    </xf>
    <xf numFmtId="0" fontId="10" fillId="39" borderId="28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8" fillId="39" borderId="3" xfId="3" applyAlignment="1" applyProtection="1">
      <alignment wrapText="1"/>
      <protection locked="0"/>
    </xf>
    <xf numFmtId="0" fontId="3" fillId="39" borderId="3" xfId="3" applyFont="1" applyAlignment="1">
      <alignment horizontal="left" vertical="top" wrapText="1"/>
    </xf>
    <xf numFmtId="0" fontId="7" fillId="39" borderId="3" xfId="3" applyFont="1" applyAlignment="1">
      <alignment horizontal="left" vertical="top" wrapText="1"/>
    </xf>
  </cellXfs>
  <cellStyles count="6">
    <cellStyle name="Comma" xfId="1" builtinId="3"/>
    <cellStyle name="Normal" xfId="0" builtinId="0"/>
    <cellStyle name="Normal 2 2" xfId="3" xr:uid="{30754071-D570-42A2-A6CD-D2AD1991DC92}"/>
    <cellStyle name="Normal 3 4" xfId="4" xr:uid="{DEB49978-2426-4997-B0F9-CC3AEC77E7EF}"/>
    <cellStyle name="Normal 7" xfId="2" xr:uid="{14AD04D4-B2DC-4201-BE7E-6B550C46F1BB}"/>
    <cellStyle name="Percent 2" xfId="5" xr:uid="{5F9C7B26-3779-43C5-8BD0-F7BE3CEAD0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368</xdr:row>
      <xdr:rowOff>0</xdr:rowOff>
    </xdr:from>
    <xdr:to>
      <xdr:col>2</xdr:col>
      <xdr:colOff>0</xdr:colOff>
      <xdr:row>369</xdr:row>
      <xdr:rowOff>0</xdr:rowOff>
    </xdr:to>
    <xdr:pic>
      <xdr:nvPicPr>
        <xdr:cNvPr id="2076813658" name="Picture">
          <a:extLst>
            <a:ext uri="{FF2B5EF4-FFF2-40B4-BE49-F238E27FC236}">
              <a16:creationId xmlns:a16="http://schemas.microsoft.com/office/drawing/2014/main" id="{00000000-0008-0000-0100-00005AA9C9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368</xdr:row>
      <xdr:rowOff>0</xdr:rowOff>
    </xdr:from>
    <xdr:to>
      <xdr:col>4</xdr:col>
      <xdr:colOff>0</xdr:colOff>
      <xdr:row>369</xdr:row>
      <xdr:rowOff>0</xdr:rowOff>
    </xdr:to>
    <xdr:pic>
      <xdr:nvPicPr>
        <xdr:cNvPr id="1740259962" name="Picture">
          <a:extLst>
            <a:ext uri="{FF2B5EF4-FFF2-40B4-BE49-F238E27FC236}">
              <a16:creationId xmlns:a16="http://schemas.microsoft.com/office/drawing/2014/main" id="{00000000-0008-0000-0100-00007A42BA6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8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36374573" name="Picture">
          <a:extLst>
            <a:ext uri="{FF2B5EF4-FFF2-40B4-BE49-F238E27FC236}">
              <a16:creationId xmlns:a16="http://schemas.microsoft.com/office/drawing/2014/main" id="{00000000-0008-0000-0A00-00002D082B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766053783" name="Picture">
          <a:extLst>
            <a:ext uri="{FF2B5EF4-FFF2-40B4-BE49-F238E27FC236}">
              <a16:creationId xmlns:a16="http://schemas.microsoft.com/office/drawing/2014/main" id="{00000000-0008-0000-0A00-0000970DA92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006516335" name="Picture">
          <a:extLst>
            <a:ext uri="{FF2B5EF4-FFF2-40B4-BE49-F238E27FC236}">
              <a16:creationId xmlns:a16="http://schemas.microsoft.com/office/drawing/2014/main" id="{00000000-0008-0000-0B00-00006F02997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415262319" name="Picture">
          <a:extLst>
            <a:ext uri="{FF2B5EF4-FFF2-40B4-BE49-F238E27FC236}">
              <a16:creationId xmlns:a16="http://schemas.microsoft.com/office/drawing/2014/main" id="{00000000-0008-0000-0B00-00006F66C01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1B4405AB-D00D-4F3F-A317-76C6ADC46ED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219075" y="6057900"/>
          <a:ext cx="4610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0596D4B8-7CD1-4DA3-B713-4F48AE8AE4C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4829175" y="6057900"/>
          <a:ext cx="3333750" cy="1714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670405986" name="Picture">
          <a:extLst>
            <a:ext uri="{FF2B5EF4-FFF2-40B4-BE49-F238E27FC236}">
              <a16:creationId xmlns:a16="http://schemas.microsoft.com/office/drawing/2014/main" id="{00000000-0008-0000-0C00-00006295F52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1898701762" name="Picture">
          <a:extLst>
            <a:ext uri="{FF2B5EF4-FFF2-40B4-BE49-F238E27FC236}">
              <a16:creationId xmlns:a16="http://schemas.microsoft.com/office/drawing/2014/main" id="{00000000-0008-0000-0C00-0000C2E32B7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140</xdr:row>
      <xdr:rowOff>0</xdr:rowOff>
    </xdr:from>
    <xdr:to>
      <xdr:col>2</xdr:col>
      <xdr:colOff>0</xdr:colOff>
      <xdr:row>143</xdr:row>
      <xdr:rowOff>132522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3289244F-A36D-4B4B-903C-1766E9ABF4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215348" y="23572304"/>
          <a:ext cx="4613413" cy="2228022"/>
        </a:xfrm>
        <a:prstGeom prst="rect">
          <a:avLst/>
        </a:prstGeom>
      </xdr:spPr>
    </xdr:pic>
    <xdr:clientData/>
  </xdr:twoCellAnchor>
  <xdr:twoCellAnchor editAs="oneCell">
    <xdr:from>
      <xdr:col>1</xdr:col>
      <xdr:colOff>4610099</xdr:colOff>
      <xdr:row>140</xdr:row>
      <xdr:rowOff>0</xdr:rowOff>
    </xdr:from>
    <xdr:to>
      <xdr:col>4</xdr:col>
      <xdr:colOff>28574</xdr:colOff>
      <xdr:row>142</xdr:row>
      <xdr:rowOff>57979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C9082D61-745E-4E63-9334-3FC574D6A0C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4825447" y="23572304"/>
          <a:ext cx="3369779" cy="1962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831485601" name="Picture">
          <a:extLst>
            <a:ext uri="{FF2B5EF4-FFF2-40B4-BE49-F238E27FC236}">
              <a16:creationId xmlns:a16="http://schemas.microsoft.com/office/drawing/2014/main" id="{00000000-0008-0000-0E00-0000A1768F3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82342565" name="Picture">
          <a:extLst>
            <a:ext uri="{FF2B5EF4-FFF2-40B4-BE49-F238E27FC236}">
              <a16:creationId xmlns:a16="http://schemas.microsoft.com/office/drawing/2014/main" id="{00000000-0008-0000-0E00-0000A553DE0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247650</xdr:rowOff>
    </xdr:from>
    <xdr:to>
      <xdr:col>2</xdr:col>
      <xdr:colOff>0</xdr:colOff>
      <xdr:row>64</xdr:row>
      <xdr:rowOff>47625</xdr:rowOff>
    </xdr:to>
    <xdr:pic>
      <xdr:nvPicPr>
        <xdr:cNvPr id="5" name="Picture">
          <a:extLst>
            <a:ext uri="{FF2B5EF4-FFF2-40B4-BE49-F238E27FC236}">
              <a16:creationId xmlns:a16="http://schemas.microsoft.com/office/drawing/2014/main" id="{7C85BD8E-2202-4EFC-A56D-615F2DE426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219075" y="11106150"/>
          <a:ext cx="4610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62</xdr:row>
      <xdr:rowOff>247650</xdr:rowOff>
    </xdr:from>
    <xdr:to>
      <xdr:col>3</xdr:col>
      <xdr:colOff>1690217</xdr:colOff>
      <xdr:row>64</xdr:row>
      <xdr:rowOff>48622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E19526-3DC2-4CE5-B58D-FAD79485E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11106150"/>
          <a:ext cx="2766542" cy="17154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829663510" name="Picture">
          <a:extLst>
            <a:ext uri="{FF2B5EF4-FFF2-40B4-BE49-F238E27FC236}">
              <a16:creationId xmlns:a16="http://schemas.microsoft.com/office/drawing/2014/main" id="{00000000-0008-0000-1000-000016730E6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pic>
      <xdr:nvPicPr>
        <xdr:cNvPr id="764239567" name="Picture">
          <a:extLst>
            <a:ext uri="{FF2B5EF4-FFF2-40B4-BE49-F238E27FC236}">
              <a16:creationId xmlns:a16="http://schemas.microsoft.com/office/drawing/2014/main" id="{00000000-0008-0000-1000-0000CF5E8D2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855973547" name="Picture">
          <a:extLst>
            <a:ext uri="{FF2B5EF4-FFF2-40B4-BE49-F238E27FC236}">
              <a16:creationId xmlns:a16="http://schemas.microsoft.com/office/drawing/2014/main" id="{00000000-0008-0000-1100-0000AB1E053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1434484842" name="Picture">
          <a:extLst>
            <a:ext uri="{FF2B5EF4-FFF2-40B4-BE49-F238E27FC236}">
              <a16:creationId xmlns:a16="http://schemas.microsoft.com/office/drawing/2014/main" id="{00000000-0008-0000-1100-00006A80805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36758AD4-1DCE-476E-9CF0-16E6B96E1ED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219075" y="22898100"/>
          <a:ext cx="4610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1D8F2DE9-FF62-4266-B629-A0E641A39E2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"/>
        </a:stretch>
      </xdr:blipFill>
      <xdr:spPr>
        <a:xfrm>
          <a:off x="4829175" y="22898100"/>
          <a:ext cx="3333750" cy="17145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1324039223" name="Picture">
          <a:extLst>
            <a:ext uri="{FF2B5EF4-FFF2-40B4-BE49-F238E27FC236}">
              <a16:creationId xmlns:a16="http://schemas.microsoft.com/office/drawing/2014/main" id="{00000000-0008-0000-1200-0000373CEB4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1845023951" name="Picture">
          <a:extLst>
            <a:ext uri="{FF2B5EF4-FFF2-40B4-BE49-F238E27FC236}">
              <a16:creationId xmlns:a16="http://schemas.microsoft.com/office/drawing/2014/main" id="{00000000-0008-0000-1200-0000CFD4F86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2053461955" name="Picture">
          <a:extLst>
            <a:ext uri="{FF2B5EF4-FFF2-40B4-BE49-F238E27FC236}">
              <a16:creationId xmlns:a16="http://schemas.microsoft.com/office/drawing/2014/main" id="{00000000-0008-0000-1300-0000C357657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273040424" name="Picture">
          <a:extLst>
            <a:ext uri="{FF2B5EF4-FFF2-40B4-BE49-F238E27FC236}">
              <a16:creationId xmlns:a16="http://schemas.microsoft.com/office/drawing/2014/main" id="{00000000-0008-0000-1300-00002844461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465972602" name="Picture">
          <a:extLst>
            <a:ext uri="{FF2B5EF4-FFF2-40B4-BE49-F238E27FC236}">
              <a16:creationId xmlns:a16="http://schemas.microsoft.com/office/drawing/2014/main" id="{00000000-0008-0000-0200-00007AF7605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4</xdr:col>
      <xdr:colOff>0</xdr:colOff>
      <xdr:row>135</xdr:row>
      <xdr:rowOff>0</xdr:rowOff>
    </xdr:to>
    <xdr:pic>
      <xdr:nvPicPr>
        <xdr:cNvPr id="1411123706" name="Picture">
          <a:extLst>
            <a:ext uri="{FF2B5EF4-FFF2-40B4-BE49-F238E27FC236}">
              <a16:creationId xmlns:a16="http://schemas.microsoft.com/office/drawing/2014/main" id="{00000000-0008-0000-0200-0000FA091C5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1078837932" name="Picture">
          <a:extLst>
            <a:ext uri="{FF2B5EF4-FFF2-40B4-BE49-F238E27FC236}">
              <a16:creationId xmlns:a16="http://schemas.microsoft.com/office/drawing/2014/main" id="{00000000-0008-0000-1400-0000ACC24D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598774659" name="Picture">
          <a:extLst>
            <a:ext uri="{FF2B5EF4-FFF2-40B4-BE49-F238E27FC236}">
              <a16:creationId xmlns:a16="http://schemas.microsoft.com/office/drawing/2014/main" id="{00000000-0008-0000-1400-00008393B02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9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231112187" name="Picture">
          <a:extLst>
            <a:ext uri="{FF2B5EF4-FFF2-40B4-BE49-F238E27FC236}">
              <a16:creationId xmlns:a16="http://schemas.microsoft.com/office/drawing/2014/main" id="{00000000-0008-0000-1500-0000FB7DC6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4</xdr:col>
      <xdr:colOff>0</xdr:colOff>
      <xdr:row>62</xdr:row>
      <xdr:rowOff>0</xdr:rowOff>
    </xdr:to>
    <xdr:pic>
      <xdr:nvPicPr>
        <xdr:cNvPr id="1873297830" name="Picture">
          <a:extLst>
            <a:ext uri="{FF2B5EF4-FFF2-40B4-BE49-F238E27FC236}">
              <a16:creationId xmlns:a16="http://schemas.microsoft.com/office/drawing/2014/main" id="{00000000-0008-0000-1500-0000A641A86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363136525" name="Picture">
          <a:extLst>
            <a:ext uri="{FF2B5EF4-FFF2-40B4-BE49-F238E27FC236}">
              <a16:creationId xmlns:a16="http://schemas.microsoft.com/office/drawing/2014/main" id="{00000000-0008-0000-1600-00000DD03F5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pic>
      <xdr:nvPicPr>
        <xdr:cNvPr id="705909663" name="Picture">
          <a:extLst>
            <a:ext uri="{FF2B5EF4-FFF2-40B4-BE49-F238E27FC236}">
              <a16:creationId xmlns:a16="http://schemas.microsoft.com/office/drawing/2014/main" id="{00000000-0008-0000-1600-00009F53132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6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4832350" cy="1714500"/>
    <xdr:pic>
      <xdr:nvPicPr>
        <xdr:cNvPr id="2" name="Picture">
          <a:extLst>
            <a:ext uri="{FF2B5EF4-FFF2-40B4-BE49-F238E27FC236}">
              <a16:creationId xmlns:a16="http://schemas.microsoft.com/office/drawing/2014/main" id="{BCA06F74-E1A2-46B1-998A-D01EE9DE84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469900" y="14179550"/>
          <a:ext cx="4832350" cy="17145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3492500" cy="1714500"/>
    <xdr:pic>
      <xdr:nvPicPr>
        <xdr:cNvPr id="3" name="Picture">
          <a:extLst>
            <a:ext uri="{FF2B5EF4-FFF2-40B4-BE49-F238E27FC236}">
              <a16:creationId xmlns:a16="http://schemas.microsoft.com/office/drawing/2014/main" id="{2A5CB0BB-BF38-4EAE-9D1E-8CCD9B599B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4666"/>
        </a:stretch>
      </xdr:blipFill>
      <xdr:spPr>
        <a:xfrm>
          <a:off x="5302250" y="14179550"/>
          <a:ext cx="3492500" cy="1714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920839168" name="Picture">
          <a:extLst>
            <a:ext uri="{FF2B5EF4-FFF2-40B4-BE49-F238E27FC236}">
              <a16:creationId xmlns:a16="http://schemas.microsoft.com/office/drawing/2014/main" id="{00000000-0008-0000-1800-000000E4E23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pic>
      <xdr:nvPicPr>
        <xdr:cNvPr id="76745207" name="Picture">
          <a:extLst>
            <a:ext uri="{FF2B5EF4-FFF2-40B4-BE49-F238E27FC236}">
              <a16:creationId xmlns:a16="http://schemas.microsoft.com/office/drawing/2014/main" id="{00000000-0008-0000-1800-0000F709930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77066020" name="Picture">
          <a:extLst>
            <a:ext uri="{FF2B5EF4-FFF2-40B4-BE49-F238E27FC236}">
              <a16:creationId xmlns:a16="http://schemas.microsoft.com/office/drawing/2014/main" id="{00000000-0008-0000-0300-000024EF97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3</xdr:col>
      <xdr:colOff>1977556</xdr:colOff>
      <xdr:row>77</xdr:row>
      <xdr:rowOff>1651001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935BC-2EDB-45BE-811D-22BCF40D0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10267950"/>
          <a:ext cx="3091981" cy="1651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804797314" name="Picture">
          <a:extLst>
            <a:ext uri="{FF2B5EF4-FFF2-40B4-BE49-F238E27FC236}">
              <a16:creationId xmlns:a16="http://schemas.microsoft.com/office/drawing/2014/main" id="{00000000-0008-0000-0400-0000823BF8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374154607" name="Picture">
          <a:extLst>
            <a:ext uri="{FF2B5EF4-FFF2-40B4-BE49-F238E27FC236}">
              <a16:creationId xmlns:a16="http://schemas.microsoft.com/office/drawing/2014/main" id="{00000000-0008-0000-0400-00006F254D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2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DCD6FA71-84B6-429F-AA92-F9EE39A1E33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219075" y="12696825"/>
          <a:ext cx="4610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DEBA0344-07E1-447F-A7FB-6B98EA04740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2333"/>
        </a:stretch>
      </xdr:blipFill>
      <xdr:spPr>
        <a:xfrm>
          <a:off x="4829175" y="12696825"/>
          <a:ext cx="3333750" cy="171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2013739023" name="Picture">
          <a:extLst>
            <a:ext uri="{FF2B5EF4-FFF2-40B4-BE49-F238E27FC236}">
              <a16:creationId xmlns:a16="http://schemas.microsoft.com/office/drawing/2014/main" id="{00000000-0008-0000-0500-00000F3807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4</xdr:col>
      <xdr:colOff>0</xdr:colOff>
      <xdr:row>102</xdr:row>
      <xdr:rowOff>0</xdr:rowOff>
    </xdr:to>
    <xdr:pic>
      <xdr:nvPicPr>
        <xdr:cNvPr id="527503455" name="Picture">
          <a:extLst>
            <a:ext uri="{FF2B5EF4-FFF2-40B4-BE49-F238E27FC236}">
              <a16:creationId xmlns:a16="http://schemas.microsoft.com/office/drawing/2014/main" id="{00000000-0008-0000-0500-00005F10711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0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1584895230" name="Picture">
          <a:extLst>
            <a:ext uri="{FF2B5EF4-FFF2-40B4-BE49-F238E27FC236}">
              <a16:creationId xmlns:a16="http://schemas.microsoft.com/office/drawing/2014/main" id="{00000000-0008-0000-0600-0000FE9477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4</xdr:col>
      <xdr:colOff>0</xdr:colOff>
      <xdr:row>92</xdr:row>
      <xdr:rowOff>0</xdr:rowOff>
    </xdr:to>
    <xdr:pic>
      <xdr:nvPicPr>
        <xdr:cNvPr id="978353825" name="Picture">
          <a:extLst>
            <a:ext uri="{FF2B5EF4-FFF2-40B4-BE49-F238E27FC236}">
              <a16:creationId xmlns:a16="http://schemas.microsoft.com/office/drawing/2014/main" id="{00000000-0008-0000-0600-0000A17E503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3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491262833" name="Picture">
          <a:extLst>
            <a:ext uri="{FF2B5EF4-FFF2-40B4-BE49-F238E27FC236}">
              <a16:creationId xmlns:a16="http://schemas.microsoft.com/office/drawing/2014/main" id="{00000000-0008-0000-0700-000071DDE2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1460687167" name="Picture">
          <a:extLst>
            <a:ext uri="{FF2B5EF4-FFF2-40B4-BE49-F238E27FC236}">
              <a16:creationId xmlns:a16="http://schemas.microsoft.com/office/drawing/2014/main" id="{00000000-0008-0000-0700-00003F51105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433526777" name="Picture">
          <a:extLst>
            <a:ext uri="{FF2B5EF4-FFF2-40B4-BE49-F238E27FC236}">
              <a16:creationId xmlns:a16="http://schemas.microsoft.com/office/drawing/2014/main" id="{00000000-0008-0000-0800-0000F917D71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4</xdr:col>
      <xdr:colOff>0</xdr:colOff>
      <xdr:row>110</xdr:row>
      <xdr:rowOff>0</xdr:rowOff>
    </xdr:to>
    <xdr:pic>
      <xdr:nvPicPr>
        <xdr:cNvPr id="1010699569" name="Picture">
          <a:extLst>
            <a:ext uri="{FF2B5EF4-FFF2-40B4-BE49-F238E27FC236}">
              <a16:creationId xmlns:a16="http://schemas.microsoft.com/office/drawing/2014/main" id="{00000000-0008-0000-0800-0000310D3E3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7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45</xdr:row>
      <xdr:rowOff>266700</xdr:rowOff>
    </xdr:from>
    <xdr:to>
      <xdr:col>1</xdr:col>
      <xdr:colOff>4505325</xdr:colOff>
      <xdr:row>47</xdr:row>
      <xdr:rowOff>76200</xdr:rowOff>
    </xdr:to>
    <xdr:pic>
      <xdr:nvPicPr>
        <xdr:cNvPr id="502775184" name="Picture">
          <a:extLst>
            <a:ext uri="{FF2B5EF4-FFF2-40B4-BE49-F238E27FC236}">
              <a16:creationId xmlns:a16="http://schemas.microsoft.com/office/drawing/2014/main" id="{00000000-0008-0000-0900-000090BDF71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114300" y="8458200"/>
          <a:ext cx="4610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314325</xdr:rowOff>
    </xdr:from>
    <xdr:to>
      <xdr:col>4</xdr:col>
      <xdr:colOff>0</xdr:colOff>
      <xdr:row>47</xdr:row>
      <xdr:rowOff>123825</xdr:rowOff>
    </xdr:to>
    <xdr:pic>
      <xdr:nvPicPr>
        <xdr:cNvPr id="571484866" name="Picture">
          <a:extLst>
            <a:ext uri="{FF2B5EF4-FFF2-40B4-BE49-F238E27FC236}">
              <a16:creationId xmlns:a16="http://schemas.microsoft.com/office/drawing/2014/main" id="{00000000-0008-0000-0900-0000C22A102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4000"/>
        </a:stretch>
      </xdr:blipFill>
      <xdr:spPr>
        <a:xfrm>
          <a:off x="4829175" y="8505825"/>
          <a:ext cx="333375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</sheetPr>
  <dimension ref="A1:I606"/>
  <sheetViews>
    <sheetView tabSelected="1" zoomScaleNormal="100"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1273000</v>
      </c>
      <c r="F7" s="19">
        <v>9478.1214999999993</v>
      </c>
      <c r="G7" s="20">
        <v>8.1799999999999998E-2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562100</v>
      </c>
      <c r="F8" s="19">
        <v>7062.2244000000001</v>
      </c>
      <c r="G8" s="20">
        <v>6.0999999999999999E-2</v>
      </c>
      <c r="H8" s="21"/>
      <c r="I8" s="22"/>
    </row>
    <row r="9" spans="1:9" ht="13" customHeight="1">
      <c r="A9" s="16" t="s">
        <v>67</v>
      </c>
      <c r="B9" s="17" t="s">
        <v>68</v>
      </c>
      <c r="C9" s="13" t="s">
        <v>69</v>
      </c>
      <c r="D9" s="13" t="s">
        <v>70</v>
      </c>
      <c r="E9" s="18">
        <v>437500</v>
      </c>
      <c r="F9" s="19">
        <v>5780.25</v>
      </c>
      <c r="G9" s="20">
        <v>4.99E-2</v>
      </c>
      <c r="H9" s="21"/>
      <c r="I9" s="22"/>
    </row>
    <row r="10" spans="1:9" ht="13" customHeight="1">
      <c r="A10" s="16" t="s">
        <v>71</v>
      </c>
      <c r="B10" s="17" t="s">
        <v>72</v>
      </c>
      <c r="C10" s="13" t="s">
        <v>73</v>
      </c>
      <c r="D10" s="13" t="s">
        <v>74</v>
      </c>
      <c r="E10" s="18">
        <v>1283100</v>
      </c>
      <c r="F10" s="19">
        <v>2622.2714999999998</v>
      </c>
      <c r="G10" s="20">
        <v>2.2599999999999999E-2</v>
      </c>
      <c r="H10" s="21"/>
      <c r="I10" s="22"/>
    </row>
    <row r="11" spans="1:9" ht="13" customHeight="1">
      <c r="A11" s="16" t="s">
        <v>75</v>
      </c>
      <c r="B11" s="17" t="s">
        <v>76</v>
      </c>
      <c r="C11" s="13" t="s">
        <v>77</v>
      </c>
      <c r="D11" s="13" t="s">
        <v>63</v>
      </c>
      <c r="E11" s="18">
        <v>2801050</v>
      </c>
      <c r="F11" s="19">
        <v>1997.7089000000001</v>
      </c>
      <c r="G11" s="20">
        <v>1.72E-2</v>
      </c>
      <c r="H11" s="21"/>
      <c r="I11" s="22"/>
    </row>
    <row r="12" spans="1:9" ht="13" customHeight="1">
      <c r="A12" s="16" t="s">
        <v>78</v>
      </c>
      <c r="B12" s="17" t="s">
        <v>79</v>
      </c>
      <c r="C12" s="13" t="s">
        <v>80</v>
      </c>
      <c r="D12" s="13" t="s">
        <v>81</v>
      </c>
      <c r="E12" s="18">
        <v>13723200</v>
      </c>
      <c r="F12" s="19">
        <v>1919.8757000000001</v>
      </c>
      <c r="G12" s="20">
        <v>1.66E-2</v>
      </c>
      <c r="H12" s="21"/>
      <c r="I12" s="22"/>
    </row>
    <row r="13" spans="1:9" ht="13" customHeight="1">
      <c r="A13" s="16" t="s">
        <v>82</v>
      </c>
      <c r="B13" s="17" t="s">
        <v>83</v>
      </c>
      <c r="C13" s="13" t="s">
        <v>84</v>
      </c>
      <c r="D13" s="13" t="s">
        <v>85</v>
      </c>
      <c r="E13" s="18">
        <v>200250</v>
      </c>
      <c r="F13" s="19">
        <v>1818.7706000000001</v>
      </c>
      <c r="G13" s="20">
        <v>1.5699999999999999E-2</v>
      </c>
      <c r="H13" s="21"/>
      <c r="I13" s="22"/>
    </row>
    <row r="14" spans="1:9" ht="13" customHeight="1">
      <c r="A14" s="16" t="s">
        <v>86</v>
      </c>
      <c r="B14" s="17" t="s">
        <v>87</v>
      </c>
      <c r="C14" s="13" t="s">
        <v>88</v>
      </c>
      <c r="D14" s="13" t="s">
        <v>85</v>
      </c>
      <c r="E14" s="18">
        <v>483600</v>
      </c>
      <c r="F14" s="19">
        <v>1756.9187999999999</v>
      </c>
      <c r="G14" s="20">
        <v>1.52E-2</v>
      </c>
      <c r="H14" s="21"/>
      <c r="I14" s="22"/>
    </row>
    <row r="15" spans="1:9" ht="13" customHeight="1">
      <c r="A15" s="16" t="s">
        <v>89</v>
      </c>
      <c r="B15" s="17" t="s">
        <v>90</v>
      </c>
      <c r="C15" s="13" t="s">
        <v>91</v>
      </c>
      <c r="D15" s="13" t="s">
        <v>92</v>
      </c>
      <c r="E15" s="18">
        <v>50400</v>
      </c>
      <c r="F15" s="19">
        <v>1534.9824000000001</v>
      </c>
      <c r="G15" s="20">
        <v>1.3299999999999999E-2</v>
      </c>
      <c r="H15" s="21"/>
      <c r="I15" s="22"/>
    </row>
    <row r="16" spans="1:9" ht="13" customHeight="1">
      <c r="A16" s="16" t="s">
        <v>93</v>
      </c>
      <c r="B16" s="17" t="s">
        <v>94</v>
      </c>
      <c r="C16" s="13" t="s">
        <v>95</v>
      </c>
      <c r="D16" s="13" t="s">
        <v>96</v>
      </c>
      <c r="E16" s="18">
        <v>533800</v>
      </c>
      <c r="F16" s="19">
        <v>1531.4721999999999</v>
      </c>
      <c r="G16" s="20">
        <v>1.32E-2</v>
      </c>
      <c r="H16" s="21"/>
      <c r="I16" s="22"/>
    </row>
    <row r="17" spans="1:9" ht="13" customHeight="1">
      <c r="A17" s="16" t="s">
        <v>97</v>
      </c>
      <c r="B17" s="17" t="s">
        <v>98</v>
      </c>
      <c r="C17" s="13" t="s">
        <v>99</v>
      </c>
      <c r="D17" s="13" t="s">
        <v>81</v>
      </c>
      <c r="E17" s="18">
        <v>83125</v>
      </c>
      <c r="F17" s="19">
        <v>1520.3562999999999</v>
      </c>
      <c r="G17" s="20">
        <v>1.3100000000000001E-2</v>
      </c>
      <c r="H17" s="21"/>
      <c r="I17" s="22"/>
    </row>
    <row r="18" spans="1:9" ht="13" customHeight="1">
      <c r="A18" s="16" t="s">
        <v>100</v>
      </c>
      <c r="B18" s="17" t="s">
        <v>101</v>
      </c>
      <c r="C18" s="13" t="s">
        <v>102</v>
      </c>
      <c r="D18" s="13" t="s">
        <v>103</v>
      </c>
      <c r="E18" s="18">
        <v>240100</v>
      </c>
      <c r="F18" s="19">
        <v>1519.713</v>
      </c>
      <c r="G18" s="20">
        <v>1.3100000000000001E-2</v>
      </c>
      <c r="H18" s="21"/>
      <c r="I18" s="22"/>
    </row>
    <row r="19" spans="1:9" ht="13" customHeight="1">
      <c r="A19" s="16" t="s">
        <v>104</v>
      </c>
      <c r="B19" s="17" t="s">
        <v>105</v>
      </c>
      <c r="C19" s="13" t="s">
        <v>106</v>
      </c>
      <c r="D19" s="13" t="s">
        <v>63</v>
      </c>
      <c r="E19" s="18">
        <v>1376000</v>
      </c>
      <c r="F19" s="19">
        <v>1459.248</v>
      </c>
      <c r="G19" s="20">
        <v>1.26E-2</v>
      </c>
      <c r="H19" s="21"/>
      <c r="I19" s="22"/>
    </row>
    <row r="20" spans="1:9" ht="13" customHeight="1">
      <c r="A20" s="16" t="s">
        <v>107</v>
      </c>
      <c r="B20" s="17" t="s">
        <v>108</v>
      </c>
      <c r="C20" s="13" t="s">
        <v>109</v>
      </c>
      <c r="D20" s="13" t="s">
        <v>63</v>
      </c>
      <c r="E20" s="18">
        <v>651600</v>
      </c>
      <c r="F20" s="19">
        <v>1357.2828</v>
      </c>
      <c r="G20" s="20">
        <v>1.17E-2</v>
      </c>
      <c r="H20" s="21"/>
      <c r="I20" s="22"/>
    </row>
    <row r="21" spans="1:9" ht="13" customHeight="1">
      <c r="A21" s="16" t="s">
        <v>110</v>
      </c>
      <c r="B21" s="17" t="s">
        <v>111</v>
      </c>
      <c r="C21" s="13" t="s">
        <v>112</v>
      </c>
      <c r="D21" s="13" t="s">
        <v>113</v>
      </c>
      <c r="E21" s="18">
        <v>337500</v>
      </c>
      <c r="F21" s="19">
        <v>1305.7874999999999</v>
      </c>
      <c r="G21" s="20">
        <v>1.1299999999999999E-2</v>
      </c>
      <c r="H21" s="21"/>
      <c r="I21" s="22"/>
    </row>
    <row r="22" spans="1:9" ht="13" customHeight="1">
      <c r="A22" s="16" t="s">
        <v>114</v>
      </c>
      <c r="B22" s="17" t="s">
        <v>115</v>
      </c>
      <c r="C22" s="13" t="s">
        <v>116</v>
      </c>
      <c r="D22" s="13" t="s">
        <v>103</v>
      </c>
      <c r="E22" s="18">
        <v>106400</v>
      </c>
      <c r="F22" s="19">
        <v>1198.8088</v>
      </c>
      <c r="G22" s="20">
        <v>1.03E-2</v>
      </c>
      <c r="H22" s="21"/>
      <c r="I22" s="22"/>
    </row>
    <row r="23" spans="1:9" ht="13" customHeight="1">
      <c r="A23" s="16" t="s">
        <v>117</v>
      </c>
      <c r="B23" s="17" t="s">
        <v>118</v>
      </c>
      <c r="C23" s="13" t="s">
        <v>119</v>
      </c>
      <c r="D23" s="13" t="s">
        <v>120</v>
      </c>
      <c r="E23" s="18">
        <v>6400</v>
      </c>
      <c r="F23" s="19">
        <v>1167.808</v>
      </c>
      <c r="G23" s="20">
        <v>1.01E-2</v>
      </c>
      <c r="H23" s="21"/>
      <c r="I23" s="22"/>
    </row>
    <row r="24" spans="1:9" ht="13" customHeight="1">
      <c r="A24" s="16" t="s">
        <v>121</v>
      </c>
      <c r="B24" s="17" t="s">
        <v>122</v>
      </c>
      <c r="C24" s="13" t="s">
        <v>123</v>
      </c>
      <c r="D24" s="13" t="s">
        <v>85</v>
      </c>
      <c r="E24" s="18">
        <v>219000</v>
      </c>
      <c r="F24" s="19">
        <v>1167.5985000000001</v>
      </c>
      <c r="G24" s="20">
        <v>1.01E-2</v>
      </c>
      <c r="H24" s="21"/>
      <c r="I24" s="22"/>
    </row>
    <row r="25" spans="1:9" ht="13" customHeight="1">
      <c r="A25" s="16" t="s">
        <v>124</v>
      </c>
      <c r="B25" s="17" t="s">
        <v>125</v>
      </c>
      <c r="C25" s="13" t="s">
        <v>126</v>
      </c>
      <c r="D25" s="13" t="s">
        <v>127</v>
      </c>
      <c r="E25" s="18">
        <v>267750</v>
      </c>
      <c r="F25" s="19">
        <v>1115.8480999999999</v>
      </c>
      <c r="G25" s="20">
        <v>9.5999999999999992E-3</v>
      </c>
      <c r="H25" s="21"/>
      <c r="I25" s="22"/>
    </row>
    <row r="26" spans="1:9" ht="13" customHeight="1">
      <c r="A26" s="16" t="s">
        <v>128</v>
      </c>
      <c r="B26" s="17" t="s">
        <v>129</v>
      </c>
      <c r="C26" s="13" t="s">
        <v>130</v>
      </c>
      <c r="D26" s="13" t="s">
        <v>85</v>
      </c>
      <c r="E26" s="18">
        <v>458250</v>
      </c>
      <c r="F26" s="19">
        <v>1094.9884</v>
      </c>
      <c r="G26" s="20">
        <v>9.4999999999999998E-3</v>
      </c>
      <c r="H26" s="21"/>
      <c r="I26" s="22"/>
    </row>
    <row r="27" spans="1:9" ht="13" customHeight="1">
      <c r="A27" s="16" t="s">
        <v>131</v>
      </c>
      <c r="B27" s="17" t="s">
        <v>132</v>
      </c>
      <c r="C27" s="13" t="s">
        <v>133</v>
      </c>
      <c r="D27" s="13" t="s">
        <v>134</v>
      </c>
      <c r="E27" s="18">
        <v>12250</v>
      </c>
      <c r="F27" s="19">
        <v>1001.6213</v>
      </c>
      <c r="G27" s="20">
        <v>8.6E-3</v>
      </c>
      <c r="H27" s="21"/>
      <c r="I27" s="22"/>
    </row>
    <row r="28" spans="1:9" ht="13" customHeight="1">
      <c r="A28" s="16" t="s">
        <v>135</v>
      </c>
      <c r="B28" s="17" t="s">
        <v>136</v>
      </c>
      <c r="C28" s="13" t="s">
        <v>137</v>
      </c>
      <c r="D28" s="13" t="s">
        <v>138</v>
      </c>
      <c r="E28" s="18">
        <v>240825</v>
      </c>
      <c r="F28" s="19">
        <v>989.18870000000004</v>
      </c>
      <c r="G28" s="20">
        <v>8.5000000000000006E-3</v>
      </c>
      <c r="H28" s="21"/>
      <c r="I28" s="22"/>
    </row>
    <row r="29" spans="1:9" ht="13" customHeight="1">
      <c r="A29" s="16" t="s">
        <v>139</v>
      </c>
      <c r="B29" s="17" t="s">
        <v>140</v>
      </c>
      <c r="C29" s="13" t="s">
        <v>141</v>
      </c>
      <c r="D29" s="13" t="s">
        <v>142</v>
      </c>
      <c r="E29" s="18">
        <v>54150</v>
      </c>
      <c r="F29" s="19">
        <v>977.19090000000006</v>
      </c>
      <c r="G29" s="20">
        <v>8.3999999999999995E-3</v>
      </c>
      <c r="H29" s="21"/>
      <c r="I29" s="22"/>
    </row>
    <row r="30" spans="1:9" ht="13" customHeight="1">
      <c r="A30" s="16" t="s">
        <v>143</v>
      </c>
      <c r="B30" s="17" t="s">
        <v>144</v>
      </c>
      <c r="C30" s="13" t="s">
        <v>145</v>
      </c>
      <c r="D30" s="13" t="s">
        <v>63</v>
      </c>
      <c r="E30" s="18">
        <v>74375</v>
      </c>
      <c r="F30" s="19">
        <v>956.90880000000004</v>
      </c>
      <c r="G30" s="20">
        <v>8.3000000000000001E-3</v>
      </c>
      <c r="H30" s="21"/>
      <c r="I30" s="22"/>
    </row>
    <row r="31" spans="1:9" ht="13" customHeight="1">
      <c r="A31" s="16" t="s">
        <v>146</v>
      </c>
      <c r="B31" s="17" t="s">
        <v>147</v>
      </c>
      <c r="C31" s="13" t="s">
        <v>148</v>
      </c>
      <c r="D31" s="13" t="s">
        <v>63</v>
      </c>
      <c r="E31" s="18">
        <v>273050</v>
      </c>
      <c r="F31" s="19">
        <v>942.02250000000004</v>
      </c>
      <c r="G31" s="20">
        <v>8.0999999999999996E-3</v>
      </c>
      <c r="H31" s="21"/>
      <c r="I31" s="22"/>
    </row>
    <row r="32" spans="1:9" ht="13" customHeight="1">
      <c r="A32" s="16" t="s">
        <v>149</v>
      </c>
      <c r="B32" s="17" t="s">
        <v>150</v>
      </c>
      <c r="C32" s="13" t="s">
        <v>151</v>
      </c>
      <c r="D32" s="13" t="s">
        <v>85</v>
      </c>
      <c r="E32" s="18">
        <v>50350</v>
      </c>
      <c r="F32" s="19">
        <v>898.04259999999999</v>
      </c>
      <c r="G32" s="20">
        <v>7.7999999999999996E-3</v>
      </c>
      <c r="H32" s="21"/>
      <c r="I32" s="22"/>
    </row>
    <row r="33" spans="1:9" ht="13" customHeight="1">
      <c r="A33" s="16" t="s">
        <v>152</v>
      </c>
      <c r="B33" s="17" t="s">
        <v>153</v>
      </c>
      <c r="C33" s="13" t="s">
        <v>154</v>
      </c>
      <c r="D33" s="13" t="s">
        <v>127</v>
      </c>
      <c r="E33" s="18">
        <v>1508150</v>
      </c>
      <c r="F33" s="19">
        <v>859.49469999999997</v>
      </c>
      <c r="G33" s="20">
        <v>7.4000000000000003E-3</v>
      </c>
      <c r="H33" s="21"/>
      <c r="I33" s="22"/>
    </row>
    <row r="34" spans="1:9" ht="13" customHeight="1">
      <c r="A34" s="16" t="s">
        <v>155</v>
      </c>
      <c r="B34" s="17" t="s">
        <v>156</v>
      </c>
      <c r="C34" s="13" t="s">
        <v>157</v>
      </c>
      <c r="D34" s="13" t="s">
        <v>63</v>
      </c>
      <c r="E34" s="18">
        <v>3669800</v>
      </c>
      <c r="F34" s="19">
        <v>849.55870000000004</v>
      </c>
      <c r="G34" s="20">
        <v>7.3000000000000001E-3</v>
      </c>
      <c r="H34" s="21"/>
      <c r="I34" s="22"/>
    </row>
    <row r="35" spans="1:9" ht="13" customHeight="1">
      <c r="A35" s="16" t="s">
        <v>158</v>
      </c>
      <c r="B35" s="17" t="s">
        <v>159</v>
      </c>
      <c r="C35" s="13" t="s">
        <v>160</v>
      </c>
      <c r="D35" s="13" t="s">
        <v>63</v>
      </c>
      <c r="E35" s="18">
        <v>216000</v>
      </c>
      <c r="F35" s="19">
        <v>829.87199999999996</v>
      </c>
      <c r="G35" s="20">
        <v>7.1999999999999998E-3</v>
      </c>
      <c r="H35" s="21"/>
      <c r="I35" s="22"/>
    </row>
    <row r="36" spans="1:9" ht="13" customHeight="1">
      <c r="A36" s="16" t="s">
        <v>161</v>
      </c>
      <c r="B36" s="17" t="s">
        <v>162</v>
      </c>
      <c r="C36" s="13" t="s">
        <v>163</v>
      </c>
      <c r="D36" s="13" t="s">
        <v>164</v>
      </c>
      <c r="E36" s="18">
        <v>322525</v>
      </c>
      <c r="F36" s="19">
        <v>808.18309999999997</v>
      </c>
      <c r="G36" s="20">
        <v>7.0000000000000001E-3</v>
      </c>
      <c r="H36" s="21"/>
      <c r="I36" s="22"/>
    </row>
    <row r="37" spans="1:9" ht="13" customHeight="1">
      <c r="A37" s="16" t="s">
        <v>165</v>
      </c>
      <c r="B37" s="17" t="s">
        <v>166</v>
      </c>
      <c r="C37" s="13" t="s">
        <v>167</v>
      </c>
      <c r="D37" s="13" t="s">
        <v>168</v>
      </c>
      <c r="E37" s="18">
        <v>843750</v>
      </c>
      <c r="F37" s="19">
        <v>742.41560000000004</v>
      </c>
      <c r="G37" s="20">
        <v>6.4000000000000003E-3</v>
      </c>
      <c r="H37" s="21"/>
      <c r="I37" s="22"/>
    </row>
    <row r="38" spans="1:9" ht="13" customHeight="1">
      <c r="A38" s="16" t="s">
        <v>169</v>
      </c>
      <c r="B38" s="17" t="s">
        <v>170</v>
      </c>
      <c r="C38" s="13" t="s">
        <v>171</v>
      </c>
      <c r="D38" s="13" t="s">
        <v>172</v>
      </c>
      <c r="E38" s="18">
        <v>51625</v>
      </c>
      <c r="F38" s="19">
        <v>723.2663</v>
      </c>
      <c r="G38" s="20">
        <v>6.1999999999999998E-3</v>
      </c>
      <c r="H38" s="21"/>
      <c r="I38" s="22"/>
    </row>
    <row r="39" spans="1:9" ht="13" customHeight="1">
      <c r="A39" s="16" t="s">
        <v>173</v>
      </c>
      <c r="B39" s="17" t="s">
        <v>174</v>
      </c>
      <c r="C39" s="13" t="s">
        <v>175</v>
      </c>
      <c r="D39" s="13" t="s">
        <v>81</v>
      </c>
      <c r="E39" s="18">
        <v>159800</v>
      </c>
      <c r="F39" s="19">
        <v>706.39589999999998</v>
      </c>
      <c r="G39" s="20">
        <v>6.1000000000000004E-3</v>
      </c>
      <c r="H39" s="21"/>
      <c r="I39" s="22"/>
    </row>
    <row r="40" spans="1:9" ht="13" customHeight="1">
      <c r="A40" s="16" t="s">
        <v>176</v>
      </c>
      <c r="B40" s="17" t="s">
        <v>177</v>
      </c>
      <c r="C40" s="13" t="s">
        <v>178</v>
      </c>
      <c r="D40" s="13" t="s">
        <v>179</v>
      </c>
      <c r="E40" s="18">
        <v>23484</v>
      </c>
      <c r="F40" s="19">
        <v>689.81899999999996</v>
      </c>
      <c r="G40" s="20">
        <v>6.0000000000000001E-3</v>
      </c>
      <c r="H40" s="21"/>
      <c r="I40" s="22"/>
    </row>
    <row r="41" spans="1:9" ht="13" customHeight="1">
      <c r="A41" s="16" t="s">
        <v>180</v>
      </c>
      <c r="B41" s="17" t="s">
        <v>181</v>
      </c>
      <c r="C41" s="13" t="s">
        <v>182</v>
      </c>
      <c r="D41" s="13" t="s">
        <v>183</v>
      </c>
      <c r="E41" s="18">
        <v>15450</v>
      </c>
      <c r="F41" s="19">
        <v>680.57249999999999</v>
      </c>
      <c r="G41" s="20">
        <v>5.8999999999999999E-3</v>
      </c>
      <c r="H41" s="21"/>
      <c r="I41" s="22"/>
    </row>
    <row r="42" spans="1:9" ht="13" customHeight="1">
      <c r="A42" s="16" t="s">
        <v>184</v>
      </c>
      <c r="B42" s="17" t="s">
        <v>185</v>
      </c>
      <c r="C42" s="13" t="s">
        <v>186</v>
      </c>
      <c r="D42" s="13" t="s">
        <v>187</v>
      </c>
      <c r="E42" s="18">
        <v>15925</v>
      </c>
      <c r="F42" s="19">
        <v>648.92780000000005</v>
      </c>
      <c r="G42" s="20">
        <v>5.5999999999999999E-3</v>
      </c>
      <c r="H42" s="21"/>
      <c r="I42" s="22"/>
    </row>
    <row r="43" spans="1:9" ht="13" customHeight="1">
      <c r="A43" s="16" t="s">
        <v>188</v>
      </c>
      <c r="B43" s="17" t="s">
        <v>189</v>
      </c>
      <c r="C43" s="13" t="s">
        <v>190</v>
      </c>
      <c r="D43" s="13" t="s">
        <v>92</v>
      </c>
      <c r="E43" s="18">
        <v>30250</v>
      </c>
      <c r="F43" s="19">
        <v>582.01</v>
      </c>
      <c r="G43" s="20">
        <v>5.0000000000000001E-3</v>
      </c>
      <c r="H43" s="21"/>
      <c r="I43" s="22"/>
    </row>
    <row r="44" spans="1:9" ht="13" customHeight="1">
      <c r="A44" s="16" t="s">
        <v>191</v>
      </c>
      <c r="B44" s="17" t="s">
        <v>192</v>
      </c>
      <c r="C44" s="13" t="s">
        <v>193</v>
      </c>
      <c r="D44" s="13" t="s">
        <v>74</v>
      </c>
      <c r="E44" s="18">
        <v>275000</v>
      </c>
      <c r="F44" s="19">
        <v>572.05499999999995</v>
      </c>
      <c r="G44" s="20">
        <v>4.8999999999999998E-3</v>
      </c>
      <c r="H44" s="21"/>
      <c r="I44" s="22"/>
    </row>
    <row r="45" spans="1:9" ht="13" customHeight="1">
      <c r="A45" s="16" t="s">
        <v>194</v>
      </c>
      <c r="B45" s="17" t="s">
        <v>195</v>
      </c>
      <c r="C45" s="13" t="s">
        <v>196</v>
      </c>
      <c r="D45" s="13" t="s">
        <v>113</v>
      </c>
      <c r="E45" s="18">
        <v>188100</v>
      </c>
      <c r="F45" s="19">
        <v>546.52459999999996</v>
      </c>
      <c r="G45" s="20">
        <v>4.7000000000000002E-3</v>
      </c>
      <c r="H45" s="21"/>
      <c r="I45" s="22"/>
    </row>
    <row r="46" spans="1:9" ht="13" customHeight="1">
      <c r="A46" s="16" t="s">
        <v>197</v>
      </c>
      <c r="B46" s="17" t="s">
        <v>198</v>
      </c>
      <c r="C46" s="13" t="s">
        <v>199</v>
      </c>
      <c r="D46" s="13" t="s">
        <v>172</v>
      </c>
      <c r="E46" s="18">
        <v>30100</v>
      </c>
      <c r="F46" s="19">
        <v>541.55920000000003</v>
      </c>
      <c r="G46" s="20">
        <v>4.7000000000000002E-3</v>
      </c>
      <c r="H46" s="21"/>
      <c r="I46" s="22"/>
    </row>
    <row r="47" spans="1:9" ht="13" customHeight="1">
      <c r="A47" s="16" t="s">
        <v>200</v>
      </c>
      <c r="B47" s="17" t="s">
        <v>201</v>
      </c>
      <c r="C47" s="13" t="s">
        <v>202</v>
      </c>
      <c r="D47" s="13" t="s">
        <v>203</v>
      </c>
      <c r="E47" s="18">
        <v>13125</v>
      </c>
      <c r="F47" s="19">
        <v>535.04060000000004</v>
      </c>
      <c r="G47" s="20">
        <v>4.5999999999999999E-3</v>
      </c>
      <c r="H47" s="21"/>
      <c r="I47" s="22"/>
    </row>
    <row r="48" spans="1:9" ht="13" customHeight="1">
      <c r="A48" s="16" t="s">
        <v>204</v>
      </c>
      <c r="B48" s="17" t="s">
        <v>205</v>
      </c>
      <c r="C48" s="13" t="s">
        <v>206</v>
      </c>
      <c r="D48" s="13" t="s">
        <v>207</v>
      </c>
      <c r="E48" s="18">
        <v>81000</v>
      </c>
      <c r="F48" s="19">
        <v>529.9425</v>
      </c>
      <c r="G48" s="20">
        <v>4.5999999999999999E-3</v>
      </c>
      <c r="H48" s="21"/>
      <c r="I48" s="22"/>
    </row>
    <row r="49" spans="1:9" ht="13" customHeight="1">
      <c r="A49" s="16" t="s">
        <v>208</v>
      </c>
      <c r="B49" s="17" t="s">
        <v>209</v>
      </c>
      <c r="C49" s="13" t="s">
        <v>210</v>
      </c>
      <c r="D49" s="13" t="s">
        <v>85</v>
      </c>
      <c r="E49" s="18">
        <v>283800</v>
      </c>
      <c r="F49" s="19">
        <v>502.3544</v>
      </c>
      <c r="G49" s="20">
        <v>4.3E-3</v>
      </c>
      <c r="H49" s="21"/>
      <c r="I49" s="22"/>
    </row>
    <row r="50" spans="1:9" ht="13" customHeight="1">
      <c r="A50" s="16" t="s">
        <v>211</v>
      </c>
      <c r="B50" s="17" t="s">
        <v>212</v>
      </c>
      <c r="C50" s="13" t="s">
        <v>213</v>
      </c>
      <c r="D50" s="13" t="s">
        <v>214</v>
      </c>
      <c r="E50" s="18">
        <v>83600</v>
      </c>
      <c r="F50" s="19">
        <v>497.25279999999998</v>
      </c>
      <c r="G50" s="20">
        <v>4.3E-3</v>
      </c>
      <c r="H50" s="21"/>
      <c r="I50" s="22"/>
    </row>
    <row r="51" spans="1:9" ht="13" customHeight="1">
      <c r="A51" s="16" t="s">
        <v>215</v>
      </c>
      <c r="B51" s="17" t="s">
        <v>216</v>
      </c>
      <c r="C51" s="13" t="s">
        <v>217</v>
      </c>
      <c r="D51" s="13" t="s">
        <v>85</v>
      </c>
      <c r="E51" s="18">
        <v>142275</v>
      </c>
      <c r="F51" s="19">
        <v>480.39150000000001</v>
      </c>
      <c r="G51" s="20">
        <v>4.1000000000000003E-3</v>
      </c>
      <c r="H51" s="21"/>
      <c r="I51" s="22"/>
    </row>
    <row r="52" spans="1:9" ht="13" customHeight="1">
      <c r="A52" s="16" t="s">
        <v>218</v>
      </c>
      <c r="B52" s="17" t="s">
        <v>219</v>
      </c>
      <c r="C52" s="13" t="s">
        <v>220</v>
      </c>
      <c r="D52" s="13" t="s">
        <v>221</v>
      </c>
      <c r="E52" s="18">
        <v>26575</v>
      </c>
      <c r="F52" s="19">
        <v>468.4375</v>
      </c>
      <c r="G52" s="20">
        <v>4.0000000000000001E-3</v>
      </c>
      <c r="H52" s="21"/>
      <c r="I52" s="22"/>
    </row>
    <row r="53" spans="1:9" ht="13" customHeight="1">
      <c r="A53" s="16" t="s">
        <v>222</v>
      </c>
      <c r="B53" s="17" t="s">
        <v>223</v>
      </c>
      <c r="C53" s="13" t="s">
        <v>224</v>
      </c>
      <c r="D53" s="13" t="s">
        <v>214</v>
      </c>
      <c r="E53" s="18">
        <v>25500</v>
      </c>
      <c r="F53" s="19">
        <v>466.6755</v>
      </c>
      <c r="G53" s="20">
        <v>4.0000000000000001E-3</v>
      </c>
      <c r="H53" s="21"/>
      <c r="I53" s="22"/>
    </row>
    <row r="54" spans="1:9" ht="13" customHeight="1">
      <c r="A54" s="16" t="s">
        <v>225</v>
      </c>
      <c r="B54" s="17" t="s">
        <v>226</v>
      </c>
      <c r="C54" s="13" t="s">
        <v>227</v>
      </c>
      <c r="D54" s="13" t="s">
        <v>113</v>
      </c>
      <c r="E54" s="18">
        <v>102950</v>
      </c>
      <c r="F54" s="19">
        <v>433.16210000000001</v>
      </c>
      <c r="G54" s="20">
        <v>3.7000000000000002E-3</v>
      </c>
      <c r="H54" s="21"/>
      <c r="I54" s="22"/>
    </row>
    <row r="55" spans="1:9" ht="13" customHeight="1">
      <c r="A55" s="16" t="s">
        <v>228</v>
      </c>
      <c r="B55" s="17" t="s">
        <v>229</v>
      </c>
      <c r="C55" s="13" t="s">
        <v>230</v>
      </c>
      <c r="D55" s="13" t="s">
        <v>127</v>
      </c>
      <c r="E55" s="18">
        <v>40825</v>
      </c>
      <c r="F55" s="19">
        <v>433.1533</v>
      </c>
      <c r="G55" s="20">
        <v>3.7000000000000002E-3</v>
      </c>
      <c r="H55" s="21"/>
      <c r="I55" s="22"/>
    </row>
    <row r="56" spans="1:9" ht="13" customHeight="1">
      <c r="A56" s="16" t="s">
        <v>231</v>
      </c>
      <c r="B56" s="17" t="s">
        <v>232</v>
      </c>
      <c r="C56" s="13" t="s">
        <v>233</v>
      </c>
      <c r="D56" s="13" t="s">
        <v>85</v>
      </c>
      <c r="E56" s="18">
        <v>44550</v>
      </c>
      <c r="F56" s="19">
        <v>421.95530000000002</v>
      </c>
      <c r="G56" s="20">
        <v>3.5999999999999999E-3</v>
      </c>
      <c r="H56" s="21"/>
      <c r="I56" s="22"/>
    </row>
    <row r="57" spans="1:9" ht="13" customHeight="1">
      <c r="A57" s="16" t="s">
        <v>234</v>
      </c>
      <c r="B57" s="17" t="s">
        <v>235</v>
      </c>
      <c r="C57" s="13" t="s">
        <v>236</v>
      </c>
      <c r="D57" s="13" t="s">
        <v>187</v>
      </c>
      <c r="E57" s="18">
        <v>3650</v>
      </c>
      <c r="F57" s="19">
        <v>420.62599999999998</v>
      </c>
      <c r="G57" s="20">
        <v>3.5999999999999999E-3</v>
      </c>
      <c r="H57" s="21"/>
      <c r="I57" s="22"/>
    </row>
    <row r="58" spans="1:9" ht="13" customHeight="1">
      <c r="A58" s="16" t="s">
        <v>237</v>
      </c>
      <c r="B58" s="17" t="s">
        <v>238</v>
      </c>
      <c r="C58" s="13" t="s">
        <v>239</v>
      </c>
      <c r="D58" s="13" t="s">
        <v>92</v>
      </c>
      <c r="E58" s="18">
        <v>3200</v>
      </c>
      <c r="F58" s="19">
        <v>420.06400000000002</v>
      </c>
      <c r="G58" s="20">
        <v>3.5999999999999999E-3</v>
      </c>
      <c r="H58" s="21"/>
      <c r="I58" s="22"/>
    </row>
    <row r="59" spans="1:9" ht="13" customHeight="1">
      <c r="A59" s="16" t="s">
        <v>240</v>
      </c>
      <c r="B59" s="17" t="s">
        <v>241</v>
      </c>
      <c r="C59" s="13" t="s">
        <v>242</v>
      </c>
      <c r="D59" s="13" t="s">
        <v>63</v>
      </c>
      <c r="E59" s="18">
        <v>44800</v>
      </c>
      <c r="F59" s="19">
        <v>409.62880000000001</v>
      </c>
      <c r="G59" s="20">
        <v>3.5000000000000001E-3</v>
      </c>
      <c r="H59" s="21"/>
      <c r="I59" s="22"/>
    </row>
    <row r="60" spans="1:9" ht="13" customHeight="1">
      <c r="A60" s="16" t="s">
        <v>243</v>
      </c>
      <c r="B60" s="17" t="s">
        <v>244</v>
      </c>
      <c r="C60" s="13" t="s">
        <v>245</v>
      </c>
      <c r="D60" s="13" t="s">
        <v>221</v>
      </c>
      <c r="E60" s="18">
        <v>66000</v>
      </c>
      <c r="F60" s="19">
        <v>389.79599999999999</v>
      </c>
      <c r="G60" s="20">
        <v>3.3999999999999998E-3</v>
      </c>
      <c r="H60" s="21"/>
      <c r="I60" s="22"/>
    </row>
    <row r="61" spans="1:9" ht="13" customHeight="1">
      <c r="A61" s="16" t="s">
        <v>246</v>
      </c>
      <c r="B61" s="17" t="s">
        <v>247</v>
      </c>
      <c r="C61" s="13" t="s">
        <v>248</v>
      </c>
      <c r="D61" s="13" t="s">
        <v>214</v>
      </c>
      <c r="E61" s="18">
        <v>73075</v>
      </c>
      <c r="F61" s="19">
        <v>368.26150000000001</v>
      </c>
      <c r="G61" s="20">
        <v>3.2000000000000002E-3</v>
      </c>
      <c r="H61" s="21"/>
      <c r="I61" s="22"/>
    </row>
    <row r="62" spans="1:9" ht="13" customHeight="1">
      <c r="A62" s="16" t="s">
        <v>249</v>
      </c>
      <c r="B62" s="17" t="s">
        <v>250</v>
      </c>
      <c r="C62" s="13" t="s">
        <v>251</v>
      </c>
      <c r="D62" s="13" t="s">
        <v>187</v>
      </c>
      <c r="E62" s="18">
        <v>121900</v>
      </c>
      <c r="F62" s="19">
        <v>342.72190000000001</v>
      </c>
      <c r="G62" s="20">
        <v>3.0000000000000001E-3</v>
      </c>
      <c r="H62" s="21"/>
      <c r="I62" s="22"/>
    </row>
    <row r="63" spans="1:9" ht="13" customHeight="1">
      <c r="A63" s="16" t="s">
        <v>252</v>
      </c>
      <c r="B63" s="17" t="s">
        <v>253</v>
      </c>
      <c r="C63" s="13" t="s">
        <v>254</v>
      </c>
      <c r="D63" s="13" t="s">
        <v>127</v>
      </c>
      <c r="E63" s="18">
        <v>356400</v>
      </c>
      <c r="F63" s="19">
        <v>331.52330000000001</v>
      </c>
      <c r="G63" s="20">
        <v>2.8999999999999998E-3</v>
      </c>
      <c r="H63" s="21"/>
      <c r="I63" s="22"/>
    </row>
    <row r="64" spans="1:9" ht="13" customHeight="1">
      <c r="A64" s="16" t="s">
        <v>255</v>
      </c>
      <c r="B64" s="17" t="s">
        <v>256</v>
      </c>
      <c r="C64" s="13" t="s">
        <v>257</v>
      </c>
      <c r="D64" s="13" t="s">
        <v>85</v>
      </c>
      <c r="E64" s="18">
        <v>75400</v>
      </c>
      <c r="F64" s="19">
        <v>323.1644</v>
      </c>
      <c r="G64" s="20">
        <v>2.8E-3</v>
      </c>
      <c r="H64" s="21"/>
      <c r="I64" s="22"/>
    </row>
    <row r="65" spans="1:9" ht="13" customHeight="1">
      <c r="A65" s="16" t="s">
        <v>258</v>
      </c>
      <c r="B65" s="17" t="s">
        <v>259</v>
      </c>
      <c r="C65" s="13" t="s">
        <v>260</v>
      </c>
      <c r="D65" s="13" t="s">
        <v>142</v>
      </c>
      <c r="E65" s="18">
        <v>299925</v>
      </c>
      <c r="F65" s="19">
        <v>301.03469999999999</v>
      </c>
      <c r="G65" s="20">
        <v>2.5999999999999999E-3</v>
      </c>
      <c r="H65" s="21"/>
      <c r="I65" s="22"/>
    </row>
    <row r="66" spans="1:9" ht="13" customHeight="1">
      <c r="A66" s="16" t="s">
        <v>261</v>
      </c>
      <c r="B66" s="17" t="s">
        <v>262</v>
      </c>
      <c r="C66" s="13" t="s">
        <v>263</v>
      </c>
      <c r="D66" s="13" t="s">
        <v>187</v>
      </c>
      <c r="E66" s="18">
        <v>3900</v>
      </c>
      <c r="F66" s="19">
        <v>296.98500000000001</v>
      </c>
      <c r="G66" s="20">
        <v>2.5999999999999999E-3</v>
      </c>
      <c r="H66" s="21"/>
      <c r="I66" s="22"/>
    </row>
    <row r="67" spans="1:9" ht="13" customHeight="1">
      <c r="A67" s="16" t="s">
        <v>264</v>
      </c>
      <c r="B67" s="17" t="s">
        <v>265</v>
      </c>
      <c r="C67" s="13" t="s">
        <v>266</v>
      </c>
      <c r="D67" s="13" t="s">
        <v>267</v>
      </c>
      <c r="E67" s="18">
        <v>65100</v>
      </c>
      <c r="F67" s="19">
        <v>291.55040000000002</v>
      </c>
      <c r="G67" s="20">
        <v>2.5000000000000001E-3</v>
      </c>
      <c r="H67" s="21"/>
      <c r="I67" s="22"/>
    </row>
    <row r="68" spans="1:9" ht="13" customHeight="1">
      <c r="A68" s="16" t="s">
        <v>268</v>
      </c>
      <c r="B68" s="17" t="s">
        <v>269</v>
      </c>
      <c r="C68" s="13" t="s">
        <v>270</v>
      </c>
      <c r="D68" s="13" t="s">
        <v>271</v>
      </c>
      <c r="E68" s="18">
        <v>8400</v>
      </c>
      <c r="F68" s="19">
        <v>263.87759999999997</v>
      </c>
      <c r="G68" s="20">
        <v>2.3E-3</v>
      </c>
      <c r="H68" s="21"/>
      <c r="I68" s="22"/>
    </row>
    <row r="69" spans="1:9" ht="13" customHeight="1">
      <c r="A69" s="16" t="s">
        <v>272</v>
      </c>
      <c r="B69" s="17" t="s">
        <v>273</v>
      </c>
      <c r="C69" s="13" t="s">
        <v>274</v>
      </c>
      <c r="D69" s="13" t="s">
        <v>187</v>
      </c>
      <c r="E69" s="18">
        <v>9250</v>
      </c>
      <c r="F69" s="19">
        <v>247.12299999999999</v>
      </c>
      <c r="G69" s="20">
        <v>2.0999999999999999E-3</v>
      </c>
      <c r="H69" s="21"/>
      <c r="I69" s="22"/>
    </row>
    <row r="70" spans="1:9" ht="13" customHeight="1">
      <c r="A70" s="16" t="s">
        <v>275</v>
      </c>
      <c r="B70" s="17" t="s">
        <v>276</v>
      </c>
      <c r="C70" s="13" t="s">
        <v>277</v>
      </c>
      <c r="D70" s="13" t="s">
        <v>271</v>
      </c>
      <c r="E70" s="18">
        <v>12500</v>
      </c>
      <c r="F70" s="19">
        <v>244.65</v>
      </c>
      <c r="G70" s="20">
        <v>2.0999999999999999E-3</v>
      </c>
      <c r="H70" s="21"/>
      <c r="I70" s="22"/>
    </row>
    <row r="71" spans="1:9" ht="13" customHeight="1">
      <c r="A71" s="16" t="s">
        <v>278</v>
      </c>
      <c r="B71" s="17" t="s">
        <v>279</v>
      </c>
      <c r="C71" s="13" t="s">
        <v>280</v>
      </c>
      <c r="D71" s="13" t="s">
        <v>267</v>
      </c>
      <c r="E71" s="18">
        <v>13975</v>
      </c>
      <c r="F71" s="19">
        <v>244.31100000000001</v>
      </c>
      <c r="G71" s="20">
        <v>2.0999999999999999E-3</v>
      </c>
      <c r="H71" s="21"/>
      <c r="I71" s="22"/>
    </row>
    <row r="72" spans="1:9" ht="13" customHeight="1">
      <c r="A72" s="16" t="s">
        <v>281</v>
      </c>
      <c r="B72" s="17" t="s">
        <v>282</v>
      </c>
      <c r="C72" s="13" t="s">
        <v>283</v>
      </c>
      <c r="D72" s="13" t="s">
        <v>183</v>
      </c>
      <c r="E72" s="18">
        <v>53950</v>
      </c>
      <c r="F72" s="19">
        <v>244.0428</v>
      </c>
      <c r="G72" s="20">
        <v>2.0999999999999999E-3</v>
      </c>
      <c r="H72" s="21"/>
      <c r="I72" s="22"/>
    </row>
    <row r="73" spans="1:9" ht="13" customHeight="1">
      <c r="A73" s="16" t="s">
        <v>284</v>
      </c>
      <c r="B73" s="17" t="s">
        <v>285</v>
      </c>
      <c r="C73" s="13" t="s">
        <v>286</v>
      </c>
      <c r="D73" s="13" t="s">
        <v>287</v>
      </c>
      <c r="E73" s="18">
        <v>8125</v>
      </c>
      <c r="F73" s="19">
        <v>240.0531</v>
      </c>
      <c r="G73" s="20">
        <v>2.0999999999999999E-3</v>
      </c>
      <c r="H73" s="21"/>
      <c r="I73" s="22"/>
    </row>
    <row r="74" spans="1:9" ht="13" customHeight="1">
      <c r="A74" s="16" t="s">
        <v>288</v>
      </c>
      <c r="B74" s="17" t="s">
        <v>289</v>
      </c>
      <c r="C74" s="13" t="s">
        <v>290</v>
      </c>
      <c r="D74" s="13" t="s">
        <v>63</v>
      </c>
      <c r="E74" s="18">
        <v>87750</v>
      </c>
      <c r="F74" s="19">
        <v>235.6088</v>
      </c>
      <c r="G74" s="20">
        <v>2E-3</v>
      </c>
      <c r="H74" s="21"/>
      <c r="I74" s="22"/>
    </row>
    <row r="75" spans="1:9" ht="13" customHeight="1">
      <c r="A75" s="16" t="s">
        <v>291</v>
      </c>
      <c r="B75" s="17" t="s">
        <v>292</v>
      </c>
      <c r="C75" s="13" t="s">
        <v>293</v>
      </c>
      <c r="D75" s="13" t="s">
        <v>267</v>
      </c>
      <c r="E75" s="18">
        <v>7250</v>
      </c>
      <c r="F75" s="19">
        <v>226.374</v>
      </c>
      <c r="G75" s="20">
        <v>2E-3</v>
      </c>
      <c r="H75" s="21"/>
      <c r="I75" s="22"/>
    </row>
    <row r="76" spans="1:9" ht="13" customHeight="1">
      <c r="A76" s="16" t="s">
        <v>294</v>
      </c>
      <c r="B76" s="17" t="s">
        <v>295</v>
      </c>
      <c r="C76" s="13" t="s">
        <v>296</v>
      </c>
      <c r="D76" s="13" t="s">
        <v>113</v>
      </c>
      <c r="E76" s="18">
        <v>14175</v>
      </c>
      <c r="F76" s="19">
        <v>214.5103</v>
      </c>
      <c r="G76" s="20">
        <v>1.9E-3</v>
      </c>
      <c r="H76" s="21"/>
      <c r="I76" s="22"/>
    </row>
    <row r="77" spans="1:9" ht="13" customHeight="1">
      <c r="A77" s="16" t="s">
        <v>297</v>
      </c>
      <c r="B77" s="17" t="s">
        <v>298</v>
      </c>
      <c r="C77" s="13" t="s">
        <v>299</v>
      </c>
      <c r="D77" s="13" t="s">
        <v>127</v>
      </c>
      <c r="E77" s="18">
        <v>6650</v>
      </c>
      <c r="F77" s="19">
        <v>208.86320000000001</v>
      </c>
      <c r="G77" s="20">
        <v>1.8E-3</v>
      </c>
      <c r="H77" s="21"/>
      <c r="I77" s="22"/>
    </row>
    <row r="78" spans="1:9" ht="13" customHeight="1">
      <c r="A78" s="16" t="s">
        <v>300</v>
      </c>
      <c r="B78" s="17" t="s">
        <v>301</v>
      </c>
      <c r="C78" s="13" t="s">
        <v>302</v>
      </c>
      <c r="D78" s="13" t="s">
        <v>138</v>
      </c>
      <c r="E78" s="18">
        <v>4500</v>
      </c>
      <c r="F78" s="19">
        <v>193.67099999999999</v>
      </c>
      <c r="G78" s="20">
        <v>1.6999999999999999E-3</v>
      </c>
      <c r="H78" s="21"/>
      <c r="I78" s="22"/>
    </row>
    <row r="79" spans="1:9" ht="13" customHeight="1">
      <c r="A79" s="16" t="s">
        <v>303</v>
      </c>
      <c r="B79" s="17" t="s">
        <v>304</v>
      </c>
      <c r="C79" s="13" t="s">
        <v>305</v>
      </c>
      <c r="D79" s="13" t="s">
        <v>134</v>
      </c>
      <c r="E79" s="18">
        <v>19425</v>
      </c>
      <c r="F79" s="19">
        <v>187.47069999999999</v>
      </c>
      <c r="G79" s="20">
        <v>1.6000000000000001E-3</v>
      </c>
      <c r="H79" s="21"/>
      <c r="I79" s="22"/>
    </row>
    <row r="80" spans="1:9" ht="13" customHeight="1">
      <c r="A80" s="16" t="s">
        <v>306</v>
      </c>
      <c r="B80" s="17" t="s">
        <v>307</v>
      </c>
      <c r="C80" s="13" t="s">
        <v>308</v>
      </c>
      <c r="D80" s="13" t="s">
        <v>309</v>
      </c>
      <c r="E80" s="18">
        <v>5250</v>
      </c>
      <c r="F80" s="19">
        <v>186.32249999999999</v>
      </c>
      <c r="G80" s="20">
        <v>1.6000000000000001E-3</v>
      </c>
      <c r="H80" s="21"/>
      <c r="I80" s="22"/>
    </row>
    <row r="81" spans="1:9" ht="13" customHeight="1">
      <c r="A81" s="16" t="s">
        <v>310</v>
      </c>
      <c r="B81" s="17" t="s">
        <v>311</v>
      </c>
      <c r="C81" s="13" t="s">
        <v>312</v>
      </c>
      <c r="D81" s="13" t="s">
        <v>92</v>
      </c>
      <c r="E81" s="18">
        <v>5075</v>
      </c>
      <c r="F81" s="19">
        <v>170.30179999999999</v>
      </c>
      <c r="G81" s="20">
        <v>1.5E-3</v>
      </c>
      <c r="H81" s="21"/>
      <c r="I81" s="22"/>
    </row>
    <row r="82" spans="1:9" ht="13" customHeight="1">
      <c r="A82" s="16" t="s">
        <v>313</v>
      </c>
      <c r="B82" s="17" t="s">
        <v>314</v>
      </c>
      <c r="C82" s="13" t="s">
        <v>315</v>
      </c>
      <c r="D82" s="13" t="s">
        <v>309</v>
      </c>
      <c r="E82" s="18">
        <v>1750</v>
      </c>
      <c r="F82" s="19">
        <v>165.8563</v>
      </c>
      <c r="G82" s="20">
        <v>1.4E-3</v>
      </c>
      <c r="H82" s="21"/>
      <c r="I82" s="22"/>
    </row>
    <row r="83" spans="1:9" ht="13" customHeight="1">
      <c r="A83" s="16" t="s">
        <v>316</v>
      </c>
      <c r="B83" s="17" t="s">
        <v>317</v>
      </c>
      <c r="C83" s="13" t="s">
        <v>318</v>
      </c>
      <c r="D83" s="13" t="s">
        <v>319</v>
      </c>
      <c r="E83" s="18">
        <v>60800</v>
      </c>
      <c r="F83" s="19">
        <v>164.79839999999999</v>
      </c>
      <c r="G83" s="20">
        <v>1.4E-3</v>
      </c>
      <c r="H83" s="21"/>
      <c r="I83" s="22"/>
    </row>
    <row r="84" spans="1:9" ht="13" customHeight="1">
      <c r="A84" s="16" t="s">
        <v>320</v>
      </c>
      <c r="B84" s="17" t="s">
        <v>321</v>
      </c>
      <c r="C84" s="13" t="s">
        <v>322</v>
      </c>
      <c r="D84" s="13" t="s">
        <v>271</v>
      </c>
      <c r="E84" s="18">
        <v>14850</v>
      </c>
      <c r="F84" s="19">
        <v>163.60249999999999</v>
      </c>
      <c r="G84" s="20">
        <v>1.4E-3</v>
      </c>
      <c r="H84" s="21"/>
      <c r="I84" s="22"/>
    </row>
    <row r="85" spans="1:9" ht="13" customHeight="1">
      <c r="A85" s="16" t="s">
        <v>323</v>
      </c>
      <c r="B85" s="17" t="s">
        <v>324</v>
      </c>
      <c r="C85" s="13" t="s">
        <v>325</v>
      </c>
      <c r="D85" s="13" t="s">
        <v>172</v>
      </c>
      <c r="E85" s="18">
        <v>11900</v>
      </c>
      <c r="F85" s="19">
        <v>162.078</v>
      </c>
      <c r="G85" s="20">
        <v>1.4E-3</v>
      </c>
      <c r="H85" s="21"/>
      <c r="I85" s="22"/>
    </row>
    <row r="86" spans="1:9" ht="13" customHeight="1">
      <c r="A86" s="16" t="s">
        <v>326</v>
      </c>
      <c r="B86" s="17" t="s">
        <v>327</v>
      </c>
      <c r="C86" s="13" t="s">
        <v>328</v>
      </c>
      <c r="D86" s="13" t="s">
        <v>203</v>
      </c>
      <c r="E86" s="18">
        <v>156000</v>
      </c>
      <c r="F86" s="19">
        <v>156.40559999999999</v>
      </c>
      <c r="G86" s="20">
        <v>1.4E-3</v>
      </c>
      <c r="H86" s="21"/>
      <c r="I86" s="22"/>
    </row>
    <row r="87" spans="1:9" ht="13" customHeight="1">
      <c r="A87" s="16" t="s">
        <v>329</v>
      </c>
      <c r="B87" s="17" t="s">
        <v>330</v>
      </c>
      <c r="C87" s="13" t="s">
        <v>331</v>
      </c>
      <c r="D87" s="13" t="s">
        <v>332</v>
      </c>
      <c r="E87" s="18">
        <v>14500</v>
      </c>
      <c r="F87" s="19">
        <v>149.24850000000001</v>
      </c>
      <c r="G87" s="20">
        <v>1.2999999999999999E-3</v>
      </c>
      <c r="H87" s="21"/>
      <c r="I87" s="22"/>
    </row>
    <row r="88" spans="1:9" ht="13" customHeight="1">
      <c r="A88" s="16" t="s">
        <v>333</v>
      </c>
      <c r="B88" s="17" t="s">
        <v>334</v>
      </c>
      <c r="C88" s="13" t="s">
        <v>335</v>
      </c>
      <c r="D88" s="13" t="s">
        <v>134</v>
      </c>
      <c r="E88" s="18">
        <v>15500</v>
      </c>
      <c r="F88" s="19">
        <v>143.90979999999999</v>
      </c>
      <c r="G88" s="20">
        <v>1.1999999999999999E-3</v>
      </c>
      <c r="H88" s="21"/>
      <c r="I88" s="22"/>
    </row>
    <row r="89" spans="1:9" ht="13" customHeight="1">
      <c r="A89" s="16" t="s">
        <v>336</v>
      </c>
      <c r="B89" s="17" t="s">
        <v>337</v>
      </c>
      <c r="C89" s="13" t="s">
        <v>338</v>
      </c>
      <c r="D89" s="13" t="s">
        <v>63</v>
      </c>
      <c r="E89" s="18">
        <v>108000</v>
      </c>
      <c r="F89" s="19">
        <v>141.26400000000001</v>
      </c>
      <c r="G89" s="20">
        <v>1.1999999999999999E-3</v>
      </c>
      <c r="H89" s="21"/>
      <c r="I89" s="22"/>
    </row>
    <row r="90" spans="1:9" ht="13" customHeight="1">
      <c r="A90" s="16" t="s">
        <v>339</v>
      </c>
      <c r="B90" s="17" t="s">
        <v>340</v>
      </c>
      <c r="C90" s="13" t="s">
        <v>341</v>
      </c>
      <c r="D90" s="13" t="s">
        <v>70</v>
      </c>
      <c r="E90" s="18">
        <v>32400</v>
      </c>
      <c r="F90" s="19">
        <v>127.6074</v>
      </c>
      <c r="G90" s="20">
        <v>1.1000000000000001E-3</v>
      </c>
      <c r="H90" s="21"/>
      <c r="I90" s="22"/>
    </row>
    <row r="91" spans="1:9" ht="13" customHeight="1">
      <c r="A91" s="16" t="s">
        <v>342</v>
      </c>
      <c r="B91" s="17" t="s">
        <v>343</v>
      </c>
      <c r="C91" s="13" t="s">
        <v>344</v>
      </c>
      <c r="D91" s="13" t="s">
        <v>85</v>
      </c>
      <c r="E91" s="18">
        <v>8125</v>
      </c>
      <c r="F91" s="19">
        <v>124.93810000000001</v>
      </c>
      <c r="G91" s="20">
        <v>1.1000000000000001E-3</v>
      </c>
      <c r="H91" s="21"/>
      <c r="I91" s="22"/>
    </row>
    <row r="92" spans="1:9" ht="13" customHeight="1">
      <c r="A92" s="16" t="s">
        <v>345</v>
      </c>
      <c r="B92" s="17" t="s">
        <v>346</v>
      </c>
      <c r="C92" s="13" t="s">
        <v>347</v>
      </c>
      <c r="D92" s="13" t="s">
        <v>85</v>
      </c>
      <c r="E92" s="18">
        <v>11700</v>
      </c>
      <c r="F92" s="19">
        <v>120.5685</v>
      </c>
      <c r="G92" s="20">
        <v>1E-3</v>
      </c>
      <c r="H92" s="21"/>
      <c r="I92" s="22"/>
    </row>
    <row r="93" spans="1:9" ht="13" customHeight="1">
      <c r="A93" s="16" t="s">
        <v>348</v>
      </c>
      <c r="B93" s="17" t="s">
        <v>349</v>
      </c>
      <c r="C93" s="13" t="s">
        <v>350</v>
      </c>
      <c r="D93" s="13" t="s">
        <v>187</v>
      </c>
      <c r="E93" s="18">
        <v>32900</v>
      </c>
      <c r="F93" s="19">
        <v>116.8115</v>
      </c>
      <c r="G93" s="20">
        <v>1E-3</v>
      </c>
      <c r="H93" s="21"/>
      <c r="I93" s="22"/>
    </row>
    <row r="94" spans="1:9" ht="13" customHeight="1">
      <c r="A94" s="16" t="s">
        <v>351</v>
      </c>
      <c r="B94" s="17" t="s">
        <v>352</v>
      </c>
      <c r="C94" s="13" t="s">
        <v>353</v>
      </c>
      <c r="D94" s="13" t="s">
        <v>332</v>
      </c>
      <c r="E94" s="18">
        <v>26250</v>
      </c>
      <c r="F94" s="19">
        <v>116.3925</v>
      </c>
      <c r="G94" s="20">
        <v>1E-3</v>
      </c>
      <c r="H94" s="21"/>
      <c r="I94" s="22"/>
    </row>
    <row r="95" spans="1:9" ht="13" customHeight="1">
      <c r="A95" s="16" t="s">
        <v>354</v>
      </c>
      <c r="B95" s="17" t="s">
        <v>355</v>
      </c>
      <c r="C95" s="13" t="s">
        <v>356</v>
      </c>
      <c r="D95" s="13" t="s">
        <v>357</v>
      </c>
      <c r="E95" s="18">
        <v>17615</v>
      </c>
      <c r="F95" s="19">
        <v>113.58150000000001</v>
      </c>
      <c r="G95" s="20">
        <v>1E-3</v>
      </c>
      <c r="H95" s="21"/>
      <c r="I95" s="22"/>
    </row>
    <row r="96" spans="1:9" ht="13" customHeight="1">
      <c r="A96" s="16" t="s">
        <v>358</v>
      </c>
      <c r="B96" s="17" t="s">
        <v>359</v>
      </c>
      <c r="C96" s="13" t="s">
        <v>360</v>
      </c>
      <c r="D96" s="13" t="s">
        <v>309</v>
      </c>
      <c r="E96" s="18">
        <v>2100</v>
      </c>
      <c r="F96" s="19">
        <v>110.61750000000001</v>
      </c>
      <c r="G96" s="20">
        <v>1E-3</v>
      </c>
      <c r="H96" s="21"/>
      <c r="I96" s="22"/>
    </row>
    <row r="97" spans="1:9" ht="13" customHeight="1">
      <c r="A97" s="16" t="s">
        <v>361</v>
      </c>
      <c r="B97" s="17" t="s">
        <v>362</v>
      </c>
      <c r="C97" s="13" t="s">
        <v>363</v>
      </c>
      <c r="D97" s="13" t="s">
        <v>127</v>
      </c>
      <c r="E97" s="18">
        <v>11900</v>
      </c>
      <c r="F97" s="19">
        <v>109.17659999999999</v>
      </c>
      <c r="G97" s="20">
        <v>8.9999999999999998E-4</v>
      </c>
      <c r="H97" s="21"/>
      <c r="I97" s="22"/>
    </row>
    <row r="98" spans="1:9" ht="13" customHeight="1">
      <c r="A98" s="16" t="s">
        <v>364</v>
      </c>
      <c r="B98" s="17" t="s">
        <v>365</v>
      </c>
      <c r="C98" s="13" t="s">
        <v>366</v>
      </c>
      <c r="D98" s="13" t="s">
        <v>207</v>
      </c>
      <c r="E98" s="18">
        <v>25000</v>
      </c>
      <c r="F98" s="19">
        <v>106.875</v>
      </c>
      <c r="G98" s="20">
        <v>8.9999999999999998E-4</v>
      </c>
      <c r="H98" s="21"/>
      <c r="I98" s="22"/>
    </row>
    <row r="99" spans="1:9" ht="13" customHeight="1">
      <c r="A99" s="16" t="s">
        <v>367</v>
      </c>
      <c r="B99" s="17" t="s">
        <v>368</v>
      </c>
      <c r="C99" s="13" t="s">
        <v>369</v>
      </c>
      <c r="D99" s="13" t="s">
        <v>74</v>
      </c>
      <c r="E99" s="18">
        <v>8100</v>
      </c>
      <c r="F99" s="19">
        <v>103.518</v>
      </c>
      <c r="G99" s="20">
        <v>8.9999999999999998E-4</v>
      </c>
      <c r="H99" s="21"/>
      <c r="I99" s="22"/>
    </row>
    <row r="100" spans="1:9" ht="13" customHeight="1">
      <c r="A100" s="16" t="s">
        <v>370</v>
      </c>
      <c r="B100" s="17" t="s">
        <v>371</v>
      </c>
      <c r="C100" s="13" t="s">
        <v>372</v>
      </c>
      <c r="D100" s="13" t="s">
        <v>172</v>
      </c>
      <c r="E100" s="18">
        <v>4500</v>
      </c>
      <c r="F100" s="19">
        <v>102.37050000000001</v>
      </c>
      <c r="G100" s="20">
        <v>8.9999999999999998E-4</v>
      </c>
      <c r="H100" s="21"/>
      <c r="I100" s="22"/>
    </row>
    <row r="101" spans="1:9" ht="13" customHeight="1">
      <c r="A101" s="16" t="s">
        <v>373</v>
      </c>
      <c r="B101" s="17" t="s">
        <v>374</v>
      </c>
      <c r="C101" s="13" t="s">
        <v>375</v>
      </c>
      <c r="D101" s="13" t="s">
        <v>376</v>
      </c>
      <c r="E101" s="18">
        <v>21600</v>
      </c>
      <c r="F101" s="19">
        <v>98.906400000000005</v>
      </c>
      <c r="G101" s="20">
        <v>8.9999999999999998E-4</v>
      </c>
      <c r="H101" s="21"/>
      <c r="I101" s="22"/>
    </row>
    <row r="102" spans="1:9" ht="13" customHeight="1">
      <c r="A102" s="16" t="s">
        <v>377</v>
      </c>
      <c r="B102" s="17" t="s">
        <v>378</v>
      </c>
      <c r="C102" s="13" t="s">
        <v>379</v>
      </c>
      <c r="D102" s="13" t="s">
        <v>74</v>
      </c>
      <c r="E102" s="18">
        <v>8125</v>
      </c>
      <c r="F102" s="19">
        <v>98.084999999999994</v>
      </c>
      <c r="G102" s="20">
        <v>8.0000000000000004E-4</v>
      </c>
      <c r="H102" s="21"/>
      <c r="I102" s="22"/>
    </row>
    <row r="103" spans="1:9" ht="13" customHeight="1">
      <c r="A103" s="16" t="s">
        <v>380</v>
      </c>
      <c r="B103" s="17" t="s">
        <v>381</v>
      </c>
      <c r="C103" s="13" t="s">
        <v>382</v>
      </c>
      <c r="D103" s="13" t="s">
        <v>383</v>
      </c>
      <c r="E103" s="18">
        <v>10800</v>
      </c>
      <c r="F103" s="19">
        <v>88.743600000000001</v>
      </c>
      <c r="G103" s="20">
        <v>8.0000000000000004E-4</v>
      </c>
      <c r="H103" s="21"/>
      <c r="I103" s="22"/>
    </row>
    <row r="104" spans="1:9" ht="13" customHeight="1">
      <c r="A104" s="16" t="s">
        <v>384</v>
      </c>
      <c r="B104" s="17" t="s">
        <v>385</v>
      </c>
      <c r="C104" s="13" t="s">
        <v>386</v>
      </c>
      <c r="D104" s="13" t="s">
        <v>63</v>
      </c>
      <c r="E104" s="18">
        <v>9000</v>
      </c>
      <c r="F104" s="19">
        <v>88.623000000000005</v>
      </c>
      <c r="G104" s="20">
        <v>8.0000000000000004E-4</v>
      </c>
      <c r="H104" s="21"/>
      <c r="I104" s="22"/>
    </row>
    <row r="105" spans="1:9" ht="13" customHeight="1">
      <c r="A105" s="16" t="s">
        <v>387</v>
      </c>
      <c r="B105" s="17" t="s">
        <v>388</v>
      </c>
      <c r="C105" s="13" t="s">
        <v>389</v>
      </c>
      <c r="D105" s="13" t="s">
        <v>63</v>
      </c>
      <c r="E105" s="18">
        <v>9000</v>
      </c>
      <c r="F105" s="19">
        <v>86.796000000000006</v>
      </c>
      <c r="G105" s="20">
        <v>6.9999999999999999E-4</v>
      </c>
      <c r="H105" s="21"/>
      <c r="I105" s="22"/>
    </row>
    <row r="106" spans="1:9" ht="13" customHeight="1">
      <c r="A106" s="16" t="s">
        <v>390</v>
      </c>
      <c r="B106" s="17" t="s">
        <v>391</v>
      </c>
      <c r="C106" s="13" t="s">
        <v>392</v>
      </c>
      <c r="D106" s="13" t="s">
        <v>172</v>
      </c>
      <c r="E106" s="18">
        <v>3375</v>
      </c>
      <c r="F106" s="19">
        <v>80.176500000000004</v>
      </c>
      <c r="G106" s="20">
        <v>6.9999999999999999E-4</v>
      </c>
      <c r="H106" s="21"/>
      <c r="I106" s="22"/>
    </row>
    <row r="107" spans="1:9" ht="13" customHeight="1">
      <c r="A107" s="16" t="s">
        <v>393</v>
      </c>
      <c r="B107" s="17" t="s">
        <v>394</v>
      </c>
      <c r="C107" s="13" t="s">
        <v>395</v>
      </c>
      <c r="D107" s="13" t="s">
        <v>287</v>
      </c>
      <c r="E107" s="18">
        <v>1750</v>
      </c>
      <c r="F107" s="19">
        <v>72.556799999999996</v>
      </c>
      <c r="G107" s="20">
        <v>5.9999999999999995E-4</v>
      </c>
      <c r="H107" s="21"/>
      <c r="I107" s="22"/>
    </row>
    <row r="108" spans="1:9" ht="13" customHeight="1">
      <c r="A108" s="16" t="s">
        <v>396</v>
      </c>
      <c r="B108" s="17" t="s">
        <v>397</v>
      </c>
      <c r="C108" s="13" t="s">
        <v>398</v>
      </c>
      <c r="D108" s="13" t="s">
        <v>70</v>
      </c>
      <c r="E108" s="18">
        <v>48750</v>
      </c>
      <c r="F108" s="19">
        <v>68.367000000000004</v>
      </c>
      <c r="G108" s="20">
        <v>5.9999999999999995E-4</v>
      </c>
      <c r="H108" s="21"/>
      <c r="I108" s="22"/>
    </row>
    <row r="109" spans="1:9" ht="13" customHeight="1">
      <c r="A109" s="16" t="s">
        <v>399</v>
      </c>
      <c r="B109" s="17" t="s">
        <v>400</v>
      </c>
      <c r="C109" s="13" t="s">
        <v>401</v>
      </c>
      <c r="D109" s="13" t="s">
        <v>383</v>
      </c>
      <c r="E109" s="18">
        <v>14400</v>
      </c>
      <c r="F109" s="19">
        <v>65.692800000000005</v>
      </c>
      <c r="G109" s="20">
        <v>5.9999999999999995E-4</v>
      </c>
      <c r="H109" s="21"/>
      <c r="I109" s="22"/>
    </row>
    <row r="110" spans="1:9" ht="13" customHeight="1">
      <c r="A110" s="16" t="s">
        <v>402</v>
      </c>
      <c r="B110" s="17" t="s">
        <v>403</v>
      </c>
      <c r="C110" s="13" t="s">
        <v>404</v>
      </c>
      <c r="D110" s="13" t="s">
        <v>405</v>
      </c>
      <c r="E110" s="18">
        <v>24750</v>
      </c>
      <c r="F110" s="19">
        <v>65.686499999999995</v>
      </c>
      <c r="G110" s="20">
        <v>5.9999999999999995E-4</v>
      </c>
      <c r="H110" s="21"/>
      <c r="I110" s="22"/>
    </row>
    <row r="111" spans="1:9" ht="13" customHeight="1">
      <c r="A111" s="16" t="s">
        <v>406</v>
      </c>
      <c r="B111" s="17" t="s">
        <v>407</v>
      </c>
      <c r="C111" s="13" t="s">
        <v>408</v>
      </c>
      <c r="D111" s="13" t="s">
        <v>287</v>
      </c>
      <c r="E111" s="18">
        <v>48750</v>
      </c>
      <c r="F111" s="19">
        <v>62.551099999999998</v>
      </c>
      <c r="G111" s="20">
        <v>5.0000000000000001E-4</v>
      </c>
      <c r="H111" s="21"/>
      <c r="I111" s="22"/>
    </row>
    <row r="112" spans="1:9" ht="13" customHeight="1">
      <c r="A112" s="16" t="s">
        <v>409</v>
      </c>
      <c r="B112" s="17" t="s">
        <v>410</v>
      </c>
      <c r="C112" s="13" t="s">
        <v>411</v>
      </c>
      <c r="D112" s="13" t="s">
        <v>412</v>
      </c>
      <c r="E112" s="18">
        <v>2750</v>
      </c>
      <c r="F112" s="19">
        <v>62.463500000000003</v>
      </c>
      <c r="G112" s="20">
        <v>5.0000000000000001E-4</v>
      </c>
      <c r="H112" s="21"/>
      <c r="I112" s="22"/>
    </row>
    <row r="113" spans="1:9" ht="13" customHeight="1">
      <c r="A113" s="16" t="s">
        <v>413</v>
      </c>
      <c r="B113" s="17" t="s">
        <v>414</v>
      </c>
      <c r="C113" s="13" t="s">
        <v>415</v>
      </c>
      <c r="D113" s="13" t="s">
        <v>267</v>
      </c>
      <c r="E113" s="18">
        <v>500</v>
      </c>
      <c r="F113" s="19">
        <v>57.41</v>
      </c>
      <c r="G113" s="20">
        <v>5.0000000000000001E-4</v>
      </c>
      <c r="H113" s="21"/>
      <c r="I113" s="22"/>
    </row>
    <row r="114" spans="1:9" ht="13" customHeight="1">
      <c r="A114" s="16" t="s">
        <v>416</v>
      </c>
      <c r="B114" s="17" t="s">
        <v>417</v>
      </c>
      <c r="C114" s="13" t="s">
        <v>418</v>
      </c>
      <c r="D114" s="13" t="s">
        <v>172</v>
      </c>
      <c r="E114" s="18">
        <v>3850</v>
      </c>
      <c r="F114" s="19">
        <v>54.916400000000003</v>
      </c>
      <c r="G114" s="20">
        <v>5.0000000000000001E-4</v>
      </c>
      <c r="H114" s="21"/>
      <c r="I114" s="22"/>
    </row>
    <row r="115" spans="1:9" ht="13" customHeight="1">
      <c r="A115" s="16" t="s">
        <v>419</v>
      </c>
      <c r="B115" s="17" t="s">
        <v>420</v>
      </c>
      <c r="C115" s="13" t="s">
        <v>421</v>
      </c>
      <c r="D115" s="13" t="s">
        <v>164</v>
      </c>
      <c r="E115" s="18">
        <v>1350</v>
      </c>
      <c r="F115" s="19">
        <v>54.735799999999998</v>
      </c>
      <c r="G115" s="20">
        <v>5.0000000000000001E-4</v>
      </c>
      <c r="H115" s="21"/>
      <c r="I115" s="22"/>
    </row>
    <row r="116" spans="1:9" ht="13" customHeight="1">
      <c r="A116" s="16" t="s">
        <v>422</v>
      </c>
      <c r="B116" s="17" t="s">
        <v>423</v>
      </c>
      <c r="C116" s="13" t="s">
        <v>424</v>
      </c>
      <c r="D116" s="13" t="s">
        <v>85</v>
      </c>
      <c r="E116" s="18">
        <v>15000</v>
      </c>
      <c r="F116" s="19">
        <v>48.81</v>
      </c>
      <c r="G116" s="20">
        <v>4.0000000000000002E-4</v>
      </c>
      <c r="H116" s="21"/>
      <c r="I116" s="22"/>
    </row>
    <row r="117" spans="1:9" ht="13" customHeight="1">
      <c r="A117" s="16" t="s">
        <v>425</v>
      </c>
      <c r="B117" s="17" t="s">
        <v>426</v>
      </c>
      <c r="C117" s="13" t="s">
        <v>427</v>
      </c>
      <c r="D117" s="13" t="s">
        <v>428</v>
      </c>
      <c r="E117" s="18">
        <v>4350</v>
      </c>
      <c r="F117" s="19">
        <v>48.6678</v>
      </c>
      <c r="G117" s="20">
        <v>4.0000000000000002E-4</v>
      </c>
      <c r="H117" s="21"/>
      <c r="I117" s="22"/>
    </row>
    <row r="118" spans="1:9" ht="13" customHeight="1">
      <c r="A118" s="16" t="s">
        <v>429</v>
      </c>
      <c r="B118" s="17" t="s">
        <v>430</v>
      </c>
      <c r="C118" s="13" t="s">
        <v>431</v>
      </c>
      <c r="D118" s="13" t="s">
        <v>172</v>
      </c>
      <c r="E118" s="18">
        <v>4500</v>
      </c>
      <c r="F118" s="19">
        <v>48.496499999999997</v>
      </c>
      <c r="G118" s="20">
        <v>4.0000000000000002E-4</v>
      </c>
      <c r="H118" s="21"/>
      <c r="I118" s="22"/>
    </row>
    <row r="119" spans="1:9" ht="13" customHeight="1">
      <c r="A119" s="16" t="s">
        <v>432</v>
      </c>
      <c r="B119" s="17" t="s">
        <v>433</v>
      </c>
      <c r="C119" s="13" t="s">
        <v>434</v>
      </c>
      <c r="D119" s="13" t="s">
        <v>172</v>
      </c>
      <c r="E119" s="18">
        <v>700</v>
      </c>
      <c r="F119" s="19">
        <v>46.668999999999997</v>
      </c>
      <c r="G119" s="20">
        <v>4.0000000000000002E-4</v>
      </c>
      <c r="H119" s="21"/>
      <c r="I119" s="22"/>
    </row>
    <row r="120" spans="1:9" ht="13" customHeight="1">
      <c r="A120" s="16" t="s">
        <v>435</v>
      </c>
      <c r="B120" s="17" t="s">
        <v>436</v>
      </c>
      <c r="C120" s="13" t="s">
        <v>437</v>
      </c>
      <c r="D120" s="13" t="s">
        <v>63</v>
      </c>
      <c r="E120" s="18">
        <v>22125</v>
      </c>
      <c r="F120" s="19">
        <v>37.143500000000003</v>
      </c>
      <c r="G120" s="20">
        <v>2.9999999999999997E-4</v>
      </c>
      <c r="H120" s="21"/>
      <c r="I120" s="22"/>
    </row>
    <row r="121" spans="1:9" ht="13" customHeight="1">
      <c r="A121" s="16" t="s">
        <v>438</v>
      </c>
      <c r="B121" s="17" t="s">
        <v>439</v>
      </c>
      <c r="C121" s="13" t="s">
        <v>440</v>
      </c>
      <c r="D121" s="13" t="s">
        <v>441</v>
      </c>
      <c r="E121" s="18">
        <v>625</v>
      </c>
      <c r="F121" s="19">
        <v>32.528100000000002</v>
      </c>
      <c r="G121" s="20">
        <v>2.9999999999999997E-4</v>
      </c>
      <c r="H121" s="21"/>
      <c r="I121" s="22"/>
    </row>
    <row r="122" spans="1:9" ht="13" customHeight="1">
      <c r="A122" s="16" t="s">
        <v>442</v>
      </c>
      <c r="B122" s="17" t="s">
        <v>443</v>
      </c>
      <c r="C122" s="13" t="s">
        <v>444</v>
      </c>
      <c r="D122" s="13" t="s">
        <v>271</v>
      </c>
      <c r="E122" s="18">
        <v>4900</v>
      </c>
      <c r="F122" s="19">
        <v>29.7651</v>
      </c>
      <c r="G122" s="20">
        <v>2.9999999999999997E-4</v>
      </c>
      <c r="H122" s="21"/>
      <c r="I122" s="22"/>
    </row>
    <row r="123" spans="1:9" ht="13" customHeight="1">
      <c r="A123" s="16" t="s">
        <v>445</v>
      </c>
      <c r="B123" s="17" t="s">
        <v>446</v>
      </c>
      <c r="C123" s="13" t="s">
        <v>447</v>
      </c>
      <c r="D123" s="13" t="s">
        <v>405</v>
      </c>
      <c r="E123" s="18">
        <v>5600</v>
      </c>
      <c r="F123" s="19">
        <v>26.664400000000001</v>
      </c>
      <c r="G123" s="20">
        <v>2.0000000000000001E-4</v>
      </c>
      <c r="H123" s="21"/>
      <c r="I123" s="22"/>
    </row>
    <row r="124" spans="1:9" ht="13" customHeight="1">
      <c r="A124" s="16" t="s">
        <v>448</v>
      </c>
      <c r="B124" s="17" t="s">
        <v>449</v>
      </c>
      <c r="C124" s="13" t="s">
        <v>450</v>
      </c>
      <c r="D124" s="13" t="s">
        <v>187</v>
      </c>
      <c r="E124" s="18">
        <v>2000</v>
      </c>
      <c r="F124" s="19">
        <v>23.536000000000001</v>
      </c>
      <c r="G124" s="20">
        <v>2.0000000000000001E-4</v>
      </c>
      <c r="H124" s="21"/>
      <c r="I124" s="22"/>
    </row>
    <row r="125" spans="1:9" ht="13" customHeight="1">
      <c r="A125" s="16" t="s">
        <v>451</v>
      </c>
      <c r="B125" s="17" t="s">
        <v>452</v>
      </c>
      <c r="C125" s="13" t="s">
        <v>453</v>
      </c>
      <c r="D125" s="13" t="s">
        <v>441</v>
      </c>
      <c r="E125" s="18">
        <v>1500</v>
      </c>
      <c r="F125" s="19">
        <v>21.322500000000002</v>
      </c>
      <c r="G125" s="20">
        <v>2.0000000000000001E-4</v>
      </c>
      <c r="H125" s="21"/>
      <c r="I125" s="22"/>
    </row>
    <row r="126" spans="1:9" ht="13" customHeight="1">
      <c r="A126" s="16" t="s">
        <v>454</v>
      </c>
      <c r="B126" s="17" t="s">
        <v>455</v>
      </c>
      <c r="C126" s="13" t="s">
        <v>456</v>
      </c>
      <c r="D126" s="13" t="s">
        <v>172</v>
      </c>
      <c r="E126" s="18">
        <v>850</v>
      </c>
      <c r="F126" s="19">
        <v>19.275500000000001</v>
      </c>
      <c r="G126" s="20">
        <v>2.0000000000000001E-4</v>
      </c>
      <c r="H126" s="21"/>
      <c r="I126" s="22"/>
    </row>
    <row r="127" spans="1:9" ht="13" customHeight="1">
      <c r="A127" s="16" t="s">
        <v>457</v>
      </c>
      <c r="B127" s="17" t="s">
        <v>458</v>
      </c>
      <c r="C127" s="13" t="s">
        <v>459</v>
      </c>
      <c r="D127" s="13" t="s">
        <v>221</v>
      </c>
      <c r="E127" s="18">
        <v>1800</v>
      </c>
      <c r="F127" s="19">
        <v>16.8858</v>
      </c>
      <c r="G127" s="20">
        <v>1E-4</v>
      </c>
      <c r="H127" s="21"/>
      <c r="I127" s="22"/>
    </row>
    <row r="128" spans="1:9" ht="13" customHeight="1">
      <c r="A128" s="16" t="s">
        <v>460</v>
      </c>
      <c r="B128" s="17" t="s">
        <v>461</v>
      </c>
      <c r="C128" s="13" t="s">
        <v>462</v>
      </c>
      <c r="D128" s="13" t="s">
        <v>164</v>
      </c>
      <c r="E128" s="18">
        <v>6500</v>
      </c>
      <c r="F128" s="19">
        <v>16.763500000000001</v>
      </c>
      <c r="G128" s="20">
        <v>1E-4</v>
      </c>
      <c r="H128" s="21"/>
      <c r="I128" s="22"/>
    </row>
    <row r="129" spans="1:9" ht="13" customHeight="1">
      <c r="A129" s="16" t="s">
        <v>463</v>
      </c>
      <c r="B129" s="17" t="s">
        <v>464</v>
      </c>
      <c r="C129" s="13" t="s">
        <v>465</v>
      </c>
      <c r="D129" s="13" t="s">
        <v>412</v>
      </c>
      <c r="E129" s="18">
        <v>225</v>
      </c>
      <c r="F129" s="19">
        <v>5.0824999999999996</v>
      </c>
      <c r="G129" s="21" t="s">
        <v>466</v>
      </c>
      <c r="H129" s="21"/>
      <c r="I129" s="22"/>
    </row>
    <row r="130" spans="1:9" ht="13" customHeight="1">
      <c r="A130" s="4"/>
      <c r="B130" s="12" t="s">
        <v>467</v>
      </c>
      <c r="C130" s="13"/>
      <c r="D130" s="13"/>
      <c r="E130" s="13"/>
      <c r="F130" s="23">
        <v>79753.505799999999</v>
      </c>
      <c r="G130" s="24">
        <f>ROUND(SUM(G1:G129),4)</f>
        <v>0.68810000000000004</v>
      </c>
      <c r="H130" s="25"/>
      <c r="I130" s="26"/>
    </row>
    <row r="131" spans="1:9" ht="13" customHeight="1">
      <c r="A131" s="4"/>
      <c r="B131" s="27" t="s">
        <v>468</v>
      </c>
      <c r="C131" s="1"/>
      <c r="D131" s="1"/>
      <c r="E131" s="1"/>
      <c r="F131" s="25" t="s">
        <v>469</v>
      </c>
      <c r="G131" s="25" t="s">
        <v>469</v>
      </c>
      <c r="H131" s="25"/>
      <c r="I131" s="26"/>
    </row>
    <row r="132" spans="1:9" ht="13" customHeight="1">
      <c r="A132" s="4"/>
      <c r="B132" s="27" t="s">
        <v>467</v>
      </c>
      <c r="C132" s="1"/>
      <c r="D132" s="1"/>
      <c r="E132" s="1"/>
      <c r="F132" s="25" t="s">
        <v>469</v>
      </c>
      <c r="G132" s="25" t="s">
        <v>469</v>
      </c>
      <c r="H132" s="25"/>
      <c r="I132" s="26"/>
    </row>
    <row r="133" spans="1:9" ht="13" customHeight="1">
      <c r="A133" s="4"/>
      <c r="B133" s="27" t="s">
        <v>470</v>
      </c>
      <c r="C133" s="28"/>
      <c r="D133" s="1"/>
      <c r="E133" s="28"/>
      <c r="F133" s="23">
        <v>79753.505799999999</v>
      </c>
      <c r="G133" s="24">
        <f>ROUND(SUM(G130),4)</f>
        <v>0.68810000000000004</v>
      </c>
      <c r="H133" s="25"/>
      <c r="I133" s="26"/>
    </row>
    <row r="134" spans="1:9" ht="13" customHeight="1">
      <c r="A134" s="4"/>
      <c r="B134" s="12" t="s">
        <v>471</v>
      </c>
      <c r="C134" s="13"/>
      <c r="D134" s="13"/>
      <c r="E134" s="13"/>
      <c r="F134" s="13"/>
      <c r="G134" s="13"/>
      <c r="H134" s="14"/>
      <c r="I134" s="15"/>
    </row>
    <row r="135" spans="1:9" ht="13" customHeight="1">
      <c r="A135" s="4"/>
      <c r="B135" s="12" t="s">
        <v>472</v>
      </c>
      <c r="C135" s="13"/>
      <c r="D135" s="13"/>
      <c r="E135" s="13"/>
      <c r="F135" s="4"/>
      <c r="G135" s="14"/>
      <c r="H135" s="14"/>
      <c r="I135" s="15"/>
    </row>
    <row r="136" spans="1:9" ht="13" customHeight="1">
      <c r="A136" s="16" t="s">
        <v>473</v>
      </c>
      <c r="B136" s="17" t="s">
        <v>474</v>
      </c>
      <c r="C136" s="13"/>
      <c r="D136" s="13"/>
      <c r="E136" s="18">
        <v>-225</v>
      </c>
      <c r="F136" s="19">
        <v>-5.1254999999999997</v>
      </c>
      <c r="G136" s="21" t="s">
        <v>466</v>
      </c>
      <c r="H136" s="21"/>
      <c r="I136" s="22"/>
    </row>
    <row r="137" spans="1:9" ht="13" customHeight="1">
      <c r="A137" s="16" t="s">
        <v>475</v>
      </c>
      <c r="B137" s="17" t="s">
        <v>476</v>
      </c>
      <c r="C137" s="13"/>
      <c r="D137" s="13"/>
      <c r="E137" s="18">
        <v>-2000</v>
      </c>
      <c r="F137" s="19">
        <v>-7.8079999999999998</v>
      </c>
      <c r="G137" s="20">
        <v>-1E-4</v>
      </c>
      <c r="H137" s="21"/>
      <c r="I137" s="22"/>
    </row>
    <row r="138" spans="1:9" ht="13" customHeight="1">
      <c r="A138" s="16" t="s">
        <v>477</v>
      </c>
      <c r="B138" s="17" t="s">
        <v>478</v>
      </c>
      <c r="C138" s="13"/>
      <c r="D138" s="13"/>
      <c r="E138" s="18">
        <v>-850</v>
      </c>
      <c r="F138" s="19">
        <v>-7.8672000000000004</v>
      </c>
      <c r="G138" s="20">
        <v>-1E-4</v>
      </c>
      <c r="H138" s="21"/>
      <c r="I138" s="22"/>
    </row>
    <row r="139" spans="1:9" ht="13" customHeight="1">
      <c r="A139" s="16" t="s">
        <v>479</v>
      </c>
      <c r="B139" s="17" t="s">
        <v>480</v>
      </c>
      <c r="C139" s="13"/>
      <c r="D139" s="13"/>
      <c r="E139" s="18">
        <v>-500</v>
      </c>
      <c r="F139" s="19">
        <v>-13.477</v>
      </c>
      <c r="G139" s="20">
        <v>-1E-4</v>
      </c>
      <c r="H139" s="21"/>
      <c r="I139" s="22"/>
    </row>
    <row r="140" spans="1:9" ht="13" customHeight="1">
      <c r="A140" s="16" t="s">
        <v>481</v>
      </c>
      <c r="B140" s="17" t="s">
        <v>482</v>
      </c>
      <c r="C140" s="13"/>
      <c r="D140" s="13"/>
      <c r="E140" s="18">
        <v>-9750</v>
      </c>
      <c r="F140" s="19">
        <v>-13.911300000000001</v>
      </c>
      <c r="G140" s="20">
        <v>-1E-4</v>
      </c>
      <c r="H140" s="21"/>
      <c r="I140" s="22"/>
    </row>
    <row r="141" spans="1:9" ht="13" customHeight="1">
      <c r="A141" s="16" t="s">
        <v>483</v>
      </c>
      <c r="B141" s="17" t="s">
        <v>484</v>
      </c>
      <c r="C141" s="13"/>
      <c r="D141" s="13"/>
      <c r="E141" s="18">
        <v>-1550</v>
      </c>
      <c r="F141" s="19">
        <v>-14.6669</v>
      </c>
      <c r="G141" s="20">
        <v>-1E-4</v>
      </c>
      <c r="H141" s="21"/>
      <c r="I141" s="22"/>
    </row>
    <row r="142" spans="1:9" ht="13" customHeight="1">
      <c r="A142" s="16" t="s">
        <v>485</v>
      </c>
      <c r="B142" s="17" t="s">
        <v>486</v>
      </c>
      <c r="C142" s="13"/>
      <c r="D142" s="13"/>
      <c r="E142" s="18">
        <v>-6500</v>
      </c>
      <c r="F142" s="19">
        <v>-16.909800000000001</v>
      </c>
      <c r="G142" s="20">
        <v>-1E-4</v>
      </c>
      <c r="H142" s="21"/>
      <c r="I142" s="22"/>
    </row>
    <row r="143" spans="1:9" ht="13" customHeight="1">
      <c r="A143" s="16" t="s">
        <v>487</v>
      </c>
      <c r="B143" s="17" t="s">
        <v>488</v>
      </c>
      <c r="C143" s="13"/>
      <c r="D143" s="13"/>
      <c r="E143" s="18">
        <v>-1800</v>
      </c>
      <c r="F143" s="19">
        <v>-17.082000000000001</v>
      </c>
      <c r="G143" s="20">
        <v>-1E-4</v>
      </c>
      <c r="H143" s="21"/>
      <c r="I143" s="22"/>
    </row>
    <row r="144" spans="1:9" ht="13" customHeight="1">
      <c r="A144" s="16" t="s">
        <v>489</v>
      </c>
      <c r="B144" s="17" t="s">
        <v>490</v>
      </c>
      <c r="C144" s="13"/>
      <c r="D144" s="13"/>
      <c r="E144" s="18">
        <v>-13500</v>
      </c>
      <c r="F144" s="19">
        <v>-17.994199999999999</v>
      </c>
      <c r="G144" s="20">
        <v>-2.0000000000000001E-4</v>
      </c>
      <c r="H144" s="21"/>
      <c r="I144" s="22"/>
    </row>
    <row r="145" spans="1:9" ht="13" customHeight="1">
      <c r="A145" s="16" t="s">
        <v>491</v>
      </c>
      <c r="B145" s="17" t="s">
        <v>492</v>
      </c>
      <c r="C145" s="13"/>
      <c r="D145" s="13"/>
      <c r="E145" s="18">
        <v>-850</v>
      </c>
      <c r="F145" s="19">
        <v>-19.400400000000001</v>
      </c>
      <c r="G145" s="20">
        <v>-2.0000000000000001E-4</v>
      </c>
      <c r="H145" s="21"/>
      <c r="I145" s="22"/>
    </row>
    <row r="146" spans="1:9" ht="13" customHeight="1">
      <c r="A146" s="16" t="s">
        <v>493</v>
      </c>
      <c r="B146" s="17" t="s">
        <v>494</v>
      </c>
      <c r="C146" s="13"/>
      <c r="D146" s="13"/>
      <c r="E146" s="18">
        <v>-27825</v>
      </c>
      <c r="F146" s="19">
        <v>-20.0563</v>
      </c>
      <c r="G146" s="20">
        <v>-2.0000000000000001E-4</v>
      </c>
      <c r="H146" s="21"/>
      <c r="I146" s="22"/>
    </row>
    <row r="147" spans="1:9" ht="13" customHeight="1">
      <c r="A147" s="16" t="s">
        <v>495</v>
      </c>
      <c r="B147" s="17" t="s">
        <v>496</v>
      </c>
      <c r="C147" s="13"/>
      <c r="D147" s="13"/>
      <c r="E147" s="18">
        <v>-1500</v>
      </c>
      <c r="F147" s="19">
        <v>-21.5745</v>
      </c>
      <c r="G147" s="20">
        <v>-2.0000000000000001E-4</v>
      </c>
      <c r="H147" s="21"/>
      <c r="I147" s="22"/>
    </row>
    <row r="148" spans="1:9" ht="13" customHeight="1">
      <c r="A148" s="16" t="s">
        <v>497</v>
      </c>
      <c r="B148" s="17" t="s">
        <v>498</v>
      </c>
      <c r="C148" s="13"/>
      <c r="D148" s="13"/>
      <c r="E148" s="18">
        <v>-2250</v>
      </c>
      <c r="F148" s="19">
        <v>-22.016300000000001</v>
      </c>
      <c r="G148" s="20">
        <v>-2.0000000000000001E-4</v>
      </c>
      <c r="H148" s="21"/>
      <c r="I148" s="22"/>
    </row>
    <row r="149" spans="1:9" ht="13" customHeight="1">
      <c r="A149" s="16" t="s">
        <v>499</v>
      </c>
      <c r="B149" s="17" t="s">
        <v>500</v>
      </c>
      <c r="C149" s="13"/>
      <c r="D149" s="13"/>
      <c r="E149" s="18">
        <v>-2000</v>
      </c>
      <c r="F149" s="19">
        <v>-23.81</v>
      </c>
      <c r="G149" s="20">
        <v>-2.0000000000000001E-4</v>
      </c>
      <c r="H149" s="21"/>
      <c r="I149" s="22"/>
    </row>
    <row r="150" spans="1:9" ht="13" customHeight="1">
      <c r="A150" s="16" t="s">
        <v>501</v>
      </c>
      <c r="B150" s="17" t="s">
        <v>502</v>
      </c>
      <c r="C150" s="13"/>
      <c r="D150" s="13"/>
      <c r="E150" s="18">
        <v>-7875</v>
      </c>
      <c r="F150" s="19">
        <v>-26.8262</v>
      </c>
      <c r="G150" s="20">
        <v>-2.0000000000000001E-4</v>
      </c>
      <c r="H150" s="21"/>
      <c r="I150" s="22"/>
    </row>
    <row r="151" spans="1:9" ht="13" customHeight="1">
      <c r="A151" s="16" t="s">
        <v>503</v>
      </c>
      <c r="B151" s="17" t="s">
        <v>504</v>
      </c>
      <c r="C151" s="13"/>
      <c r="D151" s="13"/>
      <c r="E151" s="18">
        <v>-5600</v>
      </c>
      <c r="F151" s="19">
        <v>-26.963999999999999</v>
      </c>
      <c r="G151" s="20">
        <v>-2.0000000000000001E-4</v>
      </c>
      <c r="H151" s="21"/>
      <c r="I151" s="22"/>
    </row>
    <row r="152" spans="1:9" ht="13" customHeight="1">
      <c r="A152" s="16" t="s">
        <v>505</v>
      </c>
      <c r="B152" s="17" t="s">
        <v>506</v>
      </c>
      <c r="C152" s="13"/>
      <c r="D152" s="13"/>
      <c r="E152" s="18">
        <v>-5000</v>
      </c>
      <c r="F152" s="19">
        <v>-27.067499999999999</v>
      </c>
      <c r="G152" s="20">
        <v>-2.0000000000000001E-4</v>
      </c>
      <c r="H152" s="21"/>
      <c r="I152" s="22"/>
    </row>
    <row r="153" spans="1:9" ht="13" customHeight="1">
      <c r="A153" s="16" t="s">
        <v>507</v>
      </c>
      <c r="B153" s="17" t="s">
        <v>508</v>
      </c>
      <c r="C153" s="13"/>
      <c r="D153" s="13"/>
      <c r="E153" s="18">
        <v>-4900</v>
      </c>
      <c r="F153" s="19">
        <v>-30.061499999999999</v>
      </c>
      <c r="G153" s="20">
        <v>-2.9999999999999997E-4</v>
      </c>
      <c r="H153" s="21"/>
      <c r="I153" s="22"/>
    </row>
    <row r="154" spans="1:9" ht="13" customHeight="1">
      <c r="A154" s="16" t="s">
        <v>509</v>
      </c>
      <c r="B154" s="17" t="s">
        <v>510</v>
      </c>
      <c r="C154" s="13"/>
      <c r="D154" s="13"/>
      <c r="E154" s="18">
        <v>-33750</v>
      </c>
      <c r="F154" s="19">
        <v>-30.283899999999999</v>
      </c>
      <c r="G154" s="20">
        <v>-2.9999999999999997E-4</v>
      </c>
      <c r="H154" s="21"/>
      <c r="I154" s="22"/>
    </row>
    <row r="155" spans="1:9" ht="13" customHeight="1">
      <c r="A155" s="16" t="s">
        <v>511</v>
      </c>
      <c r="B155" s="17" t="s">
        <v>512</v>
      </c>
      <c r="C155" s="13"/>
      <c r="D155" s="13"/>
      <c r="E155" s="18">
        <v>-750</v>
      </c>
      <c r="F155" s="19">
        <v>-31.441500000000001</v>
      </c>
      <c r="G155" s="20">
        <v>-2.9999999999999997E-4</v>
      </c>
      <c r="H155" s="21"/>
      <c r="I155" s="22"/>
    </row>
    <row r="156" spans="1:9" ht="13" customHeight="1">
      <c r="A156" s="16" t="s">
        <v>513</v>
      </c>
      <c r="B156" s="17" t="s">
        <v>514</v>
      </c>
      <c r="C156" s="13"/>
      <c r="D156" s="13"/>
      <c r="E156" s="18">
        <v>-625</v>
      </c>
      <c r="F156" s="19">
        <v>-32.906300000000002</v>
      </c>
      <c r="G156" s="20">
        <v>-2.9999999999999997E-4</v>
      </c>
      <c r="H156" s="21"/>
      <c r="I156" s="22"/>
    </row>
    <row r="157" spans="1:9" ht="13" customHeight="1">
      <c r="A157" s="16" t="s">
        <v>515</v>
      </c>
      <c r="B157" s="17" t="s">
        <v>516</v>
      </c>
      <c r="C157" s="13"/>
      <c r="D157" s="13"/>
      <c r="E157" s="18">
        <v>-22125</v>
      </c>
      <c r="F157" s="19">
        <v>-37.585999999999999</v>
      </c>
      <c r="G157" s="20">
        <v>-2.9999999999999997E-4</v>
      </c>
      <c r="H157" s="21"/>
      <c r="I157" s="22"/>
    </row>
    <row r="158" spans="1:9" ht="13" customHeight="1">
      <c r="A158" s="16" t="s">
        <v>517</v>
      </c>
      <c r="B158" s="17" t="s">
        <v>518</v>
      </c>
      <c r="C158" s="13"/>
      <c r="D158" s="13"/>
      <c r="E158" s="18">
        <v>-8400</v>
      </c>
      <c r="F158" s="19">
        <v>-38.085599999999999</v>
      </c>
      <c r="G158" s="20">
        <v>-2.9999999999999997E-4</v>
      </c>
      <c r="H158" s="21"/>
      <c r="I158" s="22"/>
    </row>
    <row r="159" spans="1:9" ht="13" customHeight="1">
      <c r="A159" s="16" t="s">
        <v>519</v>
      </c>
      <c r="B159" s="17" t="s">
        <v>520</v>
      </c>
      <c r="C159" s="13"/>
      <c r="D159" s="13"/>
      <c r="E159" s="18">
        <v>-3125</v>
      </c>
      <c r="F159" s="19">
        <v>-38.265599999999999</v>
      </c>
      <c r="G159" s="20">
        <v>-2.9999999999999997E-4</v>
      </c>
      <c r="H159" s="21"/>
      <c r="I159" s="22"/>
    </row>
    <row r="160" spans="1:9" ht="13" customHeight="1">
      <c r="A160" s="16" t="s">
        <v>521</v>
      </c>
      <c r="B160" s="17" t="s">
        <v>522</v>
      </c>
      <c r="C160" s="13"/>
      <c r="D160" s="13"/>
      <c r="E160" s="18">
        <v>-18800</v>
      </c>
      <c r="F160" s="19">
        <v>-39.057000000000002</v>
      </c>
      <c r="G160" s="20">
        <v>-2.9999999999999997E-4</v>
      </c>
      <c r="H160" s="21"/>
      <c r="I160" s="22"/>
    </row>
    <row r="161" spans="1:9" ht="13" customHeight="1">
      <c r="A161" s="16" t="s">
        <v>523</v>
      </c>
      <c r="B161" s="17" t="s">
        <v>524</v>
      </c>
      <c r="C161" s="13"/>
      <c r="D161" s="13"/>
      <c r="E161" s="18">
        <v>-2700</v>
      </c>
      <c r="F161" s="19">
        <v>-41.623199999999997</v>
      </c>
      <c r="G161" s="20">
        <v>-4.0000000000000002E-4</v>
      </c>
      <c r="H161" s="21"/>
      <c r="I161" s="22"/>
    </row>
    <row r="162" spans="1:9" ht="13" customHeight="1">
      <c r="A162" s="16" t="s">
        <v>525</v>
      </c>
      <c r="B162" s="17" t="s">
        <v>526</v>
      </c>
      <c r="C162" s="13"/>
      <c r="D162" s="13"/>
      <c r="E162" s="18">
        <v>-1225</v>
      </c>
      <c r="F162" s="19">
        <v>-41.941600000000001</v>
      </c>
      <c r="G162" s="20">
        <v>-4.0000000000000002E-4</v>
      </c>
      <c r="H162" s="21"/>
      <c r="I162" s="22"/>
    </row>
    <row r="163" spans="1:9" ht="13" customHeight="1">
      <c r="A163" s="16" t="s">
        <v>527</v>
      </c>
      <c r="B163" s="17" t="s">
        <v>528</v>
      </c>
      <c r="C163" s="13"/>
      <c r="D163" s="13"/>
      <c r="E163" s="18">
        <v>-1000</v>
      </c>
      <c r="F163" s="19">
        <v>-42.091000000000001</v>
      </c>
      <c r="G163" s="20">
        <v>-4.0000000000000002E-4</v>
      </c>
      <c r="H163" s="21"/>
      <c r="I163" s="22"/>
    </row>
    <row r="164" spans="1:9" ht="13" customHeight="1">
      <c r="A164" s="16" t="s">
        <v>529</v>
      </c>
      <c r="B164" s="17" t="s">
        <v>530</v>
      </c>
      <c r="C164" s="13"/>
      <c r="D164" s="13"/>
      <c r="E164" s="18">
        <v>-8325</v>
      </c>
      <c r="F164" s="19">
        <v>-42.349299999999999</v>
      </c>
      <c r="G164" s="20">
        <v>-4.0000000000000002E-4</v>
      </c>
      <c r="H164" s="21"/>
      <c r="I164" s="22"/>
    </row>
    <row r="165" spans="1:9" ht="13" customHeight="1">
      <c r="A165" s="16" t="s">
        <v>531</v>
      </c>
      <c r="B165" s="17" t="s">
        <v>532</v>
      </c>
      <c r="C165" s="13"/>
      <c r="D165" s="13"/>
      <c r="E165" s="18">
        <v>-700</v>
      </c>
      <c r="F165" s="19">
        <v>-47.228999999999999</v>
      </c>
      <c r="G165" s="20">
        <v>-4.0000000000000002E-4</v>
      </c>
      <c r="H165" s="21"/>
      <c r="I165" s="22"/>
    </row>
    <row r="166" spans="1:9" ht="13" customHeight="1">
      <c r="A166" s="16" t="s">
        <v>533</v>
      </c>
      <c r="B166" s="17" t="s">
        <v>534</v>
      </c>
      <c r="C166" s="13"/>
      <c r="D166" s="13"/>
      <c r="E166" s="18">
        <v>-4500</v>
      </c>
      <c r="F166" s="19">
        <v>-49.103999999999999</v>
      </c>
      <c r="G166" s="20">
        <v>-4.0000000000000002E-4</v>
      </c>
      <c r="H166" s="21"/>
      <c r="I166" s="22"/>
    </row>
    <row r="167" spans="1:9" ht="13" customHeight="1">
      <c r="A167" s="16" t="s">
        <v>535</v>
      </c>
      <c r="B167" s="17" t="s">
        <v>536</v>
      </c>
      <c r="C167" s="13"/>
      <c r="D167" s="13"/>
      <c r="E167" s="18">
        <v>-15000</v>
      </c>
      <c r="F167" s="19">
        <v>-49.222499999999997</v>
      </c>
      <c r="G167" s="20">
        <v>-4.0000000000000002E-4</v>
      </c>
      <c r="H167" s="21"/>
      <c r="I167" s="22"/>
    </row>
    <row r="168" spans="1:9" ht="13" customHeight="1">
      <c r="A168" s="16" t="s">
        <v>537</v>
      </c>
      <c r="B168" s="17" t="s">
        <v>538</v>
      </c>
      <c r="C168" s="13"/>
      <c r="D168" s="13"/>
      <c r="E168" s="18">
        <v>-4350</v>
      </c>
      <c r="F168" s="19">
        <v>-49.255099999999999</v>
      </c>
      <c r="G168" s="20">
        <v>-4.0000000000000002E-4</v>
      </c>
      <c r="H168" s="21"/>
      <c r="I168" s="22"/>
    </row>
    <row r="169" spans="1:9" ht="13" customHeight="1">
      <c r="A169" s="16" t="s">
        <v>539</v>
      </c>
      <c r="B169" s="17" t="s">
        <v>540</v>
      </c>
      <c r="C169" s="13"/>
      <c r="D169" s="13"/>
      <c r="E169" s="18">
        <v>-1350</v>
      </c>
      <c r="F169" s="19">
        <v>-55.348700000000001</v>
      </c>
      <c r="G169" s="20">
        <v>-5.0000000000000001E-4</v>
      </c>
      <c r="H169" s="21"/>
      <c r="I169" s="22"/>
    </row>
    <row r="170" spans="1:9" ht="13" customHeight="1">
      <c r="A170" s="16" t="s">
        <v>541</v>
      </c>
      <c r="B170" s="17" t="s">
        <v>542</v>
      </c>
      <c r="C170" s="13"/>
      <c r="D170" s="13"/>
      <c r="E170" s="18">
        <v>-39000</v>
      </c>
      <c r="F170" s="19">
        <v>-55.3566</v>
      </c>
      <c r="G170" s="20">
        <v>-5.0000000000000001E-4</v>
      </c>
      <c r="H170" s="21"/>
      <c r="I170" s="22"/>
    </row>
    <row r="171" spans="1:9" ht="13" customHeight="1">
      <c r="A171" s="16" t="s">
        <v>543</v>
      </c>
      <c r="B171" s="17" t="s">
        <v>544</v>
      </c>
      <c r="C171" s="13"/>
      <c r="D171" s="13"/>
      <c r="E171" s="18">
        <v>-3850</v>
      </c>
      <c r="F171" s="19">
        <v>-55.424599999999998</v>
      </c>
      <c r="G171" s="20">
        <v>-5.0000000000000001E-4</v>
      </c>
      <c r="H171" s="21"/>
      <c r="I171" s="22"/>
    </row>
    <row r="172" spans="1:9" ht="13" customHeight="1">
      <c r="A172" s="16" t="s">
        <v>545</v>
      </c>
      <c r="B172" s="17" t="s">
        <v>546</v>
      </c>
      <c r="C172" s="13"/>
      <c r="D172" s="13"/>
      <c r="E172" s="18">
        <v>-12450</v>
      </c>
      <c r="F172" s="19">
        <v>-57.338500000000003</v>
      </c>
      <c r="G172" s="20">
        <v>-5.0000000000000001E-4</v>
      </c>
      <c r="H172" s="21"/>
      <c r="I172" s="22"/>
    </row>
    <row r="173" spans="1:9" ht="13" customHeight="1">
      <c r="A173" s="16" t="s">
        <v>547</v>
      </c>
      <c r="B173" s="17" t="s">
        <v>548</v>
      </c>
      <c r="C173" s="13"/>
      <c r="D173" s="13"/>
      <c r="E173" s="18">
        <v>-5500</v>
      </c>
      <c r="F173" s="19">
        <v>-57.546500000000002</v>
      </c>
      <c r="G173" s="20">
        <v>-5.0000000000000001E-4</v>
      </c>
      <c r="H173" s="21"/>
      <c r="I173" s="22"/>
    </row>
    <row r="174" spans="1:9" ht="13" customHeight="1">
      <c r="A174" s="16" t="s">
        <v>549</v>
      </c>
      <c r="B174" s="17" t="s">
        <v>550</v>
      </c>
      <c r="C174" s="13"/>
      <c r="D174" s="13"/>
      <c r="E174" s="18">
        <v>-500</v>
      </c>
      <c r="F174" s="19">
        <v>-58.075000000000003</v>
      </c>
      <c r="G174" s="20">
        <v>-5.0000000000000001E-4</v>
      </c>
      <c r="H174" s="21"/>
      <c r="I174" s="22"/>
    </row>
    <row r="175" spans="1:9" ht="13" customHeight="1">
      <c r="A175" s="16" t="s">
        <v>551</v>
      </c>
      <c r="B175" s="17" t="s">
        <v>552</v>
      </c>
      <c r="C175" s="13"/>
      <c r="D175" s="13"/>
      <c r="E175" s="18">
        <v>-5000</v>
      </c>
      <c r="F175" s="19">
        <v>-61.01</v>
      </c>
      <c r="G175" s="20">
        <v>-5.0000000000000001E-4</v>
      </c>
      <c r="H175" s="21"/>
      <c r="I175" s="22"/>
    </row>
    <row r="176" spans="1:9" ht="13" customHeight="1">
      <c r="A176" s="16" t="s">
        <v>553</v>
      </c>
      <c r="B176" s="17" t="s">
        <v>554</v>
      </c>
      <c r="C176" s="13"/>
      <c r="D176" s="13"/>
      <c r="E176" s="18">
        <v>-2750</v>
      </c>
      <c r="F176" s="19">
        <v>-62.848500000000001</v>
      </c>
      <c r="G176" s="20">
        <v>-5.0000000000000001E-4</v>
      </c>
      <c r="H176" s="21"/>
      <c r="I176" s="22"/>
    </row>
    <row r="177" spans="1:9" ht="13" customHeight="1">
      <c r="A177" s="16" t="s">
        <v>555</v>
      </c>
      <c r="B177" s="17" t="s">
        <v>556</v>
      </c>
      <c r="C177" s="13"/>
      <c r="D177" s="13"/>
      <c r="E177" s="18">
        <v>-48750</v>
      </c>
      <c r="F177" s="19">
        <v>-63.087400000000002</v>
      </c>
      <c r="G177" s="20">
        <v>-5.0000000000000001E-4</v>
      </c>
      <c r="H177" s="21"/>
      <c r="I177" s="22"/>
    </row>
    <row r="178" spans="1:9" ht="13" customHeight="1">
      <c r="A178" s="16" t="s">
        <v>557</v>
      </c>
      <c r="B178" s="17" t="s">
        <v>558</v>
      </c>
      <c r="C178" s="13"/>
      <c r="D178" s="13"/>
      <c r="E178" s="18">
        <v>-6750</v>
      </c>
      <c r="F178" s="19">
        <v>-65.697800000000001</v>
      </c>
      <c r="G178" s="20">
        <v>-5.9999999999999995E-4</v>
      </c>
      <c r="H178" s="21"/>
      <c r="I178" s="22"/>
    </row>
    <row r="179" spans="1:9" ht="13" customHeight="1">
      <c r="A179" s="16" t="s">
        <v>559</v>
      </c>
      <c r="B179" s="17" t="s">
        <v>560</v>
      </c>
      <c r="C179" s="13"/>
      <c r="D179" s="13"/>
      <c r="E179" s="18">
        <v>-14400</v>
      </c>
      <c r="F179" s="19">
        <v>-65.944800000000001</v>
      </c>
      <c r="G179" s="20">
        <v>-5.9999999999999995E-4</v>
      </c>
      <c r="H179" s="21"/>
      <c r="I179" s="22"/>
    </row>
    <row r="180" spans="1:9" ht="13" customHeight="1">
      <c r="A180" s="16" t="s">
        <v>561</v>
      </c>
      <c r="B180" s="17" t="s">
        <v>562</v>
      </c>
      <c r="C180" s="13"/>
      <c r="D180" s="13"/>
      <c r="E180" s="18">
        <v>-24750</v>
      </c>
      <c r="F180" s="19">
        <v>-66.429000000000002</v>
      </c>
      <c r="G180" s="20">
        <v>-5.9999999999999995E-4</v>
      </c>
      <c r="H180" s="21"/>
      <c r="I180" s="22"/>
    </row>
    <row r="181" spans="1:9" ht="13" customHeight="1">
      <c r="A181" s="16" t="s">
        <v>563</v>
      </c>
      <c r="B181" s="17" t="s">
        <v>564</v>
      </c>
      <c r="C181" s="13"/>
      <c r="D181" s="13"/>
      <c r="E181" s="18">
        <v>-70400</v>
      </c>
      <c r="F181" s="19">
        <v>-66.499799999999993</v>
      </c>
      <c r="G181" s="20">
        <v>-5.9999999999999995E-4</v>
      </c>
      <c r="H181" s="21"/>
      <c r="I181" s="22"/>
    </row>
    <row r="182" spans="1:9" ht="13" customHeight="1">
      <c r="A182" s="16" t="s">
        <v>565</v>
      </c>
      <c r="B182" s="17" t="s">
        <v>566</v>
      </c>
      <c r="C182" s="13"/>
      <c r="D182" s="13"/>
      <c r="E182" s="18">
        <v>-2250</v>
      </c>
      <c r="F182" s="19">
        <v>-71.041499999999999</v>
      </c>
      <c r="G182" s="20">
        <v>-5.9999999999999995E-4</v>
      </c>
      <c r="H182" s="21"/>
      <c r="I182" s="22"/>
    </row>
    <row r="183" spans="1:9" ht="13" customHeight="1">
      <c r="A183" s="16" t="s">
        <v>567</v>
      </c>
      <c r="B183" s="17" t="s">
        <v>568</v>
      </c>
      <c r="C183" s="13"/>
      <c r="D183" s="13"/>
      <c r="E183" s="18">
        <v>-26325</v>
      </c>
      <c r="F183" s="19">
        <v>-71.775099999999995</v>
      </c>
      <c r="G183" s="20">
        <v>-5.9999999999999995E-4</v>
      </c>
      <c r="H183" s="21"/>
      <c r="I183" s="22"/>
    </row>
    <row r="184" spans="1:9" ht="13" customHeight="1">
      <c r="A184" s="16" t="s">
        <v>569</v>
      </c>
      <c r="B184" s="17" t="s">
        <v>570</v>
      </c>
      <c r="C184" s="13"/>
      <c r="D184" s="13"/>
      <c r="E184" s="18">
        <v>-875</v>
      </c>
      <c r="F184" s="19">
        <v>-72.839399999999998</v>
      </c>
      <c r="G184" s="20">
        <v>-5.9999999999999995E-4</v>
      </c>
      <c r="H184" s="21"/>
      <c r="I184" s="22"/>
    </row>
    <row r="185" spans="1:9" ht="13" customHeight="1">
      <c r="A185" s="16" t="s">
        <v>571</v>
      </c>
      <c r="B185" s="17" t="s">
        <v>572</v>
      </c>
      <c r="C185" s="13"/>
      <c r="D185" s="13"/>
      <c r="E185" s="18">
        <v>-4125</v>
      </c>
      <c r="F185" s="19">
        <v>-76.6631</v>
      </c>
      <c r="G185" s="20">
        <v>-6.9999999999999999E-4</v>
      </c>
      <c r="H185" s="21"/>
      <c r="I185" s="22"/>
    </row>
    <row r="186" spans="1:9" ht="13" customHeight="1">
      <c r="A186" s="16" t="s">
        <v>573</v>
      </c>
      <c r="B186" s="17" t="s">
        <v>574</v>
      </c>
      <c r="C186" s="13"/>
      <c r="D186" s="13"/>
      <c r="E186" s="18">
        <v>-3375</v>
      </c>
      <c r="F186" s="19">
        <v>-81.087800000000001</v>
      </c>
      <c r="G186" s="20">
        <v>-6.9999999999999999E-4</v>
      </c>
      <c r="H186" s="21"/>
      <c r="I186" s="22"/>
    </row>
    <row r="187" spans="1:9" ht="13" customHeight="1">
      <c r="A187" s="16" t="s">
        <v>575</v>
      </c>
      <c r="B187" s="17" t="s">
        <v>576</v>
      </c>
      <c r="C187" s="13"/>
      <c r="D187" s="13"/>
      <c r="E187" s="18">
        <v>-30100</v>
      </c>
      <c r="F187" s="19">
        <v>-85.514099999999999</v>
      </c>
      <c r="G187" s="20">
        <v>-6.9999999999999999E-4</v>
      </c>
      <c r="H187" s="21"/>
      <c r="I187" s="22"/>
    </row>
    <row r="188" spans="1:9" ht="13" customHeight="1">
      <c r="A188" s="16" t="s">
        <v>577</v>
      </c>
      <c r="B188" s="17" t="s">
        <v>578</v>
      </c>
      <c r="C188" s="13"/>
      <c r="D188" s="13"/>
      <c r="E188" s="18">
        <v>-9075</v>
      </c>
      <c r="F188" s="19">
        <v>-86.611800000000002</v>
      </c>
      <c r="G188" s="20">
        <v>-6.9999999999999999E-4</v>
      </c>
      <c r="H188" s="21"/>
      <c r="I188" s="22"/>
    </row>
    <row r="189" spans="1:9" ht="13" customHeight="1">
      <c r="A189" s="16" t="s">
        <v>579</v>
      </c>
      <c r="B189" s="17" t="s">
        <v>580</v>
      </c>
      <c r="C189" s="13"/>
      <c r="D189" s="13"/>
      <c r="E189" s="18">
        <v>-9000</v>
      </c>
      <c r="F189" s="19">
        <v>-89.558999999999997</v>
      </c>
      <c r="G189" s="20">
        <v>-8.0000000000000004E-4</v>
      </c>
      <c r="H189" s="21"/>
      <c r="I189" s="22"/>
    </row>
    <row r="190" spans="1:9" ht="13" customHeight="1">
      <c r="A190" s="16" t="s">
        <v>581</v>
      </c>
      <c r="B190" s="17" t="s">
        <v>582</v>
      </c>
      <c r="C190" s="13"/>
      <c r="D190" s="13"/>
      <c r="E190" s="18">
        <v>-10800</v>
      </c>
      <c r="F190" s="19">
        <v>-89.796599999999998</v>
      </c>
      <c r="G190" s="20">
        <v>-8.0000000000000004E-4</v>
      </c>
      <c r="H190" s="21"/>
      <c r="I190" s="22"/>
    </row>
    <row r="191" spans="1:9" ht="13" customHeight="1">
      <c r="A191" s="16" t="s">
        <v>583</v>
      </c>
      <c r="B191" s="17" t="s">
        <v>584</v>
      </c>
      <c r="C191" s="13"/>
      <c r="D191" s="13"/>
      <c r="E191" s="18">
        <v>-643275</v>
      </c>
      <c r="F191" s="19">
        <v>-91.409400000000005</v>
      </c>
      <c r="G191" s="20">
        <v>-8.0000000000000004E-4</v>
      </c>
      <c r="H191" s="21"/>
      <c r="I191" s="22"/>
    </row>
    <row r="192" spans="1:9" ht="13" customHeight="1">
      <c r="A192" s="16" t="s">
        <v>585</v>
      </c>
      <c r="B192" s="17" t="s">
        <v>586</v>
      </c>
      <c r="C192" s="13"/>
      <c r="D192" s="13"/>
      <c r="E192" s="18">
        <v>-2100</v>
      </c>
      <c r="F192" s="19">
        <v>-91.816199999999995</v>
      </c>
      <c r="G192" s="20">
        <v>-8.0000000000000004E-4</v>
      </c>
      <c r="H192" s="21"/>
      <c r="I192" s="22"/>
    </row>
    <row r="193" spans="1:9" ht="13" customHeight="1">
      <c r="A193" s="16" t="s">
        <v>587</v>
      </c>
      <c r="B193" s="17" t="s">
        <v>588</v>
      </c>
      <c r="C193" s="13"/>
      <c r="D193" s="13"/>
      <c r="E193" s="18">
        <v>-15400</v>
      </c>
      <c r="F193" s="19">
        <v>-92.700299999999999</v>
      </c>
      <c r="G193" s="20">
        <v>-8.0000000000000004E-4</v>
      </c>
      <c r="H193" s="21"/>
      <c r="I193" s="22"/>
    </row>
    <row r="194" spans="1:9" ht="13" customHeight="1">
      <c r="A194" s="16" t="s">
        <v>589</v>
      </c>
      <c r="B194" s="17" t="s">
        <v>590</v>
      </c>
      <c r="C194" s="13"/>
      <c r="D194" s="13"/>
      <c r="E194" s="18">
        <v>-9000</v>
      </c>
      <c r="F194" s="19">
        <v>-93.608999999999995</v>
      </c>
      <c r="G194" s="20">
        <v>-8.0000000000000004E-4</v>
      </c>
      <c r="H194" s="21"/>
      <c r="I194" s="22"/>
    </row>
    <row r="195" spans="1:9" ht="13" customHeight="1">
      <c r="A195" s="16" t="s">
        <v>591</v>
      </c>
      <c r="B195" s="17" t="s">
        <v>592</v>
      </c>
      <c r="C195" s="13"/>
      <c r="D195" s="13"/>
      <c r="E195" s="18">
        <v>-38800</v>
      </c>
      <c r="F195" s="19">
        <v>-98.873999999999995</v>
      </c>
      <c r="G195" s="20">
        <v>-8.9999999999999998E-4</v>
      </c>
      <c r="H195" s="21"/>
      <c r="I195" s="22"/>
    </row>
    <row r="196" spans="1:9" ht="13" customHeight="1">
      <c r="A196" s="16" t="s">
        <v>593</v>
      </c>
      <c r="B196" s="17" t="s">
        <v>594</v>
      </c>
      <c r="C196" s="13"/>
      <c r="D196" s="13"/>
      <c r="E196" s="18">
        <v>-21600</v>
      </c>
      <c r="F196" s="19">
        <v>-99.824399999999997</v>
      </c>
      <c r="G196" s="20">
        <v>-8.9999999999999998E-4</v>
      </c>
      <c r="H196" s="21"/>
      <c r="I196" s="22"/>
    </row>
    <row r="197" spans="1:9" ht="13" customHeight="1">
      <c r="A197" s="16" t="s">
        <v>595</v>
      </c>
      <c r="B197" s="17" t="s">
        <v>596</v>
      </c>
      <c r="C197" s="13"/>
      <c r="D197" s="13"/>
      <c r="E197" s="18">
        <v>-49500</v>
      </c>
      <c r="F197" s="19">
        <v>-102.9452</v>
      </c>
      <c r="G197" s="20">
        <v>-8.9999999999999998E-4</v>
      </c>
      <c r="H197" s="21"/>
      <c r="I197" s="22"/>
    </row>
    <row r="198" spans="1:9" ht="13" customHeight="1">
      <c r="A198" s="16" t="s">
        <v>597</v>
      </c>
      <c r="B198" s="17" t="s">
        <v>598</v>
      </c>
      <c r="C198" s="13"/>
      <c r="D198" s="13"/>
      <c r="E198" s="18">
        <v>-11050</v>
      </c>
      <c r="F198" s="19">
        <v>-102.97499999999999</v>
      </c>
      <c r="G198" s="20">
        <v>-8.9999999999999998E-4</v>
      </c>
      <c r="H198" s="21"/>
      <c r="I198" s="22"/>
    </row>
    <row r="199" spans="1:9" ht="13" customHeight="1">
      <c r="A199" s="16" t="s">
        <v>599</v>
      </c>
      <c r="B199" s="17" t="s">
        <v>600</v>
      </c>
      <c r="C199" s="13"/>
      <c r="D199" s="13"/>
      <c r="E199" s="18">
        <v>-4500</v>
      </c>
      <c r="F199" s="19">
        <v>-103.73399999999999</v>
      </c>
      <c r="G199" s="20">
        <v>-8.9999999999999998E-4</v>
      </c>
      <c r="H199" s="21"/>
      <c r="I199" s="22"/>
    </row>
    <row r="200" spans="1:9" ht="13" customHeight="1">
      <c r="A200" s="16" t="s">
        <v>601</v>
      </c>
      <c r="B200" s="17" t="s">
        <v>602</v>
      </c>
      <c r="C200" s="13"/>
      <c r="D200" s="13"/>
      <c r="E200" s="18">
        <v>-2400</v>
      </c>
      <c r="F200" s="19">
        <v>-104.376</v>
      </c>
      <c r="G200" s="20">
        <v>-8.9999999999999998E-4</v>
      </c>
      <c r="H200" s="21"/>
      <c r="I200" s="22"/>
    </row>
    <row r="201" spans="1:9" ht="13" customHeight="1">
      <c r="A201" s="16" t="s">
        <v>603</v>
      </c>
      <c r="B201" s="17" t="s">
        <v>604</v>
      </c>
      <c r="C201" s="13"/>
      <c r="D201" s="13"/>
      <c r="E201" s="18">
        <v>-8100</v>
      </c>
      <c r="F201" s="19">
        <v>-104.72490000000001</v>
      </c>
      <c r="G201" s="20">
        <v>-8.9999999999999998E-4</v>
      </c>
      <c r="H201" s="21"/>
      <c r="I201" s="22"/>
    </row>
    <row r="202" spans="1:9" ht="13" customHeight="1">
      <c r="A202" s="16" t="s">
        <v>605</v>
      </c>
      <c r="B202" s="17" t="s">
        <v>606</v>
      </c>
      <c r="C202" s="13"/>
      <c r="D202" s="13"/>
      <c r="E202" s="18">
        <v>-23800</v>
      </c>
      <c r="F202" s="19">
        <v>-106.80249999999999</v>
      </c>
      <c r="G202" s="20">
        <v>-8.9999999999999998E-4</v>
      </c>
      <c r="H202" s="21"/>
      <c r="I202" s="22"/>
    </row>
    <row r="203" spans="1:9" ht="13" customHeight="1">
      <c r="A203" s="16" t="s">
        <v>607</v>
      </c>
      <c r="B203" s="17" t="s">
        <v>608</v>
      </c>
      <c r="C203" s="13"/>
      <c r="D203" s="13"/>
      <c r="E203" s="18">
        <v>-2625</v>
      </c>
      <c r="F203" s="19">
        <v>-107.9348</v>
      </c>
      <c r="G203" s="20">
        <v>-8.9999999999999998E-4</v>
      </c>
      <c r="H203" s="21"/>
      <c r="I203" s="22"/>
    </row>
    <row r="204" spans="1:9" ht="13" customHeight="1">
      <c r="A204" s="16" t="s">
        <v>609</v>
      </c>
      <c r="B204" s="17" t="s">
        <v>610</v>
      </c>
      <c r="C204" s="13"/>
      <c r="D204" s="13"/>
      <c r="E204" s="18">
        <v>-25000</v>
      </c>
      <c r="F204" s="19">
        <v>-108.15</v>
      </c>
      <c r="G204" s="20">
        <v>-8.9999999999999998E-4</v>
      </c>
      <c r="H204" s="21"/>
      <c r="I204" s="22"/>
    </row>
    <row r="205" spans="1:9" ht="13" customHeight="1">
      <c r="A205" s="16" t="s">
        <v>611</v>
      </c>
      <c r="B205" s="17" t="s">
        <v>612</v>
      </c>
      <c r="C205" s="13"/>
      <c r="D205" s="13"/>
      <c r="E205" s="18">
        <v>-190500</v>
      </c>
      <c r="F205" s="19">
        <v>-109.42319999999999</v>
      </c>
      <c r="G205" s="20">
        <v>-8.9999999999999998E-4</v>
      </c>
      <c r="H205" s="21"/>
      <c r="I205" s="22"/>
    </row>
    <row r="206" spans="1:9" ht="13" customHeight="1">
      <c r="A206" s="16" t="s">
        <v>613</v>
      </c>
      <c r="B206" s="17" t="s">
        <v>614</v>
      </c>
      <c r="C206" s="13"/>
      <c r="D206" s="13"/>
      <c r="E206" s="18">
        <v>-31750</v>
      </c>
      <c r="F206" s="19">
        <v>-111.02979999999999</v>
      </c>
      <c r="G206" s="20">
        <v>-1E-3</v>
      </c>
      <c r="H206" s="21"/>
      <c r="I206" s="22"/>
    </row>
    <row r="207" spans="1:9" ht="13" customHeight="1">
      <c r="A207" s="16" t="s">
        <v>615</v>
      </c>
      <c r="B207" s="17" t="s">
        <v>616</v>
      </c>
      <c r="C207" s="13"/>
      <c r="D207" s="13"/>
      <c r="E207" s="18">
        <v>-2100</v>
      </c>
      <c r="F207" s="19">
        <v>-111.9111</v>
      </c>
      <c r="G207" s="20">
        <v>-1E-3</v>
      </c>
      <c r="H207" s="21"/>
      <c r="I207" s="22"/>
    </row>
    <row r="208" spans="1:9" ht="13" customHeight="1">
      <c r="A208" s="16" t="s">
        <v>617</v>
      </c>
      <c r="B208" s="17" t="s">
        <v>618</v>
      </c>
      <c r="C208" s="13"/>
      <c r="D208" s="13"/>
      <c r="E208" s="18">
        <v>-17615</v>
      </c>
      <c r="F208" s="19">
        <v>-114.6032</v>
      </c>
      <c r="G208" s="20">
        <v>-1E-3</v>
      </c>
      <c r="H208" s="21"/>
      <c r="I208" s="22"/>
    </row>
    <row r="209" spans="1:9" ht="13" customHeight="1">
      <c r="A209" s="16" t="s">
        <v>619</v>
      </c>
      <c r="B209" s="17" t="s">
        <v>620</v>
      </c>
      <c r="C209" s="13"/>
      <c r="D209" s="13"/>
      <c r="E209" s="18">
        <v>-12600</v>
      </c>
      <c r="F209" s="19">
        <v>-116.3925</v>
      </c>
      <c r="G209" s="20">
        <v>-1E-3</v>
      </c>
      <c r="H209" s="21"/>
      <c r="I209" s="22"/>
    </row>
    <row r="210" spans="1:9" ht="13" customHeight="1">
      <c r="A210" s="16" t="s">
        <v>621</v>
      </c>
      <c r="B210" s="17" t="s">
        <v>622</v>
      </c>
      <c r="C210" s="13"/>
      <c r="D210" s="13"/>
      <c r="E210" s="18">
        <v>-26250</v>
      </c>
      <c r="F210" s="19">
        <v>-117.5081</v>
      </c>
      <c r="G210" s="20">
        <v>-1E-3</v>
      </c>
      <c r="H210" s="21"/>
      <c r="I210" s="22"/>
    </row>
    <row r="211" spans="1:9" ht="13" customHeight="1">
      <c r="A211" s="16" t="s">
        <v>623</v>
      </c>
      <c r="B211" s="17" t="s">
        <v>624</v>
      </c>
      <c r="C211" s="13"/>
      <c r="D211" s="13"/>
      <c r="E211" s="18">
        <v>-32900</v>
      </c>
      <c r="F211" s="19">
        <v>-118.30840000000001</v>
      </c>
      <c r="G211" s="20">
        <v>-1E-3</v>
      </c>
      <c r="H211" s="21"/>
      <c r="I211" s="22"/>
    </row>
    <row r="212" spans="1:9" ht="13" customHeight="1">
      <c r="A212" s="16" t="s">
        <v>625</v>
      </c>
      <c r="B212" s="17" t="s">
        <v>626</v>
      </c>
      <c r="C212" s="13"/>
      <c r="D212" s="13"/>
      <c r="E212" s="18">
        <v>-8500</v>
      </c>
      <c r="F212" s="19">
        <v>-120.14749999999999</v>
      </c>
      <c r="G212" s="20">
        <v>-1E-3</v>
      </c>
      <c r="H212" s="21"/>
      <c r="I212" s="22"/>
    </row>
    <row r="213" spans="1:9" ht="13" customHeight="1">
      <c r="A213" s="16" t="s">
        <v>627</v>
      </c>
      <c r="B213" s="17" t="s">
        <v>628</v>
      </c>
      <c r="C213" s="13"/>
      <c r="D213" s="13"/>
      <c r="E213" s="18">
        <v>-11700</v>
      </c>
      <c r="F213" s="19">
        <v>-122.2182</v>
      </c>
      <c r="G213" s="20">
        <v>-1.1000000000000001E-3</v>
      </c>
      <c r="H213" s="21"/>
      <c r="I213" s="22"/>
    </row>
    <row r="214" spans="1:9" ht="13" customHeight="1">
      <c r="A214" s="16" t="s">
        <v>629</v>
      </c>
      <c r="B214" s="17" t="s">
        <v>630</v>
      </c>
      <c r="C214" s="13"/>
      <c r="D214" s="13"/>
      <c r="E214" s="18">
        <v>-94500</v>
      </c>
      <c r="F214" s="19">
        <v>-125.1558</v>
      </c>
      <c r="G214" s="20">
        <v>-1.1000000000000001E-3</v>
      </c>
      <c r="H214" s="21"/>
      <c r="I214" s="22"/>
    </row>
    <row r="215" spans="1:9" ht="13" customHeight="1">
      <c r="A215" s="16" t="s">
        <v>631</v>
      </c>
      <c r="B215" s="17" t="s">
        <v>632</v>
      </c>
      <c r="C215" s="13"/>
      <c r="D215" s="13"/>
      <c r="E215" s="18">
        <v>-8125</v>
      </c>
      <c r="F215" s="19">
        <v>-126.8556</v>
      </c>
      <c r="G215" s="20">
        <v>-1.1000000000000001E-3</v>
      </c>
      <c r="H215" s="21"/>
      <c r="I215" s="22"/>
    </row>
    <row r="216" spans="1:9" ht="13" customHeight="1">
      <c r="A216" s="16" t="s">
        <v>633</v>
      </c>
      <c r="B216" s="17" t="s">
        <v>634</v>
      </c>
      <c r="C216" s="13"/>
      <c r="D216" s="13"/>
      <c r="E216" s="18">
        <v>-32400</v>
      </c>
      <c r="F216" s="19">
        <v>-130.06979999999999</v>
      </c>
      <c r="G216" s="20">
        <v>-1.1000000000000001E-3</v>
      </c>
      <c r="H216" s="21"/>
      <c r="I216" s="22"/>
    </row>
    <row r="217" spans="1:9" ht="13" customHeight="1">
      <c r="A217" s="16" t="s">
        <v>635</v>
      </c>
      <c r="B217" s="17" t="s">
        <v>636</v>
      </c>
      <c r="C217" s="13"/>
      <c r="D217" s="13"/>
      <c r="E217" s="18">
        <v>-3850</v>
      </c>
      <c r="F217" s="19">
        <v>-130.76140000000001</v>
      </c>
      <c r="G217" s="20">
        <v>-1.1000000000000001E-3</v>
      </c>
      <c r="H217" s="21"/>
      <c r="I217" s="22"/>
    </row>
    <row r="218" spans="1:9" ht="13" customHeight="1">
      <c r="A218" s="16" t="s">
        <v>637</v>
      </c>
      <c r="B218" s="17" t="s">
        <v>638</v>
      </c>
      <c r="C218" s="13"/>
      <c r="D218" s="13"/>
      <c r="E218" s="18">
        <v>-13950</v>
      </c>
      <c r="F218" s="19">
        <v>-131.06720000000001</v>
      </c>
      <c r="G218" s="20">
        <v>-1.1000000000000001E-3</v>
      </c>
      <c r="H218" s="21"/>
      <c r="I218" s="22"/>
    </row>
    <row r="219" spans="1:9" ht="13" customHeight="1">
      <c r="A219" s="16" t="s">
        <v>639</v>
      </c>
      <c r="B219" s="17" t="s">
        <v>640</v>
      </c>
      <c r="C219" s="13"/>
      <c r="D219" s="13"/>
      <c r="E219" s="18">
        <v>-139500</v>
      </c>
      <c r="F219" s="19">
        <v>-141.85759999999999</v>
      </c>
      <c r="G219" s="20">
        <v>-1.1999999999999999E-3</v>
      </c>
      <c r="H219" s="21"/>
      <c r="I219" s="22"/>
    </row>
    <row r="220" spans="1:9" ht="13" customHeight="1">
      <c r="A220" s="16" t="s">
        <v>641</v>
      </c>
      <c r="B220" s="17" t="s">
        <v>642</v>
      </c>
      <c r="C220" s="13"/>
      <c r="D220" s="13"/>
      <c r="E220" s="18">
        <v>-1100</v>
      </c>
      <c r="F220" s="19">
        <v>-146.85</v>
      </c>
      <c r="G220" s="20">
        <v>-1.2999999999999999E-3</v>
      </c>
      <c r="H220" s="21"/>
      <c r="I220" s="22"/>
    </row>
    <row r="221" spans="1:9" ht="13" customHeight="1">
      <c r="A221" s="16" t="s">
        <v>643</v>
      </c>
      <c r="B221" s="17" t="s">
        <v>644</v>
      </c>
      <c r="C221" s="13"/>
      <c r="D221" s="13"/>
      <c r="E221" s="18">
        <v>-36250</v>
      </c>
      <c r="F221" s="19">
        <v>-153.97190000000001</v>
      </c>
      <c r="G221" s="20">
        <v>-1.2999999999999999E-3</v>
      </c>
      <c r="H221" s="21"/>
      <c r="I221" s="22"/>
    </row>
    <row r="222" spans="1:9" ht="13" customHeight="1">
      <c r="A222" s="16" t="s">
        <v>645</v>
      </c>
      <c r="B222" s="17" t="s">
        <v>646</v>
      </c>
      <c r="C222" s="13"/>
      <c r="D222" s="13"/>
      <c r="E222" s="18">
        <v>-5000</v>
      </c>
      <c r="F222" s="19">
        <v>-158.66999999999999</v>
      </c>
      <c r="G222" s="20">
        <v>-1.4E-3</v>
      </c>
      <c r="H222" s="21"/>
      <c r="I222" s="22"/>
    </row>
    <row r="223" spans="1:9" ht="13" customHeight="1">
      <c r="A223" s="16" t="s">
        <v>647</v>
      </c>
      <c r="B223" s="17" t="s">
        <v>648</v>
      </c>
      <c r="C223" s="13"/>
      <c r="D223" s="13"/>
      <c r="E223" s="18">
        <v>-156000</v>
      </c>
      <c r="F223" s="19">
        <v>-158.6832</v>
      </c>
      <c r="G223" s="20">
        <v>-1.4E-3</v>
      </c>
      <c r="H223" s="21"/>
      <c r="I223" s="22"/>
    </row>
    <row r="224" spans="1:9" ht="13" customHeight="1">
      <c r="A224" s="16" t="s">
        <v>649</v>
      </c>
      <c r="B224" s="17" t="s">
        <v>650</v>
      </c>
      <c r="C224" s="13"/>
      <c r="D224" s="13"/>
      <c r="E224" s="18">
        <v>-160425</v>
      </c>
      <c r="F224" s="19">
        <v>-162.38220000000001</v>
      </c>
      <c r="G224" s="20">
        <v>-1.4E-3</v>
      </c>
      <c r="H224" s="21"/>
      <c r="I224" s="22"/>
    </row>
    <row r="225" spans="1:9" ht="13" customHeight="1">
      <c r="A225" s="16" t="s">
        <v>651</v>
      </c>
      <c r="B225" s="17" t="s">
        <v>652</v>
      </c>
      <c r="C225" s="13"/>
      <c r="D225" s="13"/>
      <c r="E225" s="18">
        <v>-11900</v>
      </c>
      <c r="F225" s="19">
        <v>-163.625</v>
      </c>
      <c r="G225" s="20">
        <v>-1.4E-3</v>
      </c>
      <c r="H225" s="21"/>
      <c r="I225" s="22"/>
    </row>
    <row r="226" spans="1:9" ht="13" customHeight="1">
      <c r="A226" s="16" t="s">
        <v>653</v>
      </c>
      <c r="B226" s="17" t="s">
        <v>654</v>
      </c>
      <c r="C226" s="13"/>
      <c r="D226" s="13"/>
      <c r="E226" s="18">
        <v>-14850</v>
      </c>
      <c r="F226" s="19">
        <v>-165.71119999999999</v>
      </c>
      <c r="G226" s="20">
        <v>-1.4E-3</v>
      </c>
      <c r="H226" s="21"/>
      <c r="I226" s="22"/>
    </row>
    <row r="227" spans="1:9" ht="13" customHeight="1">
      <c r="A227" s="16" t="s">
        <v>655</v>
      </c>
      <c r="B227" s="17" t="s">
        <v>656</v>
      </c>
      <c r="C227" s="13"/>
      <c r="D227" s="13"/>
      <c r="E227" s="18">
        <v>-5562</v>
      </c>
      <c r="F227" s="19">
        <v>-165.88669999999999</v>
      </c>
      <c r="G227" s="20">
        <v>-1.4E-3</v>
      </c>
      <c r="H227" s="21"/>
      <c r="I227" s="22"/>
    </row>
    <row r="228" spans="1:9" ht="13" customHeight="1">
      <c r="A228" s="16" t="s">
        <v>657</v>
      </c>
      <c r="B228" s="17" t="s">
        <v>658</v>
      </c>
      <c r="C228" s="13"/>
      <c r="D228" s="13"/>
      <c r="E228" s="18">
        <v>-60800</v>
      </c>
      <c r="F228" s="19">
        <v>-166.22720000000001</v>
      </c>
      <c r="G228" s="20">
        <v>-1.4E-3</v>
      </c>
      <c r="H228" s="21"/>
      <c r="I228" s="22"/>
    </row>
    <row r="229" spans="1:9" ht="13" customHeight="1">
      <c r="A229" s="16" t="s">
        <v>659</v>
      </c>
      <c r="B229" s="17" t="s">
        <v>660</v>
      </c>
      <c r="C229" s="13"/>
      <c r="D229" s="13"/>
      <c r="E229" s="18">
        <v>-61425</v>
      </c>
      <c r="F229" s="19">
        <v>-166.46180000000001</v>
      </c>
      <c r="G229" s="20">
        <v>-1.4E-3</v>
      </c>
      <c r="H229" s="21"/>
      <c r="I229" s="22"/>
    </row>
    <row r="230" spans="1:9" ht="13" customHeight="1">
      <c r="A230" s="16" t="s">
        <v>661</v>
      </c>
      <c r="B230" s="17" t="s">
        <v>662</v>
      </c>
      <c r="C230" s="13"/>
      <c r="D230" s="13"/>
      <c r="E230" s="18">
        <v>-1750</v>
      </c>
      <c r="F230" s="19">
        <v>-168.315</v>
      </c>
      <c r="G230" s="20">
        <v>-1.5E-3</v>
      </c>
      <c r="H230" s="21"/>
      <c r="I230" s="22"/>
    </row>
    <row r="231" spans="1:9" ht="13" customHeight="1">
      <c r="A231" s="16" t="s">
        <v>663</v>
      </c>
      <c r="B231" s="17" t="s">
        <v>664</v>
      </c>
      <c r="C231" s="13"/>
      <c r="D231" s="13"/>
      <c r="E231" s="18">
        <v>-11475</v>
      </c>
      <c r="F231" s="19">
        <v>-175.57900000000001</v>
      </c>
      <c r="G231" s="20">
        <v>-1.5E-3</v>
      </c>
      <c r="H231" s="21"/>
      <c r="I231" s="22"/>
    </row>
    <row r="232" spans="1:9" ht="13" customHeight="1">
      <c r="A232" s="16" t="s">
        <v>665</v>
      </c>
      <c r="B232" s="17" t="s">
        <v>666</v>
      </c>
      <c r="C232" s="13"/>
      <c r="D232" s="13"/>
      <c r="E232" s="18">
        <v>-10075</v>
      </c>
      <c r="F232" s="19">
        <v>-179.62719999999999</v>
      </c>
      <c r="G232" s="20">
        <v>-1.6000000000000001E-3</v>
      </c>
      <c r="H232" s="21"/>
      <c r="I232" s="22"/>
    </row>
    <row r="233" spans="1:9" ht="13" customHeight="1">
      <c r="A233" s="16" t="s">
        <v>667</v>
      </c>
      <c r="B233" s="17" t="s">
        <v>668</v>
      </c>
      <c r="C233" s="13"/>
      <c r="D233" s="13"/>
      <c r="E233" s="18">
        <v>-5250</v>
      </c>
      <c r="F233" s="19">
        <v>-186.99449999999999</v>
      </c>
      <c r="G233" s="20">
        <v>-1.6000000000000001E-3</v>
      </c>
      <c r="H233" s="21"/>
      <c r="I233" s="22"/>
    </row>
    <row r="234" spans="1:9" ht="13" customHeight="1">
      <c r="A234" s="16" t="s">
        <v>669</v>
      </c>
      <c r="B234" s="17" t="s">
        <v>670</v>
      </c>
      <c r="C234" s="13"/>
      <c r="D234" s="13"/>
      <c r="E234" s="18">
        <v>-19425</v>
      </c>
      <c r="F234" s="19">
        <v>-189.65600000000001</v>
      </c>
      <c r="G234" s="20">
        <v>-1.6000000000000001E-3</v>
      </c>
      <c r="H234" s="21"/>
      <c r="I234" s="22"/>
    </row>
    <row r="235" spans="1:9" ht="13" customHeight="1">
      <c r="A235" s="16" t="s">
        <v>671</v>
      </c>
      <c r="B235" s="17" t="s">
        <v>672</v>
      </c>
      <c r="C235" s="13"/>
      <c r="D235" s="13"/>
      <c r="E235" s="18">
        <v>-41500</v>
      </c>
      <c r="F235" s="19">
        <v>-189.821</v>
      </c>
      <c r="G235" s="20">
        <v>-1.6000000000000001E-3</v>
      </c>
      <c r="H235" s="21"/>
      <c r="I235" s="22"/>
    </row>
    <row r="236" spans="1:9" ht="13" customHeight="1">
      <c r="A236" s="16" t="s">
        <v>673</v>
      </c>
      <c r="B236" s="17" t="s">
        <v>674</v>
      </c>
      <c r="C236" s="13"/>
      <c r="D236" s="13"/>
      <c r="E236" s="18">
        <v>-4725</v>
      </c>
      <c r="F236" s="19">
        <v>-194.90629999999999</v>
      </c>
      <c r="G236" s="20">
        <v>-1.6999999999999999E-3</v>
      </c>
      <c r="H236" s="21"/>
      <c r="I236" s="22"/>
    </row>
    <row r="237" spans="1:9" ht="13" customHeight="1">
      <c r="A237" s="16" t="s">
        <v>675</v>
      </c>
      <c r="B237" s="17" t="s">
        <v>676</v>
      </c>
      <c r="C237" s="13"/>
      <c r="D237" s="13"/>
      <c r="E237" s="18">
        <v>-6650</v>
      </c>
      <c r="F237" s="19">
        <v>-209.9871</v>
      </c>
      <c r="G237" s="20">
        <v>-1.8E-3</v>
      </c>
      <c r="H237" s="21"/>
      <c r="I237" s="22"/>
    </row>
    <row r="238" spans="1:9" ht="13" customHeight="1">
      <c r="A238" s="16" t="s">
        <v>677</v>
      </c>
      <c r="B238" s="17" t="s">
        <v>678</v>
      </c>
      <c r="C238" s="13"/>
      <c r="D238" s="13"/>
      <c r="E238" s="18">
        <v>-72200</v>
      </c>
      <c r="F238" s="19">
        <v>-213.5676</v>
      </c>
      <c r="G238" s="20">
        <v>-1.8E-3</v>
      </c>
      <c r="H238" s="21"/>
      <c r="I238" s="22"/>
    </row>
    <row r="239" spans="1:9" ht="13" customHeight="1">
      <c r="A239" s="16" t="s">
        <v>679</v>
      </c>
      <c r="B239" s="17" t="s">
        <v>680</v>
      </c>
      <c r="C239" s="13"/>
      <c r="D239" s="13"/>
      <c r="E239" s="18">
        <v>-8750</v>
      </c>
      <c r="F239" s="19">
        <v>-234.55250000000001</v>
      </c>
      <c r="G239" s="20">
        <v>-2E-3</v>
      </c>
      <c r="H239" s="21"/>
      <c r="I239" s="22"/>
    </row>
    <row r="240" spans="1:9" ht="13" customHeight="1">
      <c r="A240" s="16" t="s">
        <v>681</v>
      </c>
      <c r="B240" s="17" t="s">
        <v>682</v>
      </c>
      <c r="C240" s="13"/>
      <c r="D240" s="13"/>
      <c r="E240" s="18">
        <v>-57000</v>
      </c>
      <c r="F240" s="19">
        <v>-238.2885</v>
      </c>
      <c r="G240" s="20">
        <v>-2.0999999999999999E-3</v>
      </c>
      <c r="H240" s="21"/>
      <c r="I240" s="22"/>
    </row>
    <row r="241" spans="1:9" ht="13" customHeight="1">
      <c r="A241" s="16" t="s">
        <v>683</v>
      </c>
      <c r="B241" s="17" t="s">
        <v>684</v>
      </c>
      <c r="C241" s="13"/>
      <c r="D241" s="13"/>
      <c r="E241" s="18">
        <v>-8125</v>
      </c>
      <c r="F241" s="19">
        <v>-242.48249999999999</v>
      </c>
      <c r="G241" s="20">
        <v>-2.0999999999999999E-3</v>
      </c>
      <c r="H241" s="21"/>
      <c r="I241" s="22"/>
    </row>
    <row r="242" spans="1:9" ht="13" customHeight="1">
      <c r="A242" s="16" t="s">
        <v>685</v>
      </c>
      <c r="B242" s="17" t="s">
        <v>686</v>
      </c>
      <c r="C242" s="13"/>
      <c r="D242" s="13"/>
      <c r="E242" s="18">
        <v>-12500</v>
      </c>
      <c r="F242" s="19">
        <v>-245.83750000000001</v>
      </c>
      <c r="G242" s="20">
        <v>-2.0999999999999999E-3</v>
      </c>
      <c r="H242" s="21"/>
      <c r="I242" s="22"/>
    </row>
    <row r="243" spans="1:9" ht="13" customHeight="1">
      <c r="A243" s="16" t="s">
        <v>687</v>
      </c>
      <c r="B243" s="17" t="s">
        <v>688</v>
      </c>
      <c r="C243" s="13"/>
      <c r="D243" s="13"/>
      <c r="E243" s="18">
        <v>-13975</v>
      </c>
      <c r="F243" s="19">
        <v>-246.61680000000001</v>
      </c>
      <c r="G243" s="20">
        <v>-2.0999999999999999E-3</v>
      </c>
      <c r="H243" s="21"/>
      <c r="I243" s="22"/>
    </row>
    <row r="244" spans="1:9" ht="13" customHeight="1">
      <c r="A244" s="16" t="s">
        <v>689</v>
      </c>
      <c r="B244" s="17" t="s">
        <v>690</v>
      </c>
      <c r="C244" s="13"/>
      <c r="D244" s="13"/>
      <c r="E244" s="18">
        <v>-56700</v>
      </c>
      <c r="F244" s="19">
        <v>-255.20670000000001</v>
      </c>
      <c r="G244" s="20">
        <v>-2.2000000000000001E-3</v>
      </c>
      <c r="H244" s="21"/>
      <c r="I244" s="22"/>
    </row>
    <row r="245" spans="1:9" ht="13" customHeight="1">
      <c r="A245" s="16" t="s">
        <v>691</v>
      </c>
      <c r="B245" s="17" t="s">
        <v>692</v>
      </c>
      <c r="C245" s="13"/>
      <c r="D245" s="13"/>
      <c r="E245" s="18">
        <v>-91800</v>
      </c>
      <c r="F245" s="19">
        <v>-261.9513</v>
      </c>
      <c r="G245" s="20">
        <v>-2.3E-3</v>
      </c>
      <c r="H245" s="21"/>
      <c r="I245" s="22"/>
    </row>
    <row r="246" spans="1:9" ht="13" customHeight="1">
      <c r="A246" s="16" t="s">
        <v>693</v>
      </c>
      <c r="B246" s="17" t="s">
        <v>694</v>
      </c>
      <c r="C246" s="13"/>
      <c r="D246" s="13"/>
      <c r="E246" s="18">
        <v>-8400</v>
      </c>
      <c r="F246" s="19">
        <v>-267.15359999999998</v>
      </c>
      <c r="G246" s="20">
        <v>-2.3E-3</v>
      </c>
      <c r="H246" s="21"/>
      <c r="I246" s="22"/>
    </row>
    <row r="247" spans="1:9" ht="13" customHeight="1">
      <c r="A247" s="16" t="s">
        <v>695</v>
      </c>
      <c r="B247" s="17" t="s">
        <v>696</v>
      </c>
      <c r="C247" s="13"/>
      <c r="D247" s="13"/>
      <c r="E247" s="18">
        <v>-286000</v>
      </c>
      <c r="F247" s="19">
        <v>-268.23939999999999</v>
      </c>
      <c r="G247" s="20">
        <v>-2.3E-3</v>
      </c>
      <c r="H247" s="21"/>
      <c r="I247" s="22"/>
    </row>
    <row r="248" spans="1:9" ht="13" customHeight="1">
      <c r="A248" s="16" t="s">
        <v>697</v>
      </c>
      <c r="B248" s="17" t="s">
        <v>698</v>
      </c>
      <c r="C248" s="13"/>
      <c r="D248" s="13"/>
      <c r="E248" s="18">
        <v>-2100</v>
      </c>
      <c r="F248" s="19">
        <v>-278.733</v>
      </c>
      <c r="G248" s="20">
        <v>-2.3999999999999998E-3</v>
      </c>
      <c r="H248" s="21"/>
      <c r="I248" s="22"/>
    </row>
    <row r="249" spans="1:9" ht="13" customHeight="1">
      <c r="A249" s="16" t="s">
        <v>699</v>
      </c>
      <c r="B249" s="17" t="s">
        <v>700</v>
      </c>
      <c r="C249" s="13"/>
      <c r="D249" s="13"/>
      <c r="E249" s="18">
        <v>-66700</v>
      </c>
      <c r="F249" s="19">
        <v>-281.64080000000001</v>
      </c>
      <c r="G249" s="20">
        <v>-2.3999999999999998E-3</v>
      </c>
      <c r="H249" s="21"/>
      <c r="I249" s="22"/>
    </row>
    <row r="250" spans="1:9" ht="13" customHeight="1">
      <c r="A250" s="16" t="s">
        <v>701</v>
      </c>
      <c r="B250" s="17" t="s">
        <v>702</v>
      </c>
      <c r="C250" s="13"/>
      <c r="D250" s="13"/>
      <c r="E250" s="18">
        <v>-16500</v>
      </c>
      <c r="F250" s="19">
        <v>-294.50850000000003</v>
      </c>
      <c r="G250" s="20">
        <v>-2.5000000000000001E-3</v>
      </c>
      <c r="H250" s="21"/>
      <c r="I250" s="22"/>
    </row>
    <row r="251" spans="1:9" ht="13" customHeight="1">
      <c r="A251" s="16" t="s">
        <v>703</v>
      </c>
      <c r="B251" s="17" t="s">
        <v>704</v>
      </c>
      <c r="C251" s="13"/>
      <c r="D251" s="13"/>
      <c r="E251" s="18">
        <v>-32200</v>
      </c>
      <c r="F251" s="19">
        <v>-299.25069999999999</v>
      </c>
      <c r="G251" s="20">
        <v>-2.5999999999999999E-3</v>
      </c>
      <c r="H251" s="21"/>
      <c r="I251" s="22"/>
    </row>
    <row r="252" spans="1:9" ht="13" customHeight="1">
      <c r="A252" s="16" t="s">
        <v>705</v>
      </c>
      <c r="B252" s="17" t="s">
        <v>706</v>
      </c>
      <c r="C252" s="13"/>
      <c r="D252" s="13"/>
      <c r="E252" s="18">
        <v>-3900</v>
      </c>
      <c r="F252" s="19">
        <v>-300.47550000000001</v>
      </c>
      <c r="G252" s="20">
        <v>-2.5999999999999999E-3</v>
      </c>
      <c r="H252" s="21"/>
      <c r="I252" s="22"/>
    </row>
    <row r="253" spans="1:9" ht="13" customHeight="1">
      <c r="A253" s="16" t="s">
        <v>707</v>
      </c>
      <c r="B253" s="17" t="s">
        <v>708</v>
      </c>
      <c r="C253" s="13"/>
      <c r="D253" s="13"/>
      <c r="E253" s="18">
        <v>-75400</v>
      </c>
      <c r="F253" s="19">
        <v>-323.76760000000002</v>
      </c>
      <c r="G253" s="20">
        <v>-2.8E-3</v>
      </c>
      <c r="H253" s="21"/>
      <c r="I253" s="22"/>
    </row>
    <row r="254" spans="1:9" ht="13" customHeight="1">
      <c r="A254" s="16" t="s">
        <v>709</v>
      </c>
      <c r="B254" s="17" t="s">
        <v>710</v>
      </c>
      <c r="C254" s="13"/>
      <c r="D254" s="13"/>
      <c r="E254" s="18">
        <v>-25000</v>
      </c>
      <c r="F254" s="19">
        <v>-325.05</v>
      </c>
      <c r="G254" s="20">
        <v>-2.8E-3</v>
      </c>
      <c r="H254" s="21"/>
      <c r="I254" s="22"/>
    </row>
    <row r="255" spans="1:9" ht="13" customHeight="1">
      <c r="A255" s="16" t="s">
        <v>711</v>
      </c>
      <c r="B255" s="17" t="s">
        <v>712</v>
      </c>
      <c r="C255" s="13"/>
      <c r="D255" s="13"/>
      <c r="E255" s="18">
        <v>-1750</v>
      </c>
      <c r="F255" s="19">
        <v>-325.255</v>
      </c>
      <c r="G255" s="20">
        <v>-2.8E-3</v>
      </c>
      <c r="H255" s="21"/>
      <c r="I255" s="22"/>
    </row>
    <row r="256" spans="1:9" ht="13" customHeight="1">
      <c r="A256" s="16" t="s">
        <v>713</v>
      </c>
      <c r="B256" s="17" t="s">
        <v>714</v>
      </c>
      <c r="C256" s="13"/>
      <c r="D256" s="13"/>
      <c r="E256" s="18">
        <v>-64750</v>
      </c>
      <c r="F256" s="19">
        <v>-328.57389999999998</v>
      </c>
      <c r="G256" s="20">
        <v>-2.8E-3</v>
      </c>
      <c r="H256" s="21"/>
      <c r="I256" s="22"/>
    </row>
    <row r="257" spans="1:9" ht="13" customHeight="1">
      <c r="A257" s="16" t="s">
        <v>715</v>
      </c>
      <c r="B257" s="17" t="s">
        <v>716</v>
      </c>
      <c r="C257" s="13"/>
      <c r="D257" s="13"/>
      <c r="E257" s="18">
        <v>-18250</v>
      </c>
      <c r="F257" s="19">
        <v>-328.7373</v>
      </c>
      <c r="G257" s="20">
        <v>-2.8E-3</v>
      </c>
      <c r="H257" s="21"/>
      <c r="I257" s="22"/>
    </row>
    <row r="258" spans="1:9" ht="13" customHeight="1">
      <c r="A258" s="16" t="s">
        <v>717</v>
      </c>
      <c r="B258" s="17" t="s">
        <v>718</v>
      </c>
      <c r="C258" s="13"/>
      <c r="D258" s="13"/>
      <c r="E258" s="18">
        <v>-35475</v>
      </c>
      <c r="F258" s="19">
        <v>-339.24740000000003</v>
      </c>
      <c r="G258" s="20">
        <v>-2.8999999999999998E-3</v>
      </c>
      <c r="H258" s="21"/>
      <c r="I258" s="22"/>
    </row>
    <row r="259" spans="1:9" ht="13" customHeight="1">
      <c r="A259" s="16" t="s">
        <v>719</v>
      </c>
      <c r="B259" s="17" t="s">
        <v>720</v>
      </c>
      <c r="C259" s="13"/>
      <c r="D259" s="13"/>
      <c r="E259" s="18">
        <v>-115900</v>
      </c>
      <c r="F259" s="19">
        <v>-340.63010000000003</v>
      </c>
      <c r="G259" s="20">
        <v>-2.8999999999999998E-3</v>
      </c>
      <c r="H259" s="21"/>
      <c r="I259" s="22"/>
    </row>
    <row r="260" spans="1:9" ht="13" customHeight="1">
      <c r="A260" s="16" t="s">
        <v>721</v>
      </c>
      <c r="B260" s="17" t="s">
        <v>722</v>
      </c>
      <c r="C260" s="13"/>
      <c r="D260" s="13"/>
      <c r="E260" s="18">
        <v>-124200</v>
      </c>
      <c r="F260" s="19">
        <v>-362.22930000000002</v>
      </c>
      <c r="G260" s="20">
        <v>-3.0999999999999999E-3</v>
      </c>
      <c r="H260" s="21"/>
      <c r="I260" s="22"/>
    </row>
    <row r="261" spans="1:9" ht="13" customHeight="1">
      <c r="A261" s="16" t="s">
        <v>723</v>
      </c>
      <c r="B261" s="17" t="s">
        <v>724</v>
      </c>
      <c r="C261" s="13"/>
      <c r="D261" s="13"/>
      <c r="E261" s="18">
        <v>-20425</v>
      </c>
      <c r="F261" s="19">
        <v>-372.51119999999997</v>
      </c>
      <c r="G261" s="20">
        <v>-3.2000000000000002E-3</v>
      </c>
      <c r="H261" s="21"/>
      <c r="I261" s="22"/>
    </row>
    <row r="262" spans="1:9" ht="13" customHeight="1">
      <c r="A262" s="16" t="s">
        <v>725</v>
      </c>
      <c r="B262" s="17" t="s">
        <v>726</v>
      </c>
      <c r="C262" s="13"/>
      <c r="D262" s="13"/>
      <c r="E262" s="18">
        <v>-60025</v>
      </c>
      <c r="F262" s="19">
        <v>-386.08080000000001</v>
      </c>
      <c r="G262" s="20">
        <v>-3.3E-3</v>
      </c>
      <c r="H262" s="21"/>
      <c r="I262" s="22"/>
    </row>
    <row r="263" spans="1:9" ht="13" customHeight="1">
      <c r="A263" s="16" t="s">
        <v>727</v>
      </c>
      <c r="B263" s="17" t="s">
        <v>728</v>
      </c>
      <c r="C263" s="13"/>
      <c r="D263" s="13"/>
      <c r="E263" s="18">
        <v>-1648300</v>
      </c>
      <c r="F263" s="19">
        <v>-388.33949999999999</v>
      </c>
      <c r="G263" s="20">
        <v>-3.3999999999999998E-3</v>
      </c>
      <c r="H263" s="21"/>
      <c r="I263" s="22"/>
    </row>
    <row r="264" spans="1:9" ht="13" customHeight="1">
      <c r="A264" s="16" t="s">
        <v>729</v>
      </c>
      <c r="B264" s="17" t="s">
        <v>730</v>
      </c>
      <c r="C264" s="13"/>
      <c r="D264" s="13"/>
      <c r="E264" s="18">
        <v>-66000</v>
      </c>
      <c r="F264" s="19">
        <v>-393.78899999999999</v>
      </c>
      <c r="G264" s="20">
        <v>-3.3999999999999998E-3</v>
      </c>
      <c r="H264" s="21"/>
      <c r="I264" s="22"/>
    </row>
    <row r="265" spans="1:9" ht="13" customHeight="1">
      <c r="A265" s="16" t="s">
        <v>731</v>
      </c>
      <c r="B265" s="17" t="s">
        <v>732</v>
      </c>
      <c r="C265" s="13"/>
      <c r="D265" s="13"/>
      <c r="E265" s="18">
        <v>-21375</v>
      </c>
      <c r="F265" s="19">
        <v>-394.839</v>
      </c>
      <c r="G265" s="20">
        <v>-3.3999999999999998E-3</v>
      </c>
      <c r="H265" s="21"/>
      <c r="I265" s="22"/>
    </row>
    <row r="266" spans="1:9" ht="13" customHeight="1">
      <c r="A266" s="16" t="s">
        <v>733</v>
      </c>
      <c r="B266" s="17" t="s">
        <v>734</v>
      </c>
      <c r="C266" s="13"/>
      <c r="D266" s="13"/>
      <c r="E266" s="18">
        <v>-68200</v>
      </c>
      <c r="F266" s="19">
        <v>-408.38159999999999</v>
      </c>
      <c r="G266" s="20">
        <v>-3.5000000000000001E-3</v>
      </c>
      <c r="H266" s="21"/>
      <c r="I266" s="22"/>
    </row>
    <row r="267" spans="1:9" ht="13" customHeight="1">
      <c r="A267" s="16" t="s">
        <v>735</v>
      </c>
      <c r="B267" s="17" t="s">
        <v>736</v>
      </c>
      <c r="C267" s="13"/>
      <c r="D267" s="13"/>
      <c r="E267" s="18">
        <v>-169200</v>
      </c>
      <c r="F267" s="19">
        <v>-409.90390000000002</v>
      </c>
      <c r="G267" s="20">
        <v>-3.5000000000000001E-3</v>
      </c>
      <c r="H267" s="21"/>
      <c r="I267" s="22"/>
    </row>
    <row r="268" spans="1:9" ht="13" customHeight="1">
      <c r="A268" s="16" t="s">
        <v>737</v>
      </c>
      <c r="B268" s="17" t="s">
        <v>738</v>
      </c>
      <c r="C268" s="13"/>
      <c r="D268" s="13"/>
      <c r="E268" s="18">
        <v>-3650</v>
      </c>
      <c r="F268" s="19">
        <v>-425.73599999999999</v>
      </c>
      <c r="G268" s="20">
        <v>-3.7000000000000002E-3</v>
      </c>
      <c r="H268" s="21"/>
      <c r="I268" s="22"/>
    </row>
    <row r="269" spans="1:9" ht="13" customHeight="1">
      <c r="A269" s="16" t="s">
        <v>739</v>
      </c>
      <c r="B269" s="17" t="s">
        <v>740</v>
      </c>
      <c r="C269" s="13"/>
      <c r="D269" s="13"/>
      <c r="E269" s="18">
        <v>-10500</v>
      </c>
      <c r="F269" s="19">
        <v>-433.608</v>
      </c>
      <c r="G269" s="20">
        <v>-3.7000000000000002E-3</v>
      </c>
      <c r="H269" s="21"/>
      <c r="I269" s="22"/>
    </row>
    <row r="270" spans="1:9" ht="13" customHeight="1">
      <c r="A270" s="16" t="s">
        <v>741</v>
      </c>
      <c r="B270" s="17" t="s">
        <v>742</v>
      </c>
      <c r="C270" s="13"/>
      <c r="D270" s="13"/>
      <c r="E270" s="18">
        <v>-40825</v>
      </c>
      <c r="F270" s="19">
        <v>-433.9289</v>
      </c>
      <c r="G270" s="20">
        <v>-3.7000000000000002E-3</v>
      </c>
      <c r="H270" s="21"/>
      <c r="I270" s="22"/>
    </row>
    <row r="271" spans="1:9" ht="13" customHeight="1">
      <c r="A271" s="16" t="s">
        <v>743</v>
      </c>
      <c r="B271" s="17" t="s">
        <v>744</v>
      </c>
      <c r="C271" s="13"/>
      <c r="D271" s="13"/>
      <c r="E271" s="18">
        <v>-120900</v>
      </c>
      <c r="F271" s="19">
        <v>-446.00009999999997</v>
      </c>
      <c r="G271" s="20">
        <v>-3.8E-3</v>
      </c>
      <c r="H271" s="21"/>
      <c r="I271" s="22"/>
    </row>
    <row r="272" spans="1:9" ht="13" customHeight="1">
      <c r="A272" s="16" t="s">
        <v>745</v>
      </c>
      <c r="B272" s="17" t="s">
        <v>746</v>
      </c>
      <c r="C272" s="13"/>
      <c r="D272" s="13"/>
      <c r="E272" s="18">
        <v>-134400</v>
      </c>
      <c r="F272" s="19">
        <v>-456.4896</v>
      </c>
      <c r="G272" s="20">
        <v>-3.8999999999999998E-3</v>
      </c>
      <c r="H272" s="21"/>
      <c r="I272" s="22"/>
    </row>
    <row r="273" spans="1:9" ht="13" customHeight="1">
      <c r="A273" s="16" t="s">
        <v>747</v>
      </c>
      <c r="B273" s="17" t="s">
        <v>748</v>
      </c>
      <c r="C273" s="13"/>
      <c r="D273" s="13"/>
      <c r="E273" s="18">
        <v>-11200</v>
      </c>
      <c r="F273" s="19">
        <v>-460.27519999999998</v>
      </c>
      <c r="G273" s="20">
        <v>-4.0000000000000001E-3</v>
      </c>
      <c r="H273" s="21"/>
      <c r="I273" s="22"/>
    </row>
    <row r="274" spans="1:9" ht="13" customHeight="1">
      <c r="A274" s="16" t="s">
        <v>749</v>
      </c>
      <c r="B274" s="17" t="s">
        <v>750</v>
      </c>
      <c r="C274" s="13"/>
      <c r="D274" s="13"/>
      <c r="E274" s="18">
        <v>-225500</v>
      </c>
      <c r="F274" s="19">
        <v>-465.61239999999998</v>
      </c>
      <c r="G274" s="20">
        <v>-4.0000000000000001E-3</v>
      </c>
      <c r="H274" s="21"/>
      <c r="I274" s="22"/>
    </row>
    <row r="275" spans="1:9" ht="13" customHeight="1">
      <c r="A275" s="16" t="s">
        <v>751</v>
      </c>
      <c r="B275" s="17" t="s">
        <v>752</v>
      </c>
      <c r="C275" s="13"/>
      <c r="D275" s="13"/>
      <c r="E275" s="18">
        <v>-2021500</v>
      </c>
      <c r="F275" s="19">
        <v>-474.2439</v>
      </c>
      <c r="G275" s="20">
        <v>-4.1000000000000003E-3</v>
      </c>
      <c r="H275" s="21"/>
      <c r="I275" s="22"/>
    </row>
    <row r="276" spans="1:9" ht="13" customHeight="1">
      <c r="A276" s="16" t="s">
        <v>753</v>
      </c>
      <c r="B276" s="17" t="s">
        <v>754</v>
      </c>
      <c r="C276" s="13"/>
      <c r="D276" s="13"/>
      <c r="E276" s="18">
        <v>-230400</v>
      </c>
      <c r="F276" s="19">
        <v>-487.73379999999997</v>
      </c>
      <c r="G276" s="20">
        <v>-4.1999999999999997E-3</v>
      </c>
      <c r="H276" s="21"/>
      <c r="I276" s="22"/>
    </row>
    <row r="277" spans="1:9" ht="13" customHeight="1">
      <c r="A277" s="16" t="s">
        <v>755</v>
      </c>
      <c r="B277" s="17" t="s">
        <v>756</v>
      </c>
      <c r="C277" s="13"/>
      <c r="D277" s="13"/>
      <c r="E277" s="18">
        <v>-54750</v>
      </c>
      <c r="F277" s="19">
        <v>-503.09780000000001</v>
      </c>
      <c r="G277" s="20">
        <v>-4.3E-3</v>
      </c>
      <c r="H277" s="21"/>
      <c r="I277" s="22"/>
    </row>
    <row r="278" spans="1:9" ht="13" customHeight="1">
      <c r="A278" s="16" t="s">
        <v>757</v>
      </c>
      <c r="B278" s="17" t="s">
        <v>758</v>
      </c>
      <c r="C278" s="13"/>
      <c r="D278" s="13"/>
      <c r="E278" s="18">
        <v>-283800</v>
      </c>
      <c r="F278" s="19">
        <v>-508.96690000000001</v>
      </c>
      <c r="G278" s="20">
        <v>-4.4000000000000003E-3</v>
      </c>
      <c r="H278" s="21"/>
      <c r="I278" s="22"/>
    </row>
    <row r="279" spans="1:9" ht="13" customHeight="1">
      <c r="A279" s="16" t="s">
        <v>759</v>
      </c>
      <c r="B279" s="17" t="s">
        <v>760</v>
      </c>
      <c r="C279" s="13"/>
      <c r="D279" s="13"/>
      <c r="E279" s="18">
        <v>-44800</v>
      </c>
      <c r="F279" s="19">
        <v>-510.76479999999998</v>
      </c>
      <c r="G279" s="20">
        <v>-4.4000000000000003E-3</v>
      </c>
      <c r="H279" s="21"/>
      <c r="I279" s="22"/>
    </row>
    <row r="280" spans="1:9" ht="13" customHeight="1">
      <c r="A280" s="16" t="s">
        <v>761</v>
      </c>
      <c r="B280" s="17" t="s">
        <v>762</v>
      </c>
      <c r="C280" s="13"/>
      <c r="D280" s="13"/>
      <c r="E280" s="18">
        <v>-17922</v>
      </c>
      <c r="F280" s="19">
        <v>-531.4769</v>
      </c>
      <c r="G280" s="20">
        <v>-4.5999999999999999E-3</v>
      </c>
      <c r="H280" s="21"/>
      <c r="I280" s="22"/>
    </row>
    <row r="281" spans="1:9" ht="13" customHeight="1">
      <c r="A281" s="16" t="s">
        <v>763</v>
      </c>
      <c r="B281" s="17" t="s">
        <v>764</v>
      </c>
      <c r="C281" s="13"/>
      <c r="D281" s="13"/>
      <c r="E281" s="18">
        <v>-81000</v>
      </c>
      <c r="F281" s="19">
        <v>-533.91150000000005</v>
      </c>
      <c r="G281" s="20">
        <v>-4.5999999999999999E-3</v>
      </c>
      <c r="H281" s="21"/>
      <c r="I281" s="22"/>
    </row>
    <row r="282" spans="1:9" ht="13" customHeight="1">
      <c r="A282" s="16" t="s">
        <v>765</v>
      </c>
      <c r="B282" s="17" t="s">
        <v>766</v>
      </c>
      <c r="C282" s="13"/>
      <c r="D282" s="13"/>
      <c r="E282" s="18">
        <v>-42700</v>
      </c>
      <c r="F282" s="19">
        <v>-545.74869999999999</v>
      </c>
      <c r="G282" s="20">
        <v>-4.7000000000000002E-3</v>
      </c>
      <c r="H282" s="21"/>
      <c r="I282" s="22"/>
    </row>
    <row r="283" spans="1:9" ht="13" customHeight="1">
      <c r="A283" s="16" t="s">
        <v>767</v>
      </c>
      <c r="B283" s="17" t="s">
        <v>768</v>
      </c>
      <c r="C283" s="13"/>
      <c r="D283" s="13"/>
      <c r="E283" s="18">
        <v>-30100</v>
      </c>
      <c r="F283" s="19">
        <v>-547.60929999999996</v>
      </c>
      <c r="G283" s="20">
        <v>-4.7000000000000002E-3</v>
      </c>
      <c r="H283" s="21"/>
      <c r="I283" s="22"/>
    </row>
    <row r="284" spans="1:9" ht="13" customHeight="1">
      <c r="A284" s="16" t="s">
        <v>769</v>
      </c>
      <c r="B284" s="17" t="s">
        <v>770</v>
      </c>
      <c r="C284" s="13"/>
      <c r="D284" s="13"/>
      <c r="E284" s="18">
        <v>-142500</v>
      </c>
      <c r="F284" s="19">
        <v>-560.66629999999998</v>
      </c>
      <c r="G284" s="20">
        <v>-4.7999999999999996E-3</v>
      </c>
      <c r="H284" s="21"/>
      <c r="I284" s="22"/>
    </row>
    <row r="285" spans="1:9" ht="13" customHeight="1">
      <c r="A285" s="16" t="s">
        <v>771</v>
      </c>
      <c r="B285" s="17" t="s">
        <v>772</v>
      </c>
      <c r="C285" s="13"/>
      <c r="D285" s="13"/>
      <c r="E285" s="18">
        <v>-32100</v>
      </c>
      <c r="F285" s="19">
        <v>-581.97299999999996</v>
      </c>
      <c r="G285" s="20">
        <v>-5.0000000000000001E-3</v>
      </c>
      <c r="H285" s="21"/>
      <c r="I285" s="22"/>
    </row>
    <row r="286" spans="1:9" ht="13" customHeight="1">
      <c r="A286" s="16" t="s">
        <v>773</v>
      </c>
      <c r="B286" s="17" t="s">
        <v>774</v>
      </c>
      <c r="C286" s="13"/>
      <c r="D286" s="13"/>
      <c r="E286" s="18">
        <v>-30250</v>
      </c>
      <c r="F286" s="19">
        <v>-588.69529999999997</v>
      </c>
      <c r="G286" s="20">
        <v>-5.1000000000000004E-3</v>
      </c>
      <c r="H286" s="21"/>
      <c r="I286" s="22"/>
    </row>
    <row r="287" spans="1:9" ht="13" customHeight="1">
      <c r="A287" s="16" t="s">
        <v>775</v>
      </c>
      <c r="B287" s="17" t="s">
        <v>776</v>
      </c>
      <c r="C287" s="13"/>
      <c r="D287" s="13"/>
      <c r="E287" s="18">
        <v>-43125</v>
      </c>
      <c r="F287" s="19">
        <v>-605.47500000000002</v>
      </c>
      <c r="G287" s="20">
        <v>-5.1999999999999998E-3</v>
      </c>
      <c r="H287" s="21"/>
      <c r="I287" s="22"/>
    </row>
    <row r="288" spans="1:9" ht="13" customHeight="1">
      <c r="A288" s="16" t="s">
        <v>777</v>
      </c>
      <c r="B288" s="17" t="s">
        <v>778</v>
      </c>
      <c r="C288" s="13"/>
      <c r="D288" s="13"/>
      <c r="E288" s="18">
        <v>-136000</v>
      </c>
      <c r="F288" s="19">
        <v>-606.96799999999996</v>
      </c>
      <c r="G288" s="20">
        <v>-5.1999999999999998E-3</v>
      </c>
      <c r="H288" s="21"/>
      <c r="I288" s="22"/>
    </row>
    <row r="289" spans="1:9" ht="13" customHeight="1">
      <c r="A289" s="16" t="s">
        <v>779</v>
      </c>
      <c r="B289" s="17" t="s">
        <v>780</v>
      </c>
      <c r="C289" s="13"/>
      <c r="D289" s="13"/>
      <c r="E289" s="18">
        <v>-33725</v>
      </c>
      <c r="F289" s="19">
        <v>-611.80520000000001</v>
      </c>
      <c r="G289" s="20">
        <v>-5.3E-3</v>
      </c>
      <c r="H289" s="21"/>
      <c r="I289" s="22"/>
    </row>
    <row r="290" spans="1:9" ht="13" customHeight="1">
      <c r="A290" s="16" t="s">
        <v>781</v>
      </c>
      <c r="B290" s="17" t="s">
        <v>782</v>
      </c>
      <c r="C290" s="13"/>
      <c r="D290" s="13"/>
      <c r="E290" s="18">
        <v>-49375</v>
      </c>
      <c r="F290" s="19">
        <v>-645.92380000000003</v>
      </c>
      <c r="G290" s="20">
        <v>-5.5999999999999999E-3</v>
      </c>
      <c r="H290" s="21"/>
      <c r="I290" s="22"/>
    </row>
    <row r="291" spans="1:9" ht="13" customHeight="1">
      <c r="A291" s="16" t="s">
        <v>783</v>
      </c>
      <c r="B291" s="17" t="s">
        <v>784</v>
      </c>
      <c r="C291" s="13"/>
      <c r="D291" s="13"/>
      <c r="E291" s="18">
        <v>-632000</v>
      </c>
      <c r="F291" s="19">
        <v>-676.24</v>
      </c>
      <c r="G291" s="20">
        <v>-5.7999999999999996E-3</v>
      </c>
      <c r="H291" s="21"/>
      <c r="I291" s="22"/>
    </row>
    <row r="292" spans="1:9" ht="13" customHeight="1">
      <c r="A292" s="16" t="s">
        <v>785</v>
      </c>
      <c r="B292" s="17" t="s">
        <v>786</v>
      </c>
      <c r="C292" s="13"/>
      <c r="D292" s="13"/>
      <c r="E292" s="18">
        <v>-15450</v>
      </c>
      <c r="F292" s="19">
        <v>-687.98850000000004</v>
      </c>
      <c r="G292" s="20">
        <v>-5.8999999999999999E-3</v>
      </c>
      <c r="H292" s="21"/>
      <c r="I292" s="22"/>
    </row>
    <row r="293" spans="1:9" ht="13" customHeight="1">
      <c r="A293" s="16" t="s">
        <v>787</v>
      </c>
      <c r="B293" s="17" t="s">
        <v>788</v>
      </c>
      <c r="C293" s="13"/>
      <c r="D293" s="13"/>
      <c r="E293" s="18">
        <v>-289050</v>
      </c>
      <c r="F293" s="19">
        <v>-696.63940000000002</v>
      </c>
      <c r="G293" s="20">
        <v>-6.0000000000000001E-3</v>
      </c>
      <c r="H293" s="21"/>
      <c r="I293" s="22"/>
    </row>
    <row r="294" spans="1:9" ht="13" customHeight="1">
      <c r="A294" s="16" t="s">
        <v>789</v>
      </c>
      <c r="B294" s="17" t="s">
        <v>790</v>
      </c>
      <c r="C294" s="13"/>
      <c r="D294" s="13"/>
      <c r="E294" s="18">
        <v>-61600</v>
      </c>
      <c r="F294" s="19">
        <v>-703.65679999999998</v>
      </c>
      <c r="G294" s="20">
        <v>-6.1000000000000004E-3</v>
      </c>
      <c r="H294" s="21"/>
      <c r="I294" s="22"/>
    </row>
    <row r="295" spans="1:9" ht="13" customHeight="1">
      <c r="A295" s="16" t="s">
        <v>791</v>
      </c>
      <c r="B295" s="17" t="s">
        <v>792</v>
      </c>
      <c r="C295" s="13"/>
      <c r="D295" s="13"/>
      <c r="E295" s="18">
        <v>-283725</v>
      </c>
      <c r="F295" s="19">
        <v>-718.95920000000001</v>
      </c>
      <c r="G295" s="20">
        <v>-6.1999999999999998E-3</v>
      </c>
      <c r="H295" s="21"/>
      <c r="I295" s="22"/>
    </row>
    <row r="296" spans="1:9" ht="13" customHeight="1">
      <c r="A296" s="16" t="s">
        <v>793</v>
      </c>
      <c r="B296" s="17" t="s">
        <v>794</v>
      </c>
      <c r="C296" s="13"/>
      <c r="D296" s="13"/>
      <c r="E296" s="18">
        <v>-23400</v>
      </c>
      <c r="F296" s="19">
        <v>-720.55619999999999</v>
      </c>
      <c r="G296" s="20">
        <v>-6.1999999999999998E-3</v>
      </c>
      <c r="H296" s="21"/>
      <c r="I296" s="22"/>
    </row>
    <row r="297" spans="1:9" ht="13" customHeight="1">
      <c r="A297" s="16" t="s">
        <v>795</v>
      </c>
      <c r="B297" s="17" t="s">
        <v>796</v>
      </c>
      <c r="C297" s="13"/>
      <c r="D297" s="13"/>
      <c r="E297" s="18">
        <v>-810000</v>
      </c>
      <c r="F297" s="19">
        <v>-721.79100000000005</v>
      </c>
      <c r="G297" s="20">
        <v>-6.1999999999999998E-3</v>
      </c>
      <c r="H297" s="21"/>
      <c r="I297" s="22"/>
    </row>
    <row r="298" spans="1:9" ht="13" customHeight="1">
      <c r="A298" s="16" t="s">
        <v>797</v>
      </c>
      <c r="B298" s="17" t="s">
        <v>798</v>
      </c>
      <c r="C298" s="13"/>
      <c r="D298" s="13"/>
      <c r="E298" s="18">
        <v>-1317650</v>
      </c>
      <c r="F298" s="19">
        <v>-758.96640000000002</v>
      </c>
      <c r="G298" s="20">
        <v>-6.6E-3</v>
      </c>
      <c r="H298" s="21"/>
      <c r="I298" s="22"/>
    </row>
    <row r="299" spans="1:9" ht="13" customHeight="1">
      <c r="A299" s="16" t="s">
        <v>799</v>
      </c>
      <c r="B299" s="17" t="s">
        <v>800</v>
      </c>
      <c r="C299" s="13"/>
      <c r="D299" s="13"/>
      <c r="E299" s="18">
        <v>-195000</v>
      </c>
      <c r="F299" s="19">
        <v>-763.03499999999997</v>
      </c>
      <c r="G299" s="20">
        <v>-6.6E-3</v>
      </c>
      <c r="H299" s="21"/>
      <c r="I299" s="22"/>
    </row>
    <row r="300" spans="1:9" ht="13" customHeight="1">
      <c r="A300" s="16" t="s">
        <v>801</v>
      </c>
      <c r="B300" s="17" t="s">
        <v>802</v>
      </c>
      <c r="C300" s="13"/>
      <c r="D300" s="13"/>
      <c r="E300" s="18">
        <v>-183825</v>
      </c>
      <c r="F300" s="19">
        <v>-763.70100000000002</v>
      </c>
      <c r="G300" s="20">
        <v>-6.6E-3</v>
      </c>
      <c r="H300" s="21"/>
      <c r="I300" s="22"/>
    </row>
    <row r="301" spans="1:9" ht="13" customHeight="1">
      <c r="A301" s="16" t="s">
        <v>803</v>
      </c>
      <c r="B301" s="17" t="s">
        <v>804</v>
      </c>
      <c r="C301" s="13"/>
      <c r="D301" s="13"/>
      <c r="E301" s="18">
        <v>-744000</v>
      </c>
      <c r="F301" s="19">
        <v>-800.54399999999998</v>
      </c>
      <c r="G301" s="20">
        <v>-6.8999999999999999E-3</v>
      </c>
      <c r="H301" s="21"/>
      <c r="I301" s="22"/>
    </row>
    <row r="302" spans="1:9" ht="13" customHeight="1">
      <c r="A302" s="16" t="s">
        <v>805</v>
      </c>
      <c r="B302" s="17" t="s">
        <v>806</v>
      </c>
      <c r="C302" s="13"/>
      <c r="D302" s="13"/>
      <c r="E302" s="18">
        <v>-27000</v>
      </c>
      <c r="F302" s="19">
        <v>-827.76599999999996</v>
      </c>
      <c r="G302" s="20">
        <v>-7.1000000000000004E-3</v>
      </c>
      <c r="H302" s="21"/>
      <c r="I302" s="22"/>
    </row>
    <row r="303" spans="1:9" ht="13" customHeight="1">
      <c r="A303" s="16" t="s">
        <v>807</v>
      </c>
      <c r="B303" s="17" t="s">
        <v>808</v>
      </c>
      <c r="C303" s="13"/>
      <c r="D303" s="13"/>
      <c r="E303" s="18">
        <v>-214000</v>
      </c>
      <c r="F303" s="19">
        <v>-830.85500000000002</v>
      </c>
      <c r="G303" s="20">
        <v>-7.1999999999999998E-3</v>
      </c>
      <c r="H303" s="21"/>
      <c r="I303" s="22"/>
    </row>
    <row r="304" spans="1:9" ht="13" customHeight="1">
      <c r="A304" s="16" t="s">
        <v>809</v>
      </c>
      <c r="B304" s="17" t="s">
        <v>810</v>
      </c>
      <c r="C304" s="13"/>
      <c r="D304" s="13"/>
      <c r="E304" s="18">
        <v>-241300</v>
      </c>
      <c r="F304" s="19">
        <v>-839.48270000000002</v>
      </c>
      <c r="G304" s="20">
        <v>-7.1999999999999998E-3</v>
      </c>
      <c r="H304" s="21"/>
      <c r="I304" s="22"/>
    </row>
    <row r="305" spans="1:9" ht="13" customHeight="1">
      <c r="A305" s="16" t="s">
        <v>811</v>
      </c>
      <c r="B305" s="17" t="s">
        <v>812</v>
      </c>
      <c r="C305" s="13"/>
      <c r="D305" s="13"/>
      <c r="E305" s="18">
        <v>-4650</v>
      </c>
      <c r="F305" s="19">
        <v>-858.20399999999995</v>
      </c>
      <c r="G305" s="20">
        <v>-7.4000000000000003E-3</v>
      </c>
      <c r="H305" s="21"/>
      <c r="I305" s="22"/>
    </row>
    <row r="306" spans="1:9" ht="13" customHeight="1">
      <c r="A306" s="16" t="s">
        <v>813</v>
      </c>
      <c r="B306" s="17" t="s">
        <v>814</v>
      </c>
      <c r="C306" s="13"/>
      <c r="D306" s="13"/>
      <c r="E306" s="18">
        <v>-421200</v>
      </c>
      <c r="F306" s="19">
        <v>-888.35289999999998</v>
      </c>
      <c r="G306" s="20">
        <v>-7.7000000000000002E-3</v>
      </c>
      <c r="H306" s="21"/>
      <c r="I306" s="22"/>
    </row>
    <row r="307" spans="1:9" ht="13" customHeight="1">
      <c r="A307" s="16" t="s">
        <v>815</v>
      </c>
      <c r="B307" s="17" t="s">
        <v>816</v>
      </c>
      <c r="C307" s="13"/>
      <c r="D307" s="13"/>
      <c r="E307" s="18">
        <v>-11375</v>
      </c>
      <c r="F307" s="19">
        <v>-940.99689999999998</v>
      </c>
      <c r="G307" s="20">
        <v>-8.0999999999999996E-3</v>
      </c>
      <c r="H307" s="21"/>
      <c r="I307" s="22"/>
    </row>
    <row r="308" spans="1:9" ht="13" customHeight="1">
      <c r="A308" s="16" t="s">
        <v>817</v>
      </c>
      <c r="B308" s="17" t="s">
        <v>818</v>
      </c>
      <c r="C308" s="13"/>
      <c r="D308" s="13"/>
      <c r="E308" s="18">
        <v>-267750</v>
      </c>
      <c r="F308" s="19">
        <v>-1125.4871000000001</v>
      </c>
      <c r="G308" s="20">
        <v>-9.7000000000000003E-3</v>
      </c>
      <c r="H308" s="21"/>
      <c r="I308" s="22"/>
    </row>
    <row r="309" spans="1:9" ht="13" customHeight="1">
      <c r="A309" s="16" t="s">
        <v>819</v>
      </c>
      <c r="B309" s="17" t="s">
        <v>820</v>
      </c>
      <c r="C309" s="13"/>
      <c r="D309" s="13"/>
      <c r="E309" s="18">
        <v>-180075</v>
      </c>
      <c r="F309" s="19">
        <v>-1150.7692999999999</v>
      </c>
      <c r="G309" s="20">
        <v>-9.9000000000000008E-3</v>
      </c>
      <c r="H309" s="21"/>
      <c r="I309" s="22"/>
    </row>
    <row r="310" spans="1:9" ht="13" customHeight="1">
      <c r="A310" s="16" t="s">
        <v>821</v>
      </c>
      <c r="B310" s="17" t="s">
        <v>822</v>
      </c>
      <c r="C310" s="13"/>
      <c r="D310" s="13"/>
      <c r="E310" s="18">
        <v>-214000</v>
      </c>
      <c r="F310" s="19">
        <v>-1154.2090000000001</v>
      </c>
      <c r="G310" s="20">
        <v>-0.01</v>
      </c>
      <c r="H310" s="21"/>
      <c r="I310" s="22"/>
    </row>
    <row r="311" spans="1:9" ht="13" customHeight="1">
      <c r="A311" s="16" t="s">
        <v>823</v>
      </c>
      <c r="B311" s="17" t="s">
        <v>824</v>
      </c>
      <c r="C311" s="13"/>
      <c r="D311" s="13"/>
      <c r="E311" s="18">
        <v>-409600</v>
      </c>
      <c r="F311" s="19">
        <v>-1187.6351999999999</v>
      </c>
      <c r="G311" s="20">
        <v>-1.03E-2</v>
      </c>
      <c r="H311" s="21"/>
      <c r="I311" s="22"/>
    </row>
    <row r="312" spans="1:9" ht="13" customHeight="1">
      <c r="A312" s="16" t="s">
        <v>825</v>
      </c>
      <c r="B312" s="17" t="s">
        <v>826</v>
      </c>
      <c r="C312" s="13"/>
      <c r="D312" s="13"/>
      <c r="E312" s="18">
        <v>-145500</v>
      </c>
      <c r="F312" s="19">
        <v>-1328.7059999999999</v>
      </c>
      <c r="G312" s="20">
        <v>-1.15E-2</v>
      </c>
      <c r="H312" s="21"/>
      <c r="I312" s="22"/>
    </row>
    <row r="313" spans="1:9" ht="13" customHeight="1">
      <c r="A313" s="16" t="s">
        <v>827</v>
      </c>
      <c r="B313" s="17" t="s">
        <v>828</v>
      </c>
      <c r="C313" s="13"/>
      <c r="D313" s="13"/>
      <c r="E313" s="18">
        <v>-362700</v>
      </c>
      <c r="F313" s="19">
        <v>-1329.8396</v>
      </c>
      <c r="G313" s="20">
        <v>-1.15E-2</v>
      </c>
      <c r="H313" s="21"/>
      <c r="I313" s="22"/>
    </row>
    <row r="314" spans="1:9" ht="13" customHeight="1">
      <c r="A314" s="16" t="s">
        <v>829</v>
      </c>
      <c r="B314" s="17" t="s">
        <v>830</v>
      </c>
      <c r="C314" s="13"/>
      <c r="D314" s="13"/>
      <c r="E314" s="18">
        <v>-83125</v>
      </c>
      <c r="F314" s="19">
        <v>-1533.6563000000001</v>
      </c>
      <c r="G314" s="20">
        <v>-1.32E-2</v>
      </c>
      <c r="H314" s="21"/>
      <c r="I314" s="22"/>
    </row>
    <row r="315" spans="1:9" ht="13" customHeight="1">
      <c r="A315" s="16" t="s">
        <v>831</v>
      </c>
      <c r="B315" s="17" t="s">
        <v>832</v>
      </c>
      <c r="C315" s="13"/>
      <c r="D315" s="13"/>
      <c r="E315" s="18">
        <v>-13079925</v>
      </c>
      <c r="F315" s="19">
        <v>-1849.5014000000001</v>
      </c>
      <c r="G315" s="20">
        <v>-1.6E-2</v>
      </c>
      <c r="H315" s="21"/>
      <c r="I315" s="22"/>
    </row>
    <row r="316" spans="1:9" ht="13" customHeight="1">
      <c r="A316" s="16" t="s">
        <v>833</v>
      </c>
      <c r="B316" s="17" t="s">
        <v>834</v>
      </c>
      <c r="C316" s="13"/>
      <c r="D316" s="13"/>
      <c r="E316" s="18">
        <v>-139500</v>
      </c>
      <c r="F316" s="19">
        <v>-1866.51</v>
      </c>
      <c r="G316" s="20">
        <v>-1.61E-2</v>
      </c>
      <c r="H316" s="21"/>
      <c r="I316" s="22"/>
    </row>
    <row r="317" spans="1:9" ht="13" customHeight="1">
      <c r="A317" s="16" t="s">
        <v>835</v>
      </c>
      <c r="B317" s="17" t="s">
        <v>836</v>
      </c>
      <c r="C317" s="13"/>
      <c r="D317" s="13"/>
      <c r="E317" s="18">
        <v>-2773225.0002000001</v>
      </c>
      <c r="F317" s="19">
        <v>-1994.2261000000001</v>
      </c>
      <c r="G317" s="20">
        <v>-1.72E-2</v>
      </c>
      <c r="H317" s="21"/>
      <c r="I317" s="22"/>
    </row>
    <row r="318" spans="1:9" ht="13" customHeight="1">
      <c r="A318" s="16" t="s">
        <v>837</v>
      </c>
      <c r="B318" s="17" t="s">
        <v>838</v>
      </c>
      <c r="C318" s="13"/>
      <c r="D318" s="13"/>
      <c r="E318" s="18">
        <v>-1264300</v>
      </c>
      <c r="F318" s="19">
        <v>-2611.7909</v>
      </c>
      <c r="G318" s="20">
        <v>-2.2499999999999999E-2</v>
      </c>
      <c r="H318" s="21"/>
      <c r="I318" s="22"/>
    </row>
    <row r="319" spans="1:9" ht="13" customHeight="1">
      <c r="A319" s="16" t="s">
        <v>839</v>
      </c>
      <c r="B319" s="17" t="s">
        <v>840</v>
      </c>
      <c r="C319" s="13"/>
      <c r="D319" s="13"/>
      <c r="E319" s="18">
        <v>-488150</v>
      </c>
      <c r="F319" s="19">
        <v>-3641.3548999999998</v>
      </c>
      <c r="G319" s="20">
        <v>-3.1399999999999997E-2</v>
      </c>
      <c r="H319" s="21"/>
      <c r="I319" s="22"/>
    </row>
    <row r="320" spans="1:9" ht="13" customHeight="1">
      <c r="A320" s="16" t="s">
        <v>841</v>
      </c>
      <c r="B320" s="17" t="s">
        <v>842</v>
      </c>
      <c r="C320" s="13"/>
      <c r="D320" s="13"/>
      <c r="E320" s="18">
        <v>-298000</v>
      </c>
      <c r="F320" s="19">
        <v>-3963.1019999999999</v>
      </c>
      <c r="G320" s="20">
        <v>-3.4200000000000001E-2</v>
      </c>
      <c r="H320" s="21"/>
      <c r="I320" s="22"/>
    </row>
    <row r="321" spans="1:9" ht="13" customHeight="1">
      <c r="A321" s="16" t="s">
        <v>843</v>
      </c>
      <c r="B321" s="17" t="s">
        <v>844</v>
      </c>
      <c r="C321" s="13"/>
      <c r="D321" s="13"/>
      <c r="E321" s="18">
        <v>-784850</v>
      </c>
      <c r="F321" s="19">
        <v>-5815.7385000000004</v>
      </c>
      <c r="G321" s="20">
        <v>-5.0200000000000002E-2</v>
      </c>
      <c r="H321" s="21"/>
      <c r="I321" s="22"/>
    </row>
    <row r="322" spans="1:9" ht="13" customHeight="1">
      <c r="A322" s="16" t="s">
        <v>845</v>
      </c>
      <c r="B322" s="17" t="s">
        <v>846</v>
      </c>
      <c r="C322" s="13"/>
      <c r="D322" s="13"/>
      <c r="E322" s="18">
        <v>-519400</v>
      </c>
      <c r="F322" s="19">
        <v>-6596.38</v>
      </c>
      <c r="G322" s="20">
        <v>-5.6899999999999999E-2</v>
      </c>
      <c r="H322" s="21"/>
      <c r="I322" s="22"/>
    </row>
    <row r="323" spans="1:9" ht="13" customHeight="1">
      <c r="A323" s="4"/>
      <c r="B323" s="12" t="s">
        <v>467</v>
      </c>
      <c r="C323" s="13"/>
      <c r="D323" s="13"/>
      <c r="E323" s="13"/>
      <c r="F323" s="23">
        <v>-80468.286900000006</v>
      </c>
      <c r="G323" s="24">
        <f>ROUND(SUM(G134:G322),4)</f>
        <v>-0.69359999999999999</v>
      </c>
      <c r="H323" s="25"/>
      <c r="I323" s="26"/>
    </row>
    <row r="324" spans="1:9" ht="13" customHeight="1">
      <c r="A324" s="4"/>
      <c r="B324" s="27" t="s">
        <v>470</v>
      </c>
      <c r="C324" s="28"/>
      <c r="D324" s="1"/>
      <c r="E324" s="28"/>
      <c r="F324" s="23">
        <v>-80468.286900000006</v>
      </c>
      <c r="G324" s="24">
        <f>ROUND(SUM(G323),4)</f>
        <v>-0.69359999999999999</v>
      </c>
      <c r="H324" s="25"/>
      <c r="I324" s="26"/>
    </row>
    <row r="325" spans="1:9" ht="13" customHeight="1">
      <c r="A325" s="4"/>
      <c r="B325" s="12" t="s">
        <v>847</v>
      </c>
      <c r="C325" s="13"/>
      <c r="D325" s="13"/>
      <c r="E325" s="13"/>
      <c r="F325" s="13"/>
      <c r="G325" s="13"/>
      <c r="H325" s="14"/>
      <c r="I325" s="15"/>
    </row>
    <row r="326" spans="1:9" ht="13" customHeight="1">
      <c r="A326" s="4"/>
      <c r="B326" s="12" t="s">
        <v>848</v>
      </c>
      <c r="C326" s="13"/>
      <c r="D326" s="13"/>
      <c r="E326" s="13"/>
      <c r="F326" s="4"/>
      <c r="G326" s="14"/>
      <c r="H326" s="14"/>
      <c r="I326" s="15"/>
    </row>
    <row r="327" spans="1:9" ht="13" customHeight="1">
      <c r="A327" s="16" t="s">
        <v>849</v>
      </c>
      <c r="B327" s="17" t="s">
        <v>1998</v>
      </c>
      <c r="C327" s="13" t="s">
        <v>850</v>
      </c>
      <c r="D327" s="13" t="s">
        <v>851</v>
      </c>
      <c r="E327" s="18">
        <v>500</v>
      </c>
      <c r="F327" s="19">
        <v>2359.0174999999999</v>
      </c>
      <c r="G327" s="20">
        <v>2.0400000000000001E-2</v>
      </c>
      <c r="H327" s="29">
        <v>7.8750000000000001E-2</v>
      </c>
      <c r="I327" s="22"/>
    </row>
    <row r="328" spans="1:9" ht="13" customHeight="1">
      <c r="A328" s="16" t="s">
        <v>852</v>
      </c>
      <c r="B328" s="17" t="s">
        <v>1999</v>
      </c>
      <c r="C328" s="13" t="s">
        <v>853</v>
      </c>
      <c r="D328" s="13" t="s">
        <v>851</v>
      </c>
      <c r="E328" s="18">
        <v>100</v>
      </c>
      <c r="F328" s="19">
        <v>491.12299999999999</v>
      </c>
      <c r="G328" s="20">
        <v>4.1999999999999997E-3</v>
      </c>
      <c r="H328" s="29">
        <v>7.2499999999999995E-2</v>
      </c>
      <c r="I328" s="22"/>
    </row>
    <row r="329" spans="1:9" ht="13" customHeight="1">
      <c r="A329" s="4"/>
      <c r="B329" s="12" t="s">
        <v>467</v>
      </c>
      <c r="C329" s="13"/>
      <c r="D329" s="13"/>
      <c r="E329" s="13"/>
      <c r="F329" s="23">
        <v>2850.1405</v>
      </c>
      <c r="G329" s="24">
        <f>ROUND(SUM(G325:G328),4)</f>
        <v>2.46E-2</v>
      </c>
      <c r="H329" s="25"/>
      <c r="I329" s="26"/>
    </row>
    <row r="330" spans="1:9" ht="13" customHeight="1">
      <c r="A330" s="4"/>
      <c r="B330" s="27" t="s">
        <v>470</v>
      </c>
      <c r="C330" s="28"/>
      <c r="D330" s="1"/>
      <c r="E330" s="28"/>
      <c r="F330" s="23">
        <v>2850.1405</v>
      </c>
      <c r="G330" s="24">
        <f>ROUND(SUM(G329),4)</f>
        <v>2.46E-2</v>
      </c>
      <c r="H330" s="25"/>
      <c r="I330" s="26"/>
    </row>
    <row r="331" spans="1:9" ht="13" customHeight="1">
      <c r="A331" s="4"/>
      <c r="B331" s="12" t="s">
        <v>854</v>
      </c>
      <c r="C331" s="13"/>
      <c r="D331" s="13"/>
      <c r="E331" s="13"/>
      <c r="F331" s="13"/>
      <c r="G331" s="13"/>
      <c r="H331" s="14"/>
      <c r="I331" s="15"/>
    </row>
    <row r="332" spans="1:9" ht="13" customHeight="1">
      <c r="A332" s="4"/>
      <c r="B332" s="12" t="s">
        <v>855</v>
      </c>
      <c r="C332" s="13"/>
      <c r="D332" s="13"/>
      <c r="E332" s="13"/>
      <c r="F332" s="4"/>
      <c r="G332" s="14"/>
      <c r="H332" s="14"/>
      <c r="I332" s="15"/>
    </row>
    <row r="333" spans="1:9" ht="13" customHeight="1">
      <c r="A333" s="16" t="s">
        <v>856</v>
      </c>
      <c r="B333" s="17" t="s">
        <v>857</v>
      </c>
      <c r="C333" s="13" t="s">
        <v>858</v>
      </c>
      <c r="D333" s="13"/>
      <c r="E333" s="18">
        <v>1118253.8659999999</v>
      </c>
      <c r="F333" s="19">
        <v>13697.472599999999</v>
      </c>
      <c r="G333" s="20">
        <v>0.1182</v>
      </c>
      <c r="H333" s="29"/>
      <c r="I333" s="22"/>
    </row>
    <row r="334" spans="1:9" ht="13" customHeight="1">
      <c r="A334" s="16" t="s">
        <v>859</v>
      </c>
      <c r="B334" s="17" t="s">
        <v>860</v>
      </c>
      <c r="C334" s="13" t="s">
        <v>861</v>
      </c>
      <c r="D334" s="13"/>
      <c r="E334" s="18">
        <v>1074376.5093</v>
      </c>
      <c r="F334" s="19">
        <v>13068.729799999999</v>
      </c>
      <c r="G334" s="20">
        <v>0.1128</v>
      </c>
      <c r="H334" s="29"/>
      <c r="I334" s="22"/>
    </row>
    <row r="335" spans="1:9" ht="13" customHeight="1">
      <c r="A335" s="4"/>
      <c r="B335" s="12" t="s">
        <v>467</v>
      </c>
      <c r="C335" s="13"/>
      <c r="D335" s="13"/>
      <c r="E335" s="13"/>
      <c r="F335" s="23">
        <v>26766.202399999998</v>
      </c>
      <c r="G335" s="24">
        <f>ROUND(SUM(G331:G334),4)</f>
        <v>0.23100000000000001</v>
      </c>
      <c r="H335" s="25"/>
      <c r="I335" s="26"/>
    </row>
    <row r="336" spans="1:9" ht="13" customHeight="1">
      <c r="A336" s="4"/>
      <c r="B336" s="27" t="s">
        <v>470</v>
      </c>
      <c r="C336" s="28"/>
      <c r="D336" s="1"/>
      <c r="E336" s="28"/>
      <c r="F336" s="23">
        <v>26766.202399999998</v>
      </c>
      <c r="G336" s="24">
        <f>ROUND(SUM(G335),4)</f>
        <v>0.23100000000000001</v>
      </c>
      <c r="H336" s="25"/>
      <c r="I336" s="26"/>
    </row>
    <row r="337" spans="1:9" ht="13" customHeight="1">
      <c r="A337" s="4"/>
      <c r="B337" s="12" t="s">
        <v>862</v>
      </c>
      <c r="C337" s="13"/>
      <c r="D337" s="13"/>
      <c r="E337" s="13"/>
      <c r="F337" s="13"/>
      <c r="G337" s="13"/>
      <c r="H337" s="14"/>
      <c r="I337" s="15"/>
    </row>
    <row r="338" spans="1:9" ht="13" customHeight="1">
      <c r="A338" s="16" t="s">
        <v>863</v>
      </c>
      <c r="B338" s="17" t="s">
        <v>864</v>
      </c>
      <c r="C338" s="13"/>
      <c r="D338" s="13"/>
      <c r="E338" s="18"/>
      <c r="F338" s="19">
        <v>6364.6337000000003</v>
      </c>
      <c r="G338" s="20">
        <v>5.4899999999999997E-2</v>
      </c>
      <c r="H338" s="29">
        <v>5.3662888444601355E-2</v>
      </c>
      <c r="I338" s="22"/>
    </row>
    <row r="339" spans="1:9" ht="13" customHeight="1">
      <c r="A339" s="4"/>
      <c r="B339" s="12" t="s">
        <v>467</v>
      </c>
      <c r="C339" s="13"/>
      <c r="D339" s="13"/>
      <c r="E339" s="13"/>
      <c r="F339" s="23">
        <v>6364.6337000000003</v>
      </c>
      <c r="G339" s="24">
        <f>ROUND(SUM(G337:G338),4)</f>
        <v>5.4899999999999997E-2</v>
      </c>
      <c r="H339" s="25"/>
      <c r="I339" s="26"/>
    </row>
    <row r="340" spans="1:9" ht="13" customHeight="1">
      <c r="A340" s="4"/>
      <c r="B340" s="27" t="s">
        <v>470</v>
      </c>
      <c r="C340" s="28"/>
      <c r="D340" s="1"/>
      <c r="E340" s="28"/>
      <c r="F340" s="23">
        <v>6364.6337000000003</v>
      </c>
      <c r="G340" s="24">
        <f>ROUND(SUM(G339),4)</f>
        <v>5.4899999999999997E-2</v>
      </c>
      <c r="H340" s="25"/>
      <c r="I340" s="26"/>
    </row>
    <row r="341" spans="1:9" ht="13" customHeight="1">
      <c r="A341" s="4"/>
      <c r="B341" s="27" t="s">
        <v>865</v>
      </c>
      <c r="C341" s="13"/>
      <c r="D341" s="1"/>
      <c r="E341" s="13"/>
      <c r="F341" s="30">
        <v>80580.604500000001</v>
      </c>
      <c r="G341" s="39">
        <v>0.69499999999999995</v>
      </c>
      <c r="H341" s="25"/>
      <c r="I341" s="26"/>
    </row>
    <row r="342" spans="1:9" ht="13" customHeight="1">
      <c r="A342" s="4"/>
      <c r="B342" s="31" t="s">
        <v>866</v>
      </c>
      <c r="C342" s="32"/>
      <c r="D342" s="32"/>
      <c r="E342" s="32"/>
      <c r="F342" s="33">
        <v>115846.8</v>
      </c>
      <c r="G342" s="34">
        <f>ROUND(SUM(G133,G324,G330,G336,G340,G341),4)</f>
        <v>1</v>
      </c>
      <c r="H342" s="35"/>
      <c r="I342" s="36"/>
    </row>
    <row r="343" spans="1:9" ht="13" customHeight="1">
      <c r="A343" s="4"/>
      <c r="B343" s="6"/>
      <c r="C343" s="4"/>
      <c r="D343" s="4"/>
      <c r="E343" s="4"/>
      <c r="F343" s="4"/>
      <c r="G343" s="4"/>
      <c r="H343" s="4"/>
      <c r="I343" s="4"/>
    </row>
    <row r="344" spans="1:9" ht="13" customHeight="1">
      <c r="A344" s="4"/>
      <c r="B344" s="3" t="s">
        <v>867</v>
      </c>
      <c r="C344" s="4"/>
      <c r="D344" s="4"/>
      <c r="E344" s="4"/>
      <c r="F344" s="4"/>
      <c r="G344" s="4"/>
      <c r="H344" s="4"/>
      <c r="I344" s="4"/>
    </row>
    <row r="345" spans="1:9" ht="13" customHeight="1">
      <c r="A345" s="4"/>
      <c r="B345" s="3" t="s">
        <v>868</v>
      </c>
      <c r="C345" s="4"/>
      <c r="D345" s="4"/>
      <c r="E345" s="4"/>
      <c r="F345" s="4"/>
      <c r="G345" s="4"/>
      <c r="H345" s="4"/>
      <c r="I345" s="4"/>
    </row>
    <row r="346" spans="1:9" ht="13" customHeight="1">
      <c r="A346" s="4"/>
      <c r="B346" s="3" t="s">
        <v>869</v>
      </c>
      <c r="C346" s="4"/>
      <c r="D346" s="4"/>
      <c r="E346" s="4"/>
      <c r="F346" s="4"/>
      <c r="G346" s="4"/>
      <c r="H346" s="4"/>
      <c r="I346" s="4"/>
    </row>
    <row r="347" spans="1:9" ht="26.15" customHeight="1">
      <c r="A347" s="4"/>
      <c r="B347" s="254" t="s">
        <v>2140</v>
      </c>
      <c r="C347" s="254"/>
      <c r="D347" s="254"/>
      <c r="E347" s="254"/>
      <c r="F347" s="254"/>
      <c r="G347" s="254"/>
      <c r="H347" s="254"/>
      <c r="I347" s="254"/>
    </row>
    <row r="348" spans="1:9" ht="13" customHeight="1">
      <c r="A348" s="4"/>
      <c r="B348" s="254"/>
      <c r="C348" s="254"/>
      <c r="D348" s="254"/>
      <c r="E348" s="254"/>
      <c r="F348" s="254"/>
      <c r="G348" s="254"/>
      <c r="H348" s="254"/>
      <c r="I348" s="254"/>
    </row>
    <row r="349" spans="1:9">
      <c r="A349" s="40"/>
      <c r="B349" s="41" t="s">
        <v>2056</v>
      </c>
      <c r="C349" s="42"/>
      <c r="D349" s="42"/>
      <c r="E349" s="43"/>
      <c r="F349" s="43"/>
      <c r="G349" s="43"/>
      <c r="H349" s="43"/>
      <c r="I349" s="44"/>
    </row>
    <row r="350" spans="1:9">
      <c r="A350" s="40"/>
      <c r="B350" s="45" t="s">
        <v>2057</v>
      </c>
      <c r="C350" s="46"/>
      <c r="D350" s="46"/>
      <c r="E350" s="47"/>
      <c r="F350" s="47"/>
      <c r="G350" s="47"/>
      <c r="H350" s="47"/>
      <c r="I350" s="48"/>
    </row>
    <row r="351" spans="1:9">
      <c r="A351" s="40"/>
      <c r="B351" s="45" t="s">
        <v>2058</v>
      </c>
      <c r="C351" s="49"/>
      <c r="D351" s="46"/>
      <c r="E351" s="47"/>
      <c r="F351" s="47"/>
      <c r="G351" s="47"/>
      <c r="H351" s="47"/>
      <c r="I351" s="48"/>
    </row>
    <row r="352" spans="1:9">
      <c r="A352" s="40"/>
      <c r="B352" s="50" t="s">
        <v>2059</v>
      </c>
      <c r="C352" s="51" t="s">
        <v>2129</v>
      </c>
      <c r="D352" s="51" t="s">
        <v>2060</v>
      </c>
      <c r="E352" s="47"/>
      <c r="F352" s="47"/>
      <c r="G352" s="47"/>
      <c r="H352" s="47"/>
      <c r="I352" s="48"/>
    </row>
    <row r="353" spans="1:9">
      <c r="A353" s="40"/>
      <c r="B353" s="52" t="s">
        <v>2061</v>
      </c>
      <c r="C353" s="94">
        <v>11.763</v>
      </c>
      <c r="D353" s="95">
        <v>11.757999999999999</v>
      </c>
      <c r="E353" s="47"/>
      <c r="F353" s="47"/>
      <c r="G353" s="47"/>
      <c r="H353" s="47"/>
      <c r="I353" s="48"/>
    </row>
    <row r="354" spans="1:9">
      <c r="A354" s="40"/>
      <c r="B354" s="52" t="s">
        <v>2062</v>
      </c>
      <c r="C354" s="94">
        <v>11.763</v>
      </c>
      <c r="D354" s="95">
        <v>11.757999999999999</v>
      </c>
      <c r="E354" s="47"/>
      <c r="F354" s="47"/>
      <c r="G354" s="47"/>
      <c r="H354" s="47"/>
      <c r="I354" s="48"/>
    </row>
    <row r="355" spans="1:9">
      <c r="A355" s="40"/>
      <c r="B355" s="52" t="s">
        <v>2063</v>
      </c>
      <c r="C355" s="94">
        <v>11.988</v>
      </c>
      <c r="D355" s="95">
        <v>11.977</v>
      </c>
      <c r="E355" s="47"/>
      <c r="F355" s="47"/>
      <c r="G355" s="47"/>
      <c r="H355" s="47"/>
      <c r="I355" s="48"/>
    </row>
    <row r="356" spans="1:9">
      <c r="A356" s="40"/>
      <c r="B356" s="52" t="s">
        <v>2064</v>
      </c>
      <c r="C356" s="94">
        <v>11.988</v>
      </c>
      <c r="D356" s="95">
        <v>11.977</v>
      </c>
      <c r="E356" s="47"/>
      <c r="F356" s="47"/>
      <c r="G356" s="47"/>
      <c r="H356" s="47"/>
      <c r="I356" s="48"/>
    </row>
    <row r="357" spans="1:9">
      <c r="A357" s="40"/>
      <c r="B357" s="45" t="s">
        <v>2065</v>
      </c>
      <c r="C357" s="46"/>
      <c r="D357" s="42"/>
      <c r="E357" s="47"/>
      <c r="F357" s="47"/>
      <c r="G357" s="47"/>
      <c r="H357" s="47"/>
      <c r="I357" s="48"/>
    </row>
    <row r="358" spans="1:9">
      <c r="A358" s="40"/>
      <c r="B358" s="54" t="s">
        <v>2108</v>
      </c>
      <c r="C358" s="46"/>
      <c r="D358" s="46"/>
      <c r="E358" s="47"/>
      <c r="F358" s="47"/>
      <c r="G358" s="47"/>
      <c r="H358" s="47"/>
      <c r="I358" s="48"/>
    </row>
    <row r="359" spans="1:9">
      <c r="A359" s="40"/>
      <c r="B359" s="45" t="s">
        <v>2112</v>
      </c>
      <c r="C359" s="46"/>
      <c r="D359" s="46"/>
      <c r="E359" s="47"/>
      <c r="F359" s="47"/>
      <c r="G359" s="47"/>
      <c r="H359" s="47"/>
      <c r="I359" s="48"/>
    </row>
    <row r="360" spans="1:9">
      <c r="A360" s="40"/>
      <c r="B360" s="45" t="s">
        <v>2127</v>
      </c>
      <c r="C360" s="46"/>
      <c r="D360" s="46"/>
      <c r="E360" s="47"/>
      <c r="F360" s="47"/>
      <c r="G360" s="47"/>
      <c r="H360" s="47"/>
      <c r="I360" s="48"/>
    </row>
    <row r="361" spans="1:9">
      <c r="A361" s="40"/>
      <c r="B361" s="45" t="s">
        <v>2066</v>
      </c>
      <c r="C361" s="46"/>
      <c r="D361" s="46"/>
      <c r="E361" s="47"/>
      <c r="F361" s="47"/>
      <c r="G361" s="47"/>
      <c r="H361" s="47"/>
      <c r="I361" s="48"/>
    </row>
    <row r="362" spans="1:9">
      <c r="A362" s="40"/>
      <c r="B362" s="45" t="s">
        <v>2067</v>
      </c>
      <c r="C362" s="46"/>
      <c r="D362" s="46"/>
      <c r="E362" s="47"/>
      <c r="F362" s="47"/>
      <c r="G362" s="47"/>
      <c r="H362" s="47"/>
      <c r="I362" s="48"/>
    </row>
    <row r="363" spans="1:9">
      <c r="A363" s="40"/>
      <c r="B363" s="45" t="s">
        <v>2130</v>
      </c>
      <c r="C363" s="46"/>
      <c r="D363" s="46"/>
      <c r="E363" s="47"/>
      <c r="F363" s="47"/>
      <c r="G363" s="47"/>
      <c r="H363" s="47"/>
      <c r="I363" s="48"/>
    </row>
    <row r="364" spans="1:9">
      <c r="A364" s="40"/>
      <c r="B364" s="55" t="s">
        <v>2131</v>
      </c>
      <c r="C364" s="56"/>
      <c r="D364" s="56"/>
      <c r="E364" s="57"/>
      <c r="F364" s="57"/>
      <c r="G364" s="57"/>
      <c r="H364" s="57"/>
      <c r="I364" s="58"/>
    </row>
    <row r="365" spans="1:9">
      <c r="A365" s="40"/>
      <c r="B365" s="59"/>
      <c r="C365" s="59"/>
      <c r="D365" s="59"/>
      <c r="E365" s="59"/>
      <c r="F365" s="59"/>
      <c r="G365" s="59"/>
      <c r="H365" s="59"/>
      <c r="I365" s="59"/>
    </row>
    <row r="366" spans="1:9" ht="13" customHeight="1">
      <c r="A366" s="4"/>
      <c r="B366" s="254"/>
      <c r="C366" s="254"/>
      <c r="D366" s="254"/>
      <c r="E366" s="254"/>
      <c r="F366" s="254"/>
      <c r="G366" s="254"/>
      <c r="H366" s="254"/>
      <c r="I366" s="254"/>
    </row>
    <row r="367" spans="1:9" ht="13" customHeight="1">
      <c r="A367" s="4"/>
      <c r="B367" s="4"/>
      <c r="C367" s="255" t="s">
        <v>870</v>
      </c>
      <c r="D367" s="255"/>
      <c r="E367" s="255"/>
      <c r="F367" s="255"/>
      <c r="G367" s="4"/>
      <c r="H367" s="4"/>
      <c r="I367" s="4"/>
    </row>
    <row r="368" spans="1:9" ht="13" customHeight="1">
      <c r="A368" s="4"/>
      <c r="B368" s="37" t="s">
        <v>871</v>
      </c>
      <c r="C368" s="255" t="s">
        <v>872</v>
      </c>
      <c r="D368" s="255"/>
      <c r="E368" s="255"/>
      <c r="F368" s="255"/>
      <c r="G368" s="4"/>
      <c r="H368" s="4"/>
      <c r="I368" s="4"/>
    </row>
    <row r="369" spans="1:9" ht="135" customHeight="1">
      <c r="A369" s="4"/>
      <c r="B369" s="38"/>
      <c r="C369" s="253"/>
      <c r="D369" s="253"/>
      <c r="E369" s="4"/>
      <c r="F369" s="4"/>
      <c r="G369" s="4"/>
      <c r="H369" s="4"/>
      <c r="I369" s="4"/>
    </row>
    <row r="372" spans="1:9">
      <c r="B372" s="41" t="s">
        <v>2144</v>
      </c>
      <c r="C372" s="42"/>
      <c r="D372" s="42"/>
      <c r="E372" s="42"/>
      <c r="F372" s="42"/>
      <c r="G372" s="145"/>
      <c r="H372" s="145"/>
      <c r="I372" s="146"/>
    </row>
    <row r="373" spans="1:9" ht="23">
      <c r="B373" s="52" t="s">
        <v>2145</v>
      </c>
      <c r="C373" s="52" t="s">
        <v>2146</v>
      </c>
      <c r="D373" s="147" t="s">
        <v>2147</v>
      </c>
      <c r="E373" s="148" t="s">
        <v>2148</v>
      </c>
      <c r="F373" s="148" t="s">
        <v>2149</v>
      </c>
      <c r="G373" s="49"/>
      <c r="H373" s="49"/>
      <c r="I373" s="149"/>
    </row>
    <row r="374" spans="1:9">
      <c r="B374" s="150" t="s">
        <v>2150</v>
      </c>
      <c r="C374" s="150" t="s">
        <v>2151</v>
      </c>
      <c r="D374" s="150">
        <v>352.91792564102565</v>
      </c>
      <c r="E374" s="150">
        <v>368.9</v>
      </c>
      <c r="F374" s="150">
        <v>80.205060000000003</v>
      </c>
      <c r="G374" s="49"/>
      <c r="H374" s="49"/>
      <c r="I374" s="149"/>
    </row>
    <row r="375" spans="1:9">
      <c r="B375" s="150" t="s">
        <v>2152</v>
      </c>
      <c r="C375" s="150" t="s">
        <v>2151</v>
      </c>
      <c r="D375" s="150">
        <v>356.93929572649574</v>
      </c>
      <c r="E375" s="150">
        <v>366.65</v>
      </c>
      <c r="F375" s="150">
        <v>240.61518000000001</v>
      </c>
      <c r="G375" s="49"/>
      <c r="H375" s="49"/>
      <c r="I375" s="149"/>
    </row>
    <row r="376" spans="1:9">
      <c r="B376" s="150" t="s">
        <v>2153</v>
      </c>
      <c r="C376" s="150" t="s">
        <v>2151</v>
      </c>
      <c r="D376" s="150">
        <v>8250.3791226373633</v>
      </c>
      <c r="E376" s="150">
        <v>8272.5</v>
      </c>
      <c r="F376" s="150">
        <v>134.03958750000001</v>
      </c>
      <c r="G376" s="49"/>
      <c r="H376" s="49"/>
      <c r="I376" s="149"/>
    </row>
    <row r="377" spans="1:9">
      <c r="B377" s="150" t="s">
        <v>2154</v>
      </c>
      <c r="C377" s="150" t="s">
        <v>2151</v>
      </c>
      <c r="D377" s="150">
        <v>10.824444444444444</v>
      </c>
      <c r="E377" s="150">
        <v>14.21</v>
      </c>
      <c r="F377" s="150">
        <v>25.859655</v>
      </c>
      <c r="G377" s="49"/>
      <c r="H377" s="49"/>
      <c r="I377" s="149"/>
    </row>
    <row r="378" spans="1:9">
      <c r="B378" s="150" t="s">
        <v>2155</v>
      </c>
      <c r="C378" s="150" t="s">
        <v>2151</v>
      </c>
      <c r="D378" s="150">
        <v>13.135622951201936</v>
      </c>
      <c r="E378" s="150">
        <v>14.14</v>
      </c>
      <c r="F378" s="150">
        <v>525.81298500000003</v>
      </c>
      <c r="G378" s="49"/>
      <c r="H378" s="49"/>
      <c r="I378" s="149"/>
    </row>
    <row r="379" spans="1:9">
      <c r="B379" s="150" t="s">
        <v>2156</v>
      </c>
      <c r="C379" s="150" t="s">
        <v>2151</v>
      </c>
      <c r="D379" s="150">
        <v>945.08425095890414</v>
      </c>
      <c r="E379" s="150">
        <v>918.9</v>
      </c>
      <c r="F379" s="150">
        <v>79.710525000000004</v>
      </c>
      <c r="G379" s="49"/>
      <c r="H379" s="49"/>
      <c r="I379" s="149"/>
    </row>
    <row r="380" spans="1:9">
      <c r="B380" s="150" t="s">
        <v>2157</v>
      </c>
      <c r="C380" s="150" t="s">
        <v>2151</v>
      </c>
      <c r="D380" s="150">
        <v>904.83941498281786</v>
      </c>
      <c r="E380" s="150">
        <v>913.2</v>
      </c>
      <c r="F380" s="150">
        <v>211.83345</v>
      </c>
      <c r="G380" s="49"/>
      <c r="H380" s="49"/>
      <c r="I380" s="149"/>
    </row>
    <row r="381" spans="1:9">
      <c r="B381" s="150" t="s">
        <v>2158</v>
      </c>
      <c r="C381" s="150" t="s">
        <v>2151</v>
      </c>
      <c r="D381" s="150">
        <v>195.51170598290599</v>
      </c>
      <c r="E381" s="150">
        <v>210.91</v>
      </c>
      <c r="F381" s="150">
        <v>180.56844000000001</v>
      </c>
      <c r="G381" s="49"/>
      <c r="H381" s="49"/>
      <c r="I381" s="149"/>
    </row>
    <row r="382" spans="1:9">
      <c r="B382" s="150" t="s">
        <v>2159</v>
      </c>
      <c r="C382" s="150" t="s">
        <v>2151</v>
      </c>
      <c r="D382" s="150">
        <v>2191.3300290909092</v>
      </c>
      <c r="E382" s="150">
        <v>2285.4</v>
      </c>
      <c r="F382" s="150">
        <v>10.094424999999999</v>
      </c>
      <c r="G382" s="49"/>
      <c r="H382" s="49"/>
      <c r="I382" s="149"/>
    </row>
    <row r="383" spans="1:9">
      <c r="B383" s="150" t="s">
        <v>2160</v>
      </c>
      <c r="C383" s="150" t="s">
        <v>2151</v>
      </c>
      <c r="D383" s="150">
        <v>1776.431770093458</v>
      </c>
      <c r="E383" s="150">
        <v>1813</v>
      </c>
      <c r="F383" s="150">
        <v>68.934749999999994</v>
      </c>
      <c r="G383" s="49"/>
      <c r="H383" s="49"/>
      <c r="I383" s="149"/>
    </row>
    <row r="384" spans="1:9">
      <c r="B384" s="150" t="s">
        <v>2161</v>
      </c>
      <c r="C384" s="150" t="s">
        <v>2151</v>
      </c>
      <c r="D384" s="150">
        <v>1772.8849221917808</v>
      </c>
      <c r="E384" s="150">
        <v>1801.3</v>
      </c>
      <c r="F384" s="150">
        <v>47.030250000000002</v>
      </c>
      <c r="G384" s="49"/>
      <c r="H384" s="49"/>
      <c r="I384" s="149"/>
    </row>
    <row r="385" spans="2:9">
      <c r="B385" s="150" t="s">
        <v>2162</v>
      </c>
      <c r="C385" s="150" t="s">
        <v>2151</v>
      </c>
      <c r="D385" s="150">
        <v>411.05354117647056</v>
      </c>
      <c r="E385" s="150">
        <v>420.35</v>
      </c>
      <c r="F385" s="150">
        <v>239.79689999999999</v>
      </c>
      <c r="G385" s="49"/>
      <c r="H385" s="49"/>
      <c r="I385" s="149"/>
    </row>
    <row r="386" spans="2:9">
      <c r="B386" s="150" t="s">
        <v>2163</v>
      </c>
      <c r="C386" s="150" t="s">
        <v>2151</v>
      </c>
      <c r="D386" s="150">
        <v>438.62442872297021</v>
      </c>
      <c r="E386" s="150">
        <v>415.45</v>
      </c>
      <c r="F386" s="150">
        <v>123.40172250000001</v>
      </c>
      <c r="G386" s="49"/>
      <c r="H386" s="49"/>
      <c r="I386" s="149"/>
    </row>
    <row r="387" spans="2:9">
      <c r="B387" s="150" t="s">
        <v>2164</v>
      </c>
      <c r="C387" s="150" t="s">
        <v>2151</v>
      </c>
      <c r="D387" s="150">
        <v>427.94187249999999</v>
      </c>
      <c r="E387" s="150">
        <v>446.3</v>
      </c>
      <c r="F387" s="150">
        <v>97.171999999999997</v>
      </c>
      <c r="G387" s="49"/>
      <c r="H387" s="49"/>
      <c r="I387" s="149"/>
    </row>
    <row r="388" spans="2:9">
      <c r="B388" s="150" t="s">
        <v>2165</v>
      </c>
      <c r="C388" s="150" t="s">
        <v>2151</v>
      </c>
      <c r="D388" s="150">
        <v>1859.3468452330826</v>
      </c>
      <c r="E388" s="150">
        <v>1845</v>
      </c>
      <c r="F388" s="150">
        <v>219.300375</v>
      </c>
      <c r="G388" s="49"/>
      <c r="H388" s="49"/>
      <c r="I388" s="149"/>
    </row>
    <row r="389" spans="2:9">
      <c r="B389" s="150" t="s">
        <v>2166</v>
      </c>
      <c r="C389" s="150" t="s">
        <v>2151</v>
      </c>
      <c r="D389" s="150">
        <v>292.42568431372547</v>
      </c>
      <c r="E389" s="150">
        <v>285.35000000000002</v>
      </c>
      <c r="F389" s="150">
        <v>42.374879999999997</v>
      </c>
      <c r="G389" s="49"/>
      <c r="H389" s="49"/>
      <c r="I389" s="149"/>
    </row>
    <row r="390" spans="2:9">
      <c r="B390" s="150" t="s">
        <v>2167</v>
      </c>
      <c r="C390" s="150" t="s">
        <v>2151</v>
      </c>
      <c r="D390" s="150">
        <v>453.42615733333332</v>
      </c>
      <c r="E390" s="150">
        <v>447.65</v>
      </c>
      <c r="F390" s="150">
        <v>16.655625000000001</v>
      </c>
      <c r="G390" s="49"/>
      <c r="H390" s="49"/>
      <c r="I390" s="149"/>
    </row>
    <row r="391" spans="2:9">
      <c r="B391" s="150" t="s">
        <v>2168</v>
      </c>
      <c r="C391" s="150" t="s">
        <v>2151</v>
      </c>
      <c r="D391" s="150">
        <v>595.32125499999995</v>
      </c>
      <c r="E391" s="150">
        <v>596.65</v>
      </c>
      <c r="F391" s="150">
        <v>65.438999999999993</v>
      </c>
      <c r="G391" s="49"/>
      <c r="H391" s="49"/>
      <c r="I391" s="149"/>
    </row>
    <row r="392" spans="2:9">
      <c r="B392" s="150" t="s">
        <v>2169</v>
      </c>
      <c r="C392" s="150" t="s">
        <v>2151</v>
      </c>
      <c r="D392" s="150">
        <v>97.076960885148821</v>
      </c>
      <c r="E392" s="150">
        <v>101.22</v>
      </c>
      <c r="F392" s="150">
        <v>28.331054999999999</v>
      </c>
      <c r="G392" s="49"/>
      <c r="H392" s="49"/>
      <c r="I392" s="149"/>
    </row>
    <row r="393" spans="2:9">
      <c r="B393" s="150" t="s">
        <v>2170</v>
      </c>
      <c r="C393" s="150" t="s">
        <v>2151</v>
      </c>
      <c r="D393" s="150">
        <v>1760.1300066666668</v>
      </c>
      <c r="E393" s="150">
        <v>1784.9</v>
      </c>
      <c r="F393" s="150">
        <v>50.486319230769233</v>
      </c>
      <c r="G393" s="49"/>
      <c r="H393" s="49"/>
      <c r="I393" s="149"/>
    </row>
    <row r="394" spans="2:9">
      <c r="B394" s="150" t="s">
        <v>2171</v>
      </c>
      <c r="C394" s="150" t="s">
        <v>2151</v>
      </c>
      <c r="D394" s="150">
        <v>4213.5249999999996</v>
      </c>
      <c r="E394" s="150">
        <v>4349</v>
      </c>
      <c r="F394" s="150">
        <v>18.310320000000001</v>
      </c>
      <c r="G394" s="49"/>
      <c r="H394" s="49"/>
      <c r="I394" s="149"/>
    </row>
    <row r="395" spans="2:9">
      <c r="B395" s="150" t="s">
        <v>2172</v>
      </c>
      <c r="C395" s="150" t="s">
        <v>2151</v>
      </c>
      <c r="D395" s="150">
        <v>762.79540989449958</v>
      </c>
      <c r="E395" s="150">
        <v>745.95</v>
      </c>
      <c r="F395" s="150">
        <v>446.38313499999998</v>
      </c>
      <c r="G395" s="49"/>
      <c r="H395" s="49"/>
      <c r="I395" s="149"/>
    </row>
    <row r="396" spans="2:9">
      <c r="B396" s="150" t="s">
        <v>2173</v>
      </c>
      <c r="C396" s="150" t="s">
        <v>2151</v>
      </c>
      <c r="D396" s="150">
        <v>766.7460703828757</v>
      </c>
      <c r="E396" s="150">
        <v>741</v>
      </c>
      <c r="F396" s="150">
        <v>848.18739500000004</v>
      </c>
      <c r="G396" s="49"/>
      <c r="H396" s="49"/>
      <c r="I396" s="149"/>
    </row>
    <row r="397" spans="2:9">
      <c r="B397" s="150" t="s">
        <v>2174</v>
      </c>
      <c r="C397" s="150" t="s">
        <v>2151</v>
      </c>
      <c r="D397" s="150">
        <v>613.53630322580648</v>
      </c>
      <c r="E397" s="150">
        <v>598.79999999999995</v>
      </c>
      <c r="F397" s="150">
        <v>59.218060000000001</v>
      </c>
      <c r="G397" s="49"/>
      <c r="H397" s="49"/>
      <c r="I397" s="149"/>
    </row>
    <row r="398" spans="2:9">
      <c r="B398" s="150" t="s">
        <v>2175</v>
      </c>
      <c r="C398" s="150" t="s">
        <v>2151</v>
      </c>
      <c r="D398" s="150">
        <v>1074.6647840909091</v>
      </c>
      <c r="E398" s="150">
        <v>1142.3</v>
      </c>
      <c r="F398" s="150">
        <v>115.21664</v>
      </c>
      <c r="G398" s="49"/>
      <c r="H398" s="49"/>
      <c r="I398" s="149"/>
    </row>
    <row r="399" spans="2:9">
      <c r="B399" s="150" t="s">
        <v>2176</v>
      </c>
      <c r="C399" s="150" t="s">
        <v>2151</v>
      </c>
      <c r="D399" s="150">
        <v>1069.3906296875</v>
      </c>
      <c r="E399" s="150">
        <v>1140.0999999999999</v>
      </c>
      <c r="F399" s="150">
        <v>83.79392</v>
      </c>
      <c r="G399" s="49"/>
      <c r="H399" s="49"/>
      <c r="I399" s="149"/>
    </row>
    <row r="400" spans="2:9">
      <c r="B400" s="150" t="s">
        <v>2177</v>
      </c>
      <c r="C400" s="150" t="s">
        <v>2151</v>
      </c>
      <c r="D400" s="150">
        <v>630.38367563515203</v>
      </c>
      <c r="E400" s="150">
        <v>643.20000000000005</v>
      </c>
      <c r="F400" s="150">
        <v>85.943794999999994</v>
      </c>
      <c r="G400" s="49"/>
      <c r="H400" s="49"/>
      <c r="I400" s="149"/>
    </row>
    <row r="401" spans="2:9">
      <c r="B401" s="150" t="s">
        <v>2178</v>
      </c>
      <c r="C401" s="150" t="s">
        <v>2151</v>
      </c>
      <c r="D401" s="150">
        <v>1273.7885426229509</v>
      </c>
      <c r="E401" s="150">
        <v>1278.0999999999999</v>
      </c>
      <c r="F401" s="150">
        <v>77.410830000000004</v>
      </c>
      <c r="G401" s="49"/>
      <c r="H401" s="49"/>
      <c r="I401" s="149"/>
    </row>
    <row r="402" spans="2:9">
      <c r="B402" s="150" t="s">
        <v>2179</v>
      </c>
      <c r="C402" s="150" t="s">
        <v>2151</v>
      </c>
      <c r="D402" s="150">
        <v>1282.9851684636119</v>
      </c>
      <c r="E402" s="150">
        <v>1270</v>
      </c>
      <c r="F402" s="150">
        <v>941.62026000000003</v>
      </c>
      <c r="G402" s="49"/>
      <c r="H402" s="49"/>
      <c r="I402" s="149"/>
    </row>
    <row r="403" spans="2:9">
      <c r="B403" s="150" t="s">
        <v>2180</v>
      </c>
      <c r="C403" s="150" t="s">
        <v>2151</v>
      </c>
      <c r="D403" s="150">
        <v>158.93090303030303</v>
      </c>
      <c r="E403" s="150">
        <v>179.34</v>
      </c>
      <c r="F403" s="150">
        <v>117.69186000000001</v>
      </c>
      <c r="G403" s="49"/>
      <c r="H403" s="49"/>
      <c r="I403" s="149"/>
    </row>
    <row r="404" spans="2:9">
      <c r="B404" s="150" t="s">
        <v>2181</v>
      </c>
      <c r="C404" s="150" t="s">
        <v>2151</v>
      </c>
      <c r="D404" s="150">
        <v>67.711879604596675</v>
      </c>
      <c r="E404" s="150">
        <v>71.91</v>
      </c>
      <c r="F404" s="150">
        <v>356.35941252570001</v>
      </c>
      <c r="G404" s="49"/>
      <c r="H404" s="49"/>
      <c r="I404" s="149"/>
    </row>
    <row r="405" spans="2:9">
      <c r="B405" s="150" t="s">
        <v>2182</v>
      </c>
      <c r="C405" s="150" t="s">
        <v>2151</v>
      </c>
      <c r="D405" s="150">
        <v>98.629517482517485</v>
      </c>
      <c r="E405" s="150">
        <v>93.79</v>
      </c>
      <c r="F405" s="150">
        <v>64.8934</v>
      </c>
      <c r="G405" s="49"/>
      <c r="H405" s="49"/>
      <c r="I405" s="149"/>
    </row>
    <row r="406" spans="2:9">
      <c r="B406" s="150" t="s">
        <v>2183</v>
      </c>
      <c r="C406" s="150" t="s">
        <v>2151</v>
      </c>
      <c r="D406" s="150">
        <v>146.28125</v>
      </c>
      <c r="E406" s="150">
        <v>141.94</v>
      </c>
      <c r="F406" s="150">
        <v>8.6852999999999998</v>
      </c>
      <c r="G406" s="49"/>
      <c r="H406" s="49"/>
      <c r="I406" s="149"/>
    </row>
    <row r="407" spans="2:9">
      <c r="B407" s="150" t="s">
        <v>2184</v>
      </c>
      <c r="C407" s="150" t="s">
        <v>2151</v>
      </c>
      <c r="D407" s="150">
        <v>307.45763059581321</v>
      </c>
      <c r="E407" s="150">
        <v>291.64999999999998</v>
      </c>
      <c r="F407" s="150">
        <v>47.911679999999997</v>
      </c>
      <c r="G407" s="49"/>
      <c r="H407" s="49"/>
      <c r="I407" s="149"/>
    </row>
    <row r="408" spans="2:9">
      <c r="B408" s="150" t="s">
        <v>2185</v>
      </c>
      <c r="C408" s="150" t="s">
        <v>2151</v>
      </c>
      <c r="D408" s="150">
        <v>297.68925625000003</v>
      </c>
      <c r="E408" s="150">
        <v>289.95</v>
      </c>
      <c r="F408" s="150">
        <v>170.35264000000001</v>
      </c>
      <c r="G408" s="49"/>
      <c r="H408" s="49"/>
      <c r="I408" s="149"/>
    </row>
    <row r="409" spans="2:9">
      <c r="B409" s="150" t="s">
        <v>2186</v>
      </c>
      <c r="C409" s="150" t="s">
        <v>2151</v>
      </c>
      <c r="D409" s="150">
        <v>390.75</v>
      </c>
      <c r="E409" s="150">
        <v>390.4</v>
      </c>
      <c r="F409" s="150">
        <v>1.1072</v>
      </c>
      <c r="G409" s="49"/>
      <c r="H409" s="49"/>
      <c r="I409" s="149"/>
    </row>
    <row r="410" spans="2:9">
      <c r="B410" s="150" t="s">
        <v>2187</v>
      </c>
      <c r="C410" s="150" t="s">
        <v>2151</v>
      </c>
      <c r="D410" s="150">
        <v>386.70983084112152</v>
      </c>
      <c r="E410" s="150">
        <v>388.25</v>
      </c>
      <c r="F410" s="150">
        <v>118.4704</v>
      </c>
      <c r="G410" s="49"/>
      <c r="H410" s="49"/>
      <c r="I410" s="149"/>
    </row>
    <row r="411" spans="2:9">
      <c r="B411" s="150" t="s">
        <v>2188</v>
      </c>
      <c r="C411" s="150" t="s">
        <v>2151</v>
      </c>
      <c r="D411" s="150">
        <v>553.35997999999995</v>
      </c>
      <c r="E411" s="150">
        <v>541.35</v>
      </c>
      <c r="F411" s="150">
        <v>4.2439999999999998</v>
      </c>
      <c r="G411" s="49"/>
      <c r="H411" s="49"/>
      <c r="I411" s="149"/>
    </row>
    <row r="412" spans="2:9">
      <c r="B412" s="150" t="s">
        <v>2189</v>
      </c>
      <c r="C412" s="150" t="s">
        <v>2151</v>
      </c>
      <c r="D412" s="150">
        <v>543.3444018691589</v>
      </c>
      <c r="E412" s="150">
        <v>539.35</v>
      </c>
      <c r="F412" s="150">
        <v>181.64320000000001</v>
      </c>
      <c r="G412" s="49"/>
      <c r="H412" s="49"/>
      <c r="I412" s="149"/>
    </row>
    <row r="413" spans="2:9">
      <c r="B413" s="150" t="s">
        <v>2190</v>
      </c>
      <c r="C413" s="150" t="s">
        <v>2151</v>
      </c>
      <c r="D413" s="150">
        <v>1044.2310867438866</v>
      </c>
      <c r="E413" s="150">
        <v>976.35</v>
      </c>
      <c r="F413" s="150">
        <v>30.932369999999999</v>
      </c>
      <c r="G413" s="49"/>
      <c r="H413" s="49"/>
      <c r="I413" s="149"/>
    </row>
    <row r="414" spans="2:9">
      <c r="B414" s="150" t="s">
        <v>2191</v>
      </c>
      <c r="C414" s="150" t="s">
        <v>2151</v>
      </c>
      <c r="D414" s="150">
        <v>3112.2683709401708</v>
      </c>
      <c r="E414" s="150">
        <v>3079.3</v>
      </c>
      <c r="F414" s="150">
        <v>115.42518</v>
      </c>
      <c r="G414" s="49"/>
      <c r="H414" s="49"/>
      <c r="I414" s="149"/>
    </row>
    <row r="415" spans="2:9">
      <c r="B415" s="150" t="s">
        <v>2192</v>
      </c>
      <c r="C415" s="150" t="s">
        <v>2151</v>
      </c>
      <c r="D415" s="150">
        <v>13217.785733333334</v>
      </c>
      <c r="E415" s="150">
        <v>13273</v>
      </c>
      <c r="F415" s="150">
        <v>39.976230000000001</v>
      </c>
      <c r="G415" s="49"/>
      <c r="H415" s="49"/>
      <c r="I415" s="149"/>
    </row>
    <row r="416" spans="2:9">
      <c r="B416" s="150" t="s">
        <v>2193</v>
      </c>
      <c r="C416" s="150" t="s">
        <v>2151</v>
      </c>
      <c r="D416" s="150">
        <v>317.67</v>
      </c>
      <c r="E416" s="150">
        <v>328.15</v>
      </c>
      <c r="F416" s="150">
        <v>9.3810000000000002</v>
      </c>
      <c r="G416" s="49"/>
      <c r="H416" s="49"/>
      <c r="I416" s="149"/>
    </row>
    <row r="417" spans="2:9">
      <c r="B417" s="150" t="s">
        <v>2194</v>
      </c>
      <c r="C417" s="150" t="s">
        <v>2151</v>
      </c>
      <c r="D417" s="150">
        <v>1699.3985983691623</v>
      </c>
      <c r="E417" s="150">
        <v>1814.1</v>
      </c>
      <c r="F417" s="150">
        <v>108.44611</v>
      </c>
      <c r="G417" s="49"/>
      <c r="H417" s="49"/>
      <c r="I417" s="149"/>
    </row>
    <row r="418" spans="2:9">
      <c r="B418" s="150" t="s">
        <v>2195</v>
      </c>
      <c r="C418" s="150" t="s">
        <v>2151</v>
      </c>
      <c r="D418" s="150">
        <v>98.360837500000002</v>
      </c>
      <c r="E418" s="150">
        <v>101.72</v>
      </c>
      <c r="F418" s="150">
        <v>34.928400000000003</v>
      </c>
      <c r="G418" s="49"/>
      <c r="H418" s="49"/>
      <c r="I418" s="149"/>
    </row>
    <row r="419" spans="2:9">
      <c r="B419" s="150" t="s">
        <v>2196</v>
      </c>
      <c r="C419" s="150" t="s">
        <v>2151</v>
      </c>
      <c r="D419" s="150">
        <v>86.846324999999993</v>
      </c>
      <c r="E419" s="150">
        <v>89.11</v>
      </c>
      <c r="F419" s="150">
        <v>128.46600000000001</v>
      </c>
      <c r="G419" s="49"/>
      <c r="H419" s="49"/>
      <c r="I419" s="149"/>
    </row>
    <row r="420" spans="2:9">
      <c r="B420" s="150" t="s">
        <v>2197</v>
      </c>
      <c r="C420" s="150" t="s">
        <v>2151</v>
      </c>
      <c r="D420" s="150">
        <v>396.0784115789474</v>
      </c>
      <c r="E420" s="150">
        <v>393.45</v>
      </c>
      <c r="F420" s="150">
        <v>80.811750000000004</v>
      </c>
      <c r="G420" s="49"/>
      <c r="H420" s="49"/>
      <c r="I420" s="149"/>
    </row>
    <row r="421" spans="2:9">
      <c r="B421" s="150" t="s">
        <v>2198</v>
      </c>
      <c r="C421" s="150" t="s">
        <v>2151</v>
      </c>
      <c r="D421" s="150">
        <v>389.49612923076921</v>
      </c>
      <c r="E421" s="150">
        <v>391.3</v>
      </c>
      <c r="F421" s="150">
        <v>110.58450000000001</v>
      </c>
      <c r="G421" s="49"/>
      <c r="H421" s="49"/>
      <c r="I421" s="149"/>
    </row>
    <row r="422" spans="2:9">
      <c r="B422" s="150" t="s">
        <v>2199</v>
      </c>
      <c r="C422" s="150" t="s">
        <v>2151</v>
      </c>
      <c r="D422" s="150">
        <v>294.03769180327868</v>
      </c>
      <c r="E422" s="150">
        <v>293.89999999999998</v>
      </c>
      <c r="F422" s="150">
        <v>49.547249999999998</v>
      </c>
      <c r="G422" s="49"/>
      <c r="H422" s="49"/>
      <c r="I422" s="149"/>
    </row>
    <row r="423" spans="2:9">
      <c r="B423" s="150" t="s">
        <v>2200</v>
      </c>
      <c r="C423" s="150" t="s">
        <v>2151</v>
      </c>
      <c r="D423" s="150">
        <v>106.53818064516129</v>
      </c>
      <c r="E423" s="150">
        <v>107.6</v>
      </c>
      <c r="F423" s="150">
        <v>131.3904</v>
      </c>
      <c r="G423" s="49"/>
      <c r="H423" s="49"/>
      <c r="I423" s="149"/>
    </row>
    <row r="424" spans="2:9">
      <c r="B424" s="150" t="s">
        <v>2201</v>
      </c>
      <c r="C424" s="150" t="s">
        <v>2151</v>
      </c>
      <c r="D424" s="150">
        <v>104.80543797468354</v>
      </c>
      <c r="E424" s="150">
        <v>107</v>
      </c>
      <c r="F424" s="150">
        <v>111.6112</v>
      </c>
      <c r="G424" s="49"/>
      <c r="H424" s="49"/>
      <c r="I424" s="149"/>
    </row>
    <row r="425" spans="2:9">
      <c r="B425" s="150" t="s">
        <v>2202</v>
      </c>
      <c r="C425" s="150" t="s">
        <v>2151</v>
      </c>
      <c r="D425" s="150">
        <v>245.98945425531915</v>
      </c>
      <c r="E425" s="150">
        <v>242.26</v>
      </c>
      <c r="F425" s="150">
        <v>68.593680000000006</v>
      </c>
      <c r="G425" s="49"/>
      <c r="H425" s="49"/>
      <c r="I425" s="149"/>
    </row>
    <row r="426" spans="2:9">
      <c r="B426" s="150" t="s">
        <v>2203</v>
      </c>
      <c r="C426" s="150" t="s">
        <v>2151</v>
      </c>
      <c r="D426" s="150">
        <v>239.79934554575334</v>
      </c>
      <c r="E426" s="150">
        <v>241.01</v>
      </c>
      <c r="F426" s="150">
        <v>117.18087</v>
      </c>
      <c r="G426" s="49"/>
      <c r="H426" s="49"/>
      <c r="I426" s="149"/>
    </row>
    <row r="427" spans="2:9">
      <c r="B427" s="150" t="s">
        <v>2204</v>
      </c>
      <c r="C427" s="150" t="s">
        <v>2151</v>
      </c>
      <c r="D427" s="150">
        <v>1423.4985720430107</v>
      </c>
      <c r="E427" s="150">
        <v>1338</v>
      </c>
      <c r="F427" s="150">
        <v>268.34219999999999</v>
      </c>
      <c r="G427" s="49"/>
      <c r="H427" s="49"/>
      <c r="I427" s="149"/>
    </row>
    <row r="428" spans="2:9">
      <c r="B428" s="150" t="s">
        <v>2205</v>
      </c>
      <c r="C428" s="150" t="s">
        <v>2151</v>
      </c>
      <c r="D428" s="150">
        <v>1353.8545327181207</v>
      </c>
      <c r="E428" s="150">
        <v>1329.9</v>
      </c>
      <c r="F428" s="150">
        <v>573.2328</v>
      </c>
      <c r="G428" s="49"/>
      <c r="H428" s="49"/>
      <c r="I428" s="149"/>
    </row>
    <row r="429" spans="2:9">
      <c r="B429" s="150" t="s">
        <v>2206</v>
      </c>
      <c r="C429" s="150" t="s">
        <v>2151</v>
      </c>
      <c r="D429" s="150">
        <v>326.74605263157895</v>
      </c>
      <c r="E429" s="150">
        <v>347.9</v>
      </c>
      <c r="F429" s="150">
        <v>161.79165</v>
      </c>
      <c r="G429" s="49"/>
      <c r="H429" s="49"/>
      <c r="I429" s="149"/>
    </row>
    <row r="430" spans="2:9">
      <c r="B430" s="150" t="s">
        <v>2207</v>
      </c>
      <c r="C430" s="150" t="s">
        <v>2151</v>
      </c>
      <c r="D430" s="150">
        <v>3429.8045454545454</v>
      </c>
      <c r="E430" s="150">
        <v>3396.4</v>
      </c>
      <c r="F430" s="150">
        <v>19.71508</v>
      </c>
      <c r="G430" s="49"/>
      <c r="H430" s="49"/>
      <c r="I430" s="149"/>
    </row>
    <row r="431" spans="2:9">
      <c r="B431" s="150" t="s">
        <v>2208</v>
      </c>
      <c r="C431" s="150" t="s">
        <v>2151</v>
      </c>
      <c r="D431" s="150">
        <v>187.5325</v>
      </c>
      <c r="E431" s="150">
        <v>207.75</v>
      </c>
      <c r="F431" s="150">
        <v>8.0407600000000006</v>
      </c>
      <c r="G431" s="49"/>
      <c r="H431" s="49"/>
      <c r="I431" s="149"/>
    </row>
    <row r="432" spans="2:9">
      <c r="B432" s="150" t="s">
        <v>2209</v>
      </c>
      <c r="C432" s="150" t="s">
        <v>2151</v>
      </c>
      <c r="D432" s="150">
        <v>198.56308847583642</v>
      </c>
      <c r="E432" s="150">
        <v>206.58</v>
      </c>
      <c r="F432" s="150">
        <v>540.74111000000005</v>
      </c>
      <c r="G432" s="49"/>
      <c r="H432" s="49"/>
      <c r="I432" s="149"/>
    </row>
    <row r="433" spans="2:9">
      <c r="B433" s="150" t="s">
        <v>2210</v>
      </c>
      <c r="C433" s="150" t="s">
        <v>2151</v>
      </c>
      <c r="D433" s="150">
        <v>995.49300014094433</v>
      </c>
      <c r="E433" s="150">
        <v>956.3</v>
      </c>
      <c r="F433" s="150">
        <v>67.625992499999995</v>
      </c>
      <c r="G433" s="49"/>
      <c r="H433" s="49"/>
      <c r="I433" s="149"/>
    </row>
    <row r="434" spans="2:9">
      <c r="B434" s="150" t="s">
        <v>2211</v>
      </c>
      <c r="C434" s="150" t="s">
        <v>2151</v>
      </c>
      <c r="D434" s="150">
        <v>1894.3684004678362</v>
      </c>
      <c r="E434" s="150">
        <v>1847.2</v>
      </c>
      <c r="F434" s="150">
        <v>56.769862500000002</v>
      </c>
      <c r="G434" s="49"/>
      <c r="H434" s="49"/>
      <c r="I434" s="149"/>
    </row>
    <row r="435" spans="2:9">
      <c r="B435" s="150" t="s">
        <v>2212</v>
      </c>
      <c r="C435" s="150" t="s">
        <v>2151</v>
      </c>
      <c r="D435" s="150">
        <v>1780.2663026578073</v>
      </c>
      <c r="E435" s="150">
        <v>1819.3</v>
      </c>
      <c r="F435" s="150">
        <v>79.075710000000001</v>
      </c>
      <c r="G435" s="49"/>
      <c r="H435" s="49"/>
      <c r="I435" s="149"/>
    </row>
    <row r="436" spans="2:9">
      <c r="B436" s="150" t="s">
        <v>2213</v>
      </c>
      <c r="C436" s="150" t="s">
        <v>2151</v>
      </c>
      <c r="D436" s="150">
        <v>457.1925</v>
      </c>
      <c r="E436" s="150">
        <v>457.4</v>
      </c>
      <c r="F436" s="150">
        <v>32.942700000000002</v>
      </c>
      <c r="G436" s="49"/>
      <c r="H436" s="49"/>
      <c r="I436" s="149"/>
    </row>
    <row r="437" spans="2:9">
      <c r="B437" s="150" t="s">
        <v>2214</v>
      </c>
      <c r="C437" s="150" t="s">
        <v>2151</v>
      </c>
      <c r="D437" s="150">
        <v>48.760898645315521</v>
      </c>
      <c r="E437" s="150">
        <v>57.6</v>
      </c>
      <c r="F437" s="150">
        <v>158.776825</v>
      </c>
      <c r="G437" s="49"/>
      <c r="H437" s="49"/>
      <c r="I437" s="149"/>
    </row>
    <row r="438" spans="2:9">
      <c r="B438" s="150" t="s">
        <v>2215</v>
      </c>
      <c r="C438" s="150" t="s">
        <v>2151</v>
      </c>
      <c r="D438" s="150">
        <v>4176.2578410714286</v>
      </c>
      <c r="E438" s="150">
        <v>4109.6000000000004</v>
      </c>
      <c r="F438" s="150">
        <v>66.016159999999999</v>
      </c>
      <c r="G438" s="49"/>
      <c r="H438" s="49"/>
      <c r="I438" s="149"/>
    </row>
    <row r="439" spans="2:9">
      <c r="B439" s="150" t="s">
        <v>2216</v>
      </c>
      <c r="C439" s="150" t="s">
        <v>2151</v>
      </c>
      <c r="D439" s="150">
        <v>11807.10002</v>
      </c>
      <c r="E439" s="150">
        <v>11615</v>
      </c>
      <c r="F439" s="150">
        <v>8.3251500000000007</v>
      </c>
      <c r="G439" s="49"/>
      <c r="H439" s="49"/>
      <c r="I439" s="149"/>
    </row>
    <row r="440" spans="2:9">
      <c r="B440" s="150" t="s">
        <v>2217</v>
      </c>
      <c r="C440" s="150" t="s">
        <v>2151</v>
      </c>
      <c r="D440" s="150">
        <v>1259.9442734177214</v>
      </c>
      <c r="E440" s="150">
        <v>1308.2</v>
      </c>
      <c r="F440" s="150">
        <v>91.714062499999997</v>
      </c>
      <c r="G440" s="49"/>
      <c r="H440" s="49"/>
      <c r="I440" s="149"/>
    </row>
    <row r="441" spans="2:9">
      <c r="B441" s="150" t="s">
        <v>2218</v>
      </c>
      <c r="C441" s="150" t="s">
        <v>2151</v>
      </c>
      <c r="D441" s="150">
        <v>1326.2424951999999</v>
      </c>
      <c r="E441" s="150">
        <v>1300.2</v>
      </c>
      <c r="F441" s="150">
        <v>46.4375</v>
      </c>
      <c r="G441" s="49"/>
      <c r="H441" s="49"/>
      <c r="I441" s="149"/>
    </row>
    <row r="442" spans="2:9">
      <c r="B442" s="150" t="s">
        <v>2219</v>
      </c>
      <c r="C442" s="150" t="s">
        <v>2151</v>
      </c>
      <c r="D442" s="150">
        <v>21.772841509433963</v>
      </c>
      <c r="E442" s="150">
        <v>23.56</v>
      </c>
      <c r="F442" s="150">
        <v>66.096829999999997</v>
      </c>
      <c r="G442" s="49"/>
      <c r="H442" s="49"/>
      <c r="I442" s="149"/>
    </row>
    <row r="443" spans="2:9">
      <c r="B443" s="150" t="s">
        <v>2220</v>
      </c>
      <c r="C443" s="150" t="s">
        <v>2151</v>
      </c>
      <c r="D443" s="150">
        <v>21.827193846153847</v>
      </c>
      <c r="E443" s="150">
        <v>23.46</v>
      </c>
      <c r="F443" s="150">
        <v>81.062150000000003</v>
      </c>
      <c r="G443" s="49"/>
      <c r="H443" s="49"/>
      <c r="I443" s="149"/>
    </row>
    <row r="444" spans="2:9">
      <c r="B444" s="150" t="s">
        <v>2221</v>
      </c>
      <c r="C444" s="150" t="s">
        <v>2151</v>
      </c>
      <c r="D444" s="150">
        <v>249.15905813728082</v>
      </c>
      <c r="E444" s="150">
        <v>253.4</v>
      </c>
      <c r="F444" s="150">
        <v>146.40209999999999</v>
      </c>
      <c r="G444" s="49"/>
      <c r="H444" s="49"/>
      <c r="I444" s="149"/>
    </row>
    <row r="445" spans="2:9">
      <c r="B445" s="150" t="s">
        <v>2222</v>
      </c>
      <c r="C445" s="150" t="s">
        <v>2151</v>
      </c>
      <c r="D445" s="150">
        <v>2992.25</v>
      </c>
      <c r="E445" s="150">
        <v>2982.5</v>
      </c>
      <c r="F445" s="150">
        <v>36.573487200000002</v>
      </c>
      <c r="G445" s="49"/>
      <c r="H445" s="49"/>
      <c r="I445" s="149"/>
    </row>
    <row r="446" spans="2:9">
      <c r="B446" s="150" t="s">
        <v>2223</v>
      </c>
      <c r="C446" s="150" t="s">
        <v>2151</v>
      </c>
      <c r="D446" s="150">
        <v>2940.9862068965517</v>
      </c>
      <c r="E446" s="150">
        <v>2965.5</v>
      </c>
      <c r="F446" s="150">
        <v>117.8479032</v>
      </c>
      <c r="G446" s="49"/>
      <c r="H446" s="49"/>
      <c r="I446" s="149"/>
    </row>
    <row r="447" spans="2:9">
      <c r="B447" s="150" t="s">
        <v>2224</v>
      </c>
      <c r="C447" s="150" t="s">
        <v>2151</v>
      </c>
      <c r="D447" s="150">
        <v>1342.7750000000001</v>
      </c>
      <c r="E447" s="150">
        <v>1541.6</v>
      </c>
      <c r="F447" s="150">
        <v>10.31157</v>
      </c>
      <c r="G447" s="49"/>
      <c r="H447" s="49"/>
      <c r="I447" s="149"/>
    </row>
    <row r="448" spans="2:9">
      <c r="B448" s="150" t="s">
        <v>2225</v>
      </c>
      <c r="C448" s="150" t="s">
        <v>2151</v>
      </c>
      <c r="D448" s="150">
        <v>1381.4588235294118</v>
      </c>
      <c r="E448" s="150">
        <v>1530.1</v>
      </c>
      <c r="F448" s="150">
        <v>43.824172500000003</v>
      </c>
      <c r="G448" s="49"/>
      <c r="H448" s="49"/>
      <c r="I448" s="149"/>
    </row>
    <row r="449" spans="2:9">
      <c r="B449" s="150" t="s">
        <v>2226</v>
      </c>
      <c r="C449" s="150" t="s">
        <v>2151</v>
      </c>
      <c r="D449" s="150">
        <v>1010.0222333333334</v>
      </c>
      <c r="E449" s="150">
        <v>995.1</v>
      </c>
      <c r="F449" s="150">
        <v>15.046200000000001</v>
      </c>
      <c r="G449" s="49"/>
      <c r="H449" s="49"/>
      <c r="I449" s="149"/>
    </row>
    <row r="450" spans="2:9">
      <c r="B450" s="150" t="s">
        <v>2227</v>
      </c>
      <c r="C450" s="150" t="s">
        <v>2151</v>
      </c>
      <c r="D450" s="150">
        <v>7479.5255999999999</v>
      </c>
      <c r="E450" s="150">
        <v>7704.5</v>
      </c>
      <c r="F450" s="150">
        <v>76.515270000000001</v>
      </c>
      <c r="G450" s="49"/>
      <c r="H450" s="49"/>
      <c r="I450" s="149"/>
    </row>
    <row r="451" spans="2:9">
      <c r="B451" s="150" t="s">
        <v>2228</v>
      </c>
      <c r="C451" s="150" t="s">
        <v>2151</v>
      </c>
      <c r="D451" s="150">
        <v>8197.0714285714294</v>
      </c>
      <c r="E451" s="150">
        <v>8324.5</v>
      </c>
      <c r="F451" s="150">
        <v>10.3107375</v>
      </c>
      <c r="G451" s="49"/>
      <c r="H451" s="49"/>
      <c r="I451" s="149"/>
    </row>
    <row r="452" spans="2:9">
      <c r="B452" s="150" t="s">
        <v>2229</v>
      </c>
      <c r="C452" s="150" t="s">
        <v>2151</v>
      </c>
      <c r="D452" s="150">
        <v>2650.5</v>
      </c>
      <c r="E452" s="150">
        <v>2695.4</v>
      </c>
      <c r="F452" s="150">
        <v>1.903</v>
      </c>
      <c r="G452" s="49"/>
      <c r="H452" s="49"/>
      <c r="I452" s="149"/>
    </row>
    <row r="453" spans="2:9">
      <c r="B453" s="150" t="s">
        <v>2230</v>
      </c>
      <c r="C453" s="150" t="s">
        <v>2151</v>
      </c>
      <c r="D453" s="150">
        <v>2629.1628571428573</v>
      </c>
      <c r="E453" s="150">
        <v>2680.6</v>
      </c>
      <c r="F453" s="150">
        <v>33.302500000000002</v>
      </c>
      <c r="G453" s="49"/>
      <c r="H453" s="49"/>
      <c r="I453" s="149"/>
    </row>
    <row r="454" spans="2:9">
      <c r="B454" s="150" t="s">
        <v>2231</v>
      </c>
      <c r="C454" s="150" t="s">
        <v>2151</v>
      </c>
      <c r="D454" s="150">
        <v>1459.0714285714287</v>
      </c>
      <c r="E454" s="150">
        <v>1439.6</v>
      </c>
      <c r="F454" s="150">
        <v>8.2621000000000002</v>
      </c>
      <c r="G454" s="49"/>
      <c r="H454" s="49"/>
      <c r="I454" s="149"/>
    </row>
    <row r="455" spans="2:9">
      <c r="B455" s="150" t="s">
        <v>2232</v>
      </c>
      <c r="C455" s="150" t="s">
        <v>2151</v>
      </c>
      <c r="D455" s="150">
        <v>4125.3111111111111</v>
      </c>
      <c r="E455" s="150">
        <v>4099.8999999999996</v>
      </c>
      <c r="F455" s="150">
        <v>8.0688150000000007</v>
      </c>
      <c r="G455" s="49"/>
      <c r="H455" s="49"/>
      <c r="I455" s="149"/>
    </row>
    <row r="456" spans="2:9">
      <c r="B456" s="150" t="s">
        <v>2233</v>
      </c>
      <c r="C456" s="150" t="s">
        <v>2151</v>
      </c>
      <c r="D456" s="150">
        <v>198.66611093750001</v>
      </c>
      <c r="E456" s="150">
        <v>211.69</v>
      </c>
      <c r="F456" s="150">
        <v>98.772480000000002</v>
      </c>
      <c r="G456" s="49"/>
      <c r="H456" s="49"/>
      <c r="I456" s="149"/>
    </row>
    <row r="457" spans="2:9">
      <c r="B457" s="150" t="s">
        <v>2234</v>
      </c>
      <c r="C457" s="150" t="s">
        <v>2151</v>
      </c>
      <c r="D457" s="150">
        <v>430.24876754385963</v>
      </c>
      <c r="E457" s="150">
        <v>418.05</v>
      </c>
      <c r="F457" s="150">
        <v>38.264099999999999</v>
      </c>
      <c r="G457" s="49"/>
      <c r="H457" s="49"/>
      <c r="I457" s="149"/>
    </row>
    <row r="458" spans="2:9">
      <c r="B458" s="150" t="s">
        <v>2235</v>
      </c>
      <c r="C458" s="150" t="s">
        <v>2151</v>
      </c>
      <c r="D458" s="150">
        <v>1940.2279880000001</v>
      </c>
      <c r="E458" s="150">
        <v>1966.7</v>
      </c>
      <c r="F458" s="150">
        <v>42.34</v>
      </c>
      <c r="G458" s="49"/>
      <c r="H458" s="49"/>
      <c r="I458" s="149"/>
    </row>
    <row r="459" spans="2:9">
      <c r="B459" s="150" t="s">
        <v>2236</v>
      </c>
      <c r="C459" s="150" t="s">
        <v>2151</v>
      </c>
      <c r="D459" s="150">
        <v>431.71786428571431</v>
      </c>
      <c r="E459" s="150">
        <v>448.75</v>
      </c>
      <c r="F459" s="150">
        <v>17.005099999999999</v>
      </c>
      <c r="G459" s="49"/>
      <c r="H459" s="49"/>
      <c r="I459" s="149"/>
    </row>
    <row r="460" spans="2:9">
      <c r="B460" s="150" t="s">
        <v>2237</v>
      </c>
      <c r="C460" s="150" t="s">
        <v>2151</v>
      </c>
      <c r="D460" s="150">
        <v>262.16666666666669</v>
      </c>
      <c r="E460" s="150">
        <v>272.64999999999998</v>
      </c>
      <c r="F460" s="150">
        <v>11.4645375</v>
      </c>
      <c r="G460" s="49"/>
      <c r="H460" s="49"/>
      <c r="I460" s="149"/>
    </row>
    <row r="461" spans="2:9">
      <c r="B461" s="150" t="s">
        <v>2238</v>
      </c>
      <c r="C461" s="150" t="s">
        <v>2151</v>
      </c>
      <c r="D461" s="150">
        <v>272.55713813593815</v>
      </c>
      <c r="E461" s="150">
        <v>271</v>
      </c>
      <c r="F461" s="150">
        <v>26.750587500000002</v>
      </c>
      <c r="G461" s="49"/>
      <c r="H461" s="49"/>
      <c r="I461" s="149"/>
    </row>
    <row r="462" spans="2:9">
      <c r="B462" s="150" t="s">
        <v>2239</v>
      </c>
      <c r="C462" s="150" t="s">
        <v>2151</v>
      </c>
      <c r="D462" s="150">
        <v>261.72000000000003</v>
      </c>
      <c r="E462" s="150">
        <v>260.14999999999998</v>
      </c>
      <c r="F462" s="150">
        <v>3.5821499999999999</v>
      </c>
      <c r="G462" s="49"/>
      <c r="H462" s="49"/>
      <c r="I462" s="149"/>
    </row>
    <row r="463" spans="2:9">
      <c r="B463" s="150" t="s">
        <v>2240</v>
      </c>
      <c r="C463" s="150" t="s">
        <v>2151</v>
      </c>
      <c r="D463" s="150">
        <v>5330</v>
      </c>
      <c r="E463" s="150">
        <v>5265</v>
      </c>
      <c r="F463" s="150">
        <v>4.7500625000000003</v>
      </c>
      <c r="G463" s="49"/>
      <c r="H463" s="49"/>
      <c r="I463" s="149"/>
    </row>
    <row r="464" spans="2:9">
      <c r="B464" s="150" t="s">
        <v>2241</v>
      </c>
      <c r="C464" s="150" t="s">
        <v>2151</v>
      </c>
      <c r="D464" s="150">
        <v>4229.76</v>
      </c>
      <c r="E464" s="150">
        <v>4209.1000000000004</v>
      </c>
      <c r="F464" s="150">
        <v>20.217937500000001</v>
      </c>
      <c r="G464" s="49"/>
      <c r="H464" s="49"/>
      <c r="I464" s="149"/>
    </row>
    <row r="465" spans="2:9">
      <c r="B465" s="150" t="s">
        <v>2242</v>
      </c>
      <c r="C465" s="150" t="s">
        <v>2151</v>
      </c>
      <c r="D465" s="150">
        <v>4219.05</v>
      </c>
      <c r="E465" s="150">
        <v>4192.2</v>
      </c>
      <c r="F465" s="150">
        <v>8.0871750000000002</v>
      </c>
      <c r="G465" s="49"/>
      <c r="H465" s="49"/>
      <c r="I465" s="149"/>
    </row>
    <row r="466" spans="2:9">
      <c r="B466" s="150" t="s">
        <v>2243</v>
      </c>
      <c r="C466" s="150" t="s">
        <v>2151</v>
      </c>
      <c r="D466" s="150">
        <v>134.77000000000001</v>
      </c>
      <c r="E466" s="150">
        <v>133.29</v>
      </c>
      <c r="F466" s="150">
        <v>3.1158000000000001</v>
      </c>
      <c r="G466" s="49"/>
      <c r="H466" s="49"/>
      <c r="I466" s="149"/>
    </row>
    <row r="467" spans="2:9">
      <c r="B467" s="150" t="s">
        <v>2244</v>
      </c>
      <c r="C467" s="150" t="s">
        <v>2151</v>
      </c>
      <c r="D467" s="150">
        <v>134.71645005291006</v>
      </c>
      <c r="E467" s="150">
        <v>132.44</v>
      </c>
      <c r="F467" s="150">
        <v>21.810600000000001</v>
      </c>
      <c r="G467" s="49"/>
      <c r="H467" s="49"/>
      <c r="I467" s="149"/>
    </row>
    <row r="468" spans="2:9">
      <c r="B468" s="150" t="s">
        <v>2245</v>
      </c>
      <c r="C468" s="150" t="s">
        <v>2151</v>
      </c>
      <c r="D468" s="150">
        <v>294.78571428571428</v>
      </c>
      <c r="E468" s="150">
        <v>284.10000000000002</v>
      </c>
      <c r="F468" s="150">
        <v>11.63232</v>
      </c>
      <c r="G468" s="49"/>
      <c r="H468" s="49"/>
      <c r="I468" s="149"/>
    </row>
    <row r="469" spans="2:9">
      <c r="B469" s="150" t="s">
        <v>2246</v>
      </c>
      <c r="C469" s="150" t="s">
        <v>2151</v>
      </c>
      <c r="D469" s="150">
        <v>1082.45</v>
      </c>
      <c r="E469" s="150">
        <v>1091.2</v>
      </c>
      <c r="F469" s="150">
        <v>6.9601499999999996</v>
      </c>
      <c r="G469" s="49"/>
      <c r="H469" s="49"/>
      <c r="I469" s="149"/>
    </row>
    <row r="470" spans="2:9">
      <c r="B470" s="150" t="s">
        <v>2247</v>
      </c>
      <c r="C470" s="150" t="s">
        <v>2151</v>
      </c>
      <c r="D470" s="150">
        <v>1536.9231003076923</v>
      </c>
      <c r="E470" s="150">
        <v>1561.3</v>
      </c>
      <c r="F470" s="150">
        <v>23.184687499999999</v>
      </c>
      <c r="G470" s="49"/>
      <c r="H470" s="49"/>
      <c r="I470" s="149"/>
    </row>
    <row r="471" spans="2:9">
      <c r="B471" s="150" t="s">
        <v>2248</v>
      </c>
      <c r="C471" s="150" t="s">
        <v>2151</v>
      </c>
      <c r="D471" s="150">
        <v>1403.8149905882353</v>
      </c>
      <c r="E471" s="150">
        <v>1413.5</v>
      </c>
      <c r="F471" s="150">
        <v>15.15075</v>
      </c>
      <c r="G471" s="49"/>
      <c r="H471" s="49"/>
      <c r="I471" s="149"/>
    </row>
    <row r="472" spans="2:9">
      <c r="B472" s="150" t="s">
        <v>2249</v>
      </c>
      <c r="C472" s="150" t="s">
        <v>2151</v>
      </c>
      <c r="D472" s="150">
        <v>1397.6782627246378</v>
      </c>
      <c r="E472" s="150">
        <v>1404</v>
      </c>
      <c r="F472" s="150">
        <v>87.116812499999995</v>
      </c>
      <c r="G472" s="49"/>
      <c r="H472" s="49"/>
      <c r="I472" s="149"/>
    </row>
    <row r="473" spans="2:9">
      <c r="B473" s="150" t="s">
        <v>2250</v>
      </c>
      <c r="C473" s="150" t="s">
        <v>2151</v>
      </c>
      <c r="D473" s="150">
        <v>464.06880000000001</v>
      </c>
      <c r="E473" s="150">
        <v>462.15</v>
      </c>
      <c r="F473" s="150">
        <v>14.24736</v>
      </c>
      <c r="G473" s="49"/>
      <c r="H473" s="49"/>
      <c r="I473" s="149"/>
    </row>
    <row r="474" spans="2:9">
      <c r="B474" s="150" t="s">
        <v>2251</v>
      </c>
      <c r="C474" s="150" t="s">
        <v>2151</v>
      </c>
      <c r="D474" s="150">
        <v>819.85770045248864</v>
      </c>
      <c r="E474" s="150">
        <v>931.9</v>
      </c>
      <c r="F474" s="150">
        <v>19.599385000000002</v>
      </c>
      <c r="G474" s="49"/>
      <c r="H474" s="49"/>
      <c r="I474" s="149"/>
    </row>
    <row r="475" spans="2:9">
      <c r="B475" s="150" t="s">
        <v>2252</v>
      </c>
      <c r="C475" s="150" t="s">
        <v>2151</v>
      </c>
      <c r="D475" s="150">
        <v>844.9</v>
      </c>
      <c r="E475" s="150">
        <v>925.55</v>
      </c>
      <c r="F475" s="150">
        <v>1.5076449999999999</v>
      </c>
      <c r="G475" s="49"/>
      <c r="H475" s="49"/>
      <c r="I475" s="149"/>
    </row>
    <row r="476" spans="2:9">
      <c r="B476" s="150" t="s">
        <v>2253</v>
      </c>
      <c r="C476" s="150" t="s">
        <v>2151</v>
      </c>
      <c r="D476" s="150">
        <v>6780.6428999999998</v>
      </c>
      <c r="E476" s="150">
        <v>6747</v>
      </c>
      <c r="F476" s="150">
        <v>6.7778900000000002</v>
      </c>
      <c r="G476" s="49"/>
      <c r="H476" s="49"/>
      <c r="I476" s="149"/>
    </row>
    <row r="477" spans="2:9">
      <c r="B477" s="150" t="s">
        <v>2254</v>
      </c>
      <c r="C477" s="150" t="s">
        <v>2151</v>
      </c>
      <c r="D477" s="150">
        <v>11648.972599999999</v>
      </c>
      <c r="E477" s="150">
        <v>11664</v>
      </c>
      <c r="F477" s="150">
        <v>96.273494999999997</v>
      </c>
      <c r="G477" s="49"/>
      <c r="H477" s="49"/>
      <c r="I477" s="149"/>
    </row>
    <row r="478" spans="2:9">
      <c r="B478" s="150" t="s">
        <v>2255</v>
      </c>
      <c r="C478" s="150" t="s">
        <v>2151</v>
      </c>
      <c r="D478" s="150">
        <v>962.97500000000002</v>
      </c>
      <c r="E478" s="150">
        <v>946.25</v>
      </c>
      <c r="F478" s="150">
        <v>2.2814450000000002</v>
      </c>
      <c r="G478" s="49"/>
      <c r="H478" s="49"/>
      <c r="I478" s="149"/>
    </row>
    <row r="479" spans="2:9">
      <c r="B479" s="150" t="s">
        <v>2256</v>
      </c>
      <c r="C479" s="150" t="s">
        <v>2151</v>
      </c>
      <c r="D479" s="150">
        <v>970.3638781362007</v>
      </c>
      <c r="E479" s="150">
        <v>939.55</v>
      </c>
      <c r="F479" s="150">
        <v>20.533004999999999</v>
      </c>
      <c r="G479" s="49"/>
      <c r="H479" s="49"/>
      <c r="I479" s="149"/>
    </row>
    <row r="480" spans="2:9">
      <c r="B480" s="150" t="s">
        <v>2257</v>
      </c>
      <c r="C480" s="150" t="s">
        <v>2151</v>
      </c>
      <c r="D480" s="150">
        <v>1031.0454545454545</v>
      </c>
      <c r="E480" s="150">
        <v>1046.3</v>
      </c>
      <c r="F480" s="150">
        <v>8.1823499999999996</v>
      </c>
      <c r="G480" s="49"/>
      <c r="H480" s="49"/>
      <c r="I480" s="149"/>
    </row>
    <row r="481" spans="2:9">
      <c r="B481" s="150" t="s">
        <v>2258</v>
      </c>
      <c r="C481" s="150" t="s">
        <v>2151</v>
      </c>
      <c r="D481" s="150">
        <v>1036.6056000000001</v>
      </c>
      <c r="E481" s="150">
        <v>1040.0999999999999</v>
      </c>
      <c r="F481" s="150">
        <v>13.3893</v>
      </c>
      <c r="G481" s="49"/>
      <c r="H481" s="49"/>
      <c r="I481" s="149"/>
    </row>
    <row r="482" spans="2:9">
      <c r="B482" s="150" t="s">
        <v>2259</v>
      </c>
      <c r="C482" s="150" t="s">
        <v>2151</v>
      </c>
      <c r="D482" s="150">
        <v>2366.9</v>
      </c>
      <c r="E482" s="150">
        <v>2305.1999999999998</v>
      </c>
      <c r="F482" s="150">
        <v>17.515799999999999</v>
      </c>
      <c r="G482" s="49"/>
      <c r="H482" s="49"/>
      <c r="I482" s="149"/>
    </row>
    <row r="483" spans="2:9">
      <c r="B483" s="150" t="s">
        <v>2260</v>
      </c>
      <c r="C483" s="150" t="s">
        <v>2151</v>
      </c>
      <c r="D483" s="150">
        <v>97.149959999999993</v>
      </c>
      <c r="E483" s="150">
        <v>101.69</v>
      </c>
      <c r="F483" s="150">
        <v>24.6357</v>
      </c>
      <c r="G483" s="49"/>
      <c r="H483" s="49"/>
      <c r="I483" s="149"/>
    </row>
    <row r="484" spans="2:9">
      <c r="B484" s="150" t="s">
        <v>2261</v>
      </c>
      <c r="C484" s="150" t="s">
        <v>2151</v>
      </c>
      <c r="D484" s="150">
        <v>1756.9806451612903</v>
      </c>
      <c r="E484" s="150">
        <v>1782.9</v>
      </c>
      <c r="F484" s="150">
        <v>30.8272525</v>
      </c>
      <c r="G484" s="49"/>
      <c r="H484" s="49"/>
      <c r="I484" s="149"/>
    </row>
    <row r="485" spans="2:9">
      <c r="B485" s="150" t="s">
        <v>2262</v>
      </c>
      <c r="C485" s="150" t="s">
        <v>2151</v>
      </c>
      <c r="D485" s="150">
        <v>2967.7650199999998</v>
      </c>
      <c r="E485" s="150">
        <v>3173.4</v>
      </c>
      <c r="F485" s="150">
        <v>22.577500000000001</v>
      </c>
      <c r="G485" s="49"/>
      <c r="H485" s="49"/>
      <c r="I485" s="149"/>
    </row>
    <row r="486" spans="2:9">
      <c r="B486" s="150" t="s">
        <v>2263</v>
      </c>
      <c r="C486" s="150" t="s">
        <v>2151</v>
      </c>
      <c r="D486" s="150">
        <v>3168.3889022222224</v>
      </c>
      <c r="E486" s="150">
        <v>3157.4</v>
      </c>
      <c r="F486" s="150">
        <v>10.159875</v>
      </c>
      <c r="G486" s="49"/>
      <c r="H486" s="49"/>
      <c r="I486" s="149"/>
    </row>
    <row r="487" spans="2:9">
      <c r="B487" s="150" t="s">
        <v>2264</v>
      </c>
      <c r="C487" s="150" t="s">
        <v>2151</v>
      </c>
      <c r="D487" s="150">
        <v>442.12857142857143</v>
      </c>
      <c r="E487" s="150">
        <v>453.4</v>
      </c>
      <c r="F487" s="150">
        <v>6.2286000000000001</v>
      </c>
      <c r="G487" s="49"/>
      <c r="H487" s="49"/>
      <c r="I487" s="149"/>
    </row>
    <row r="488" spans="2:9">
      <c r="B488" s="150" t="s">
        <v>2265</v>
      </c>
      <c r="C488" s="150" t="s">
        <v>2151</v>
      </c>
      <c r="D488" s="150">
        <v>439.69815008818341</v>
      </c>
      <c r="E488" s="150">
        <v>450.1</v>
      </c>
      <c r="F488" s="150">
        <v>42.043050000000001</v>
      </c>
      <c r="G488" s="49"/>
      <c r="H488" s="49"/>
      <c r="I488" s="149"/>
    </row>
    <row r="489" spans="2:9">
      <c r="B489" s="150" t="s">
        <v>2266</v>
      </c>
      <c r="C489" s="150" t="s">
        <v>2151</v>
      </c>
      <c r="D489" s="150">
        <v>1207.5999999999999</v>
      </c>
      <c r="E489" s="150">
        <v>1190.5</v>
      </c>
      <c r="F489" s="150">
        <v>3.45</v>
      </c>
      <c r="G489" s="49"/>
      <c r="H489" s="49"/>
      <c r="I489" s="149"/>
    </row>
    <row r="490" spans="2:9">
      <c r="B490" s="150" t="s">
        <v>2267</v>
      </c>
      <c r="C490" s="150" t="s">
        <v>2151</v>
      </c>
      <c r="D490" s="150">
        <v>4488.75</v>
      </c>
      <c r="E490" s="150">
        <v>4372.2</v>
      </c>
      <c r="F490" s="150">
        <v>16.021529999999998</v>
      </c>
      <c r="G490" s="49"/>
      <c r="H490" s="49"/>
      <c r="I490" s="149"/>
    </row>
    <row r="491" spans="2:9">
      <c r="B491" s="150" t="s">
        <v>2268</v>
      </c>
      <c r="C491" s="150" t="s">
        <v>2151</v>
      </c>
      <c r="D491" s="150">
        <v>612.87857857142853</v>
      </c>
      <c r="E491" s="150">
        <v>601.95000000000005</v>
      </c>
      <c r="F491" s="150">
        <v>13.37182</v>
      </c>
      <c r="G491" s="49"/>
      <c r="H491" s="49"/>
      <c r="I491" s="149"/>
    </row>
    <row r="492" spans="2:9">
      <c r="B492" s="150" t="s">
        <v>2269</v>
      </c>
      <c r="C492" s="150" t="s">
        <v>2151</v>
      </c>
      <c r="D492" s="150">
        <v>371.02809999999999</v>
      </c>
      <c r="E492" s="150">
        <v>401.45</v>
      </c>
      <c r="F492" s="150">
        <v>26.05284</v>
      </c>
      <c r="G492" s="49"/>
      <c r="H492" s="49"/>
      <c r="I492" s="149"/>
    </row>
    <row r="493" spans="2:9">
      <c r="B493" s="150" t="s">
        <v>2270</v>
      </c>
      <c r="C493" s="150" t="s">
        <v>2151</v>
      </c>
      <c r="D493" s="150">
        <v>1887.1655001652894</v>
      </c>
      <c r="E493" s="150">
        <v>1946.1</v>
      </c>
      <c r="F493" s="150">
        <v>88.166650000000004</v>
      </c>
      <c r="G493" s="49"/>
      <c r="H493" s="49"/>
      <c r="I493" s="149"/>
    </row>
    <row r="494" spans="2:9">
      <c r="B494" s="150" t="s">
        <v>2271</v>
      </c>
      <c r="C494" s="150" t="s">
        <v>2151</v>
      </c>
      <c r="D494" s="150">
        <v>640.57345311675692</v>
      </c>
      <c r="E494" s="150">
        <v>639.04999999999995</v>
      </c>
      <c r="F494" s="150">
        <v>257.83138500000001</v>
      </c>
      <c r="G494" s="49"/>
      <c r="H494" s="49"/>
      <c r="I494" s="149"/>
    </row>
    <row r="495" spans="2:9">
      <c r="B495" s="150" t="s">
        <v>2272</v>
      </c>
      <c r="C495" s="150" t="s">
        <v>2151</v>
      </c>
      <c r="D495" s="150">
        <v>70.096666666666664</v>
      </c>
      <c r="E495" s="150">
        <v>72.08</v>
      </c>
      <c r="F495" s="150">
        <v>3.5755124999999999</v>
      </c>
      <c r="G495" s="49"/>
      <c r="H495" s="49"/>
      <c r="I495" s="149"/>
    </row>
    <row r="496" spans="2:9">
      <c r="B496" s="150" t="s">
        <v>2273</v>
      </c>
      <c r="C496" s="150" t="s">
        <v>2151</v>
      </c>
      <c r="D496" s="150">
        <v>128.0585001025641</v>
      </c>
      <c r="E496" s="150">
        <v>129.41</v>
      </c>
      <c r="F496" s="150">
        <v>13.903499999999999</v>
      </c>
      <c r="G496" s="49"/>
      <c r="H496" s="49"/>
      <c r="I496" s="149"/>
    </row>
    <row r="497" spans="2:9">
      <c r="B497" s="150" t="s">
        <v>2274</v>
      </c>
      <c r="C497" s="150" t="s">
        <v>2151</v>
      </c>
      <c r="D497" s="150">
        <v>659.48089135802468</v>
      </c>
      <c r="E497" s="150">
        <v>659.15</v>
      </c>
      <c r="F497" s="150">
        <v>83.381399999999999</v>
      </c>
      <c r="G497" s="49"/>
      <c r="H497" s="49"/>
      <c r="I497" s="149"/>
    </row>
    <row r="498" spans="2:9">
      <c r="B498" s="150" t="s">
        <v>2275</v>
      </c>
      <c r="C498" s="150" t="s">
        <v>2151</v>
      </c>
      <c r="D498" s="150">
        <v>905.10215217391305</v>
      </c>
      <c r="E498" s="150">
        <v>929.35</v>
      </c>
      <c r="F498" s="150">
        <v>57.080939999999998</v>
      </c>
      <c r="G498" s="49"/>
      <c r="H498" s="49"/>
      <c r="I498" s="149"/>
    </row>
    <row r="499" spans="2:9">
      <c r="B499" s="150" t="s">
        <v>2276</v>
      </c>
      <c r="C499" s="150" t="s">
        <v>2151</v>
      </c>
      <c r="D499" s="150">
        <v>900.97225000000003</v>
      </c>
      <c r="E499" s="150">
        <v>923.75</v>
      </c>
      <c r="F499" s="150">
        <v>22.336020000000001</v>
      </c>
      <c r="G499" s="49"/>
      <c r="H499" s="49"/>
      <c r="I499" s="149"/>
    </row>
    <row r="500" spans="2:9">
      <c r="B500" s="150" t="s">
        <v>2277</v>
      </c>
      <c r="C500" s="150" t="s">
        <v>2151</v>
      </c>
      <c r="D500" s="150">
        <v>4497.2689281553394</v>
      </c>
      <c r="E500" s="150">
        <v>4453</v>
      </c>
      <c r="F500" s="150">
        <v>126.37945499999999</v>
      </c>
      <c r="G500" s="49"/>
      <c r="H500" s="49"/>
      <c r="I500" s="149"/>
    </row>
    <row r="501" spans="2:9">
      <c r="B501" s="150" t="s">
        <v>2278</v>
      </c>
      <c r="C501" s="150" t="s">
        <v>2151</v>
      </c>
      <c r="D501" s="150">
        <v>95.319090909090903</v>
      </c>
      <c r="E501" s="150">
        <v>94.46</v>
      </c>
      <c r="F501" s="150">
        <v>8.9228424999999998</v>
      </c>
      <c r="G501" s="49"/>
      <c r="H501" s="49"/>
      <c r="I501" s="149"/>
    </row>
    <row r="502" spans="2:9">
      <c r="B502" s="150" t="s">
        <v>2279</v>
      </c>
      <c r="C502" s="150" t="s">
        <v>2151</v>
      </c>
      <c r="D502" s="150">
        <v>141.91</v>
      </c>
      <c r="E502" s="150">
        <v>142.68</v>
      </c>
      <c r="F502" s="150">
        <v>2.1713249999999999</v>
      </c>
      <c r="G502" s="49"/>
      <c r="H502" s="49"/>
      <c r="I502" s="149"/>
    </row>
    <row r="503" spans="2:9">
      <c r="B503" s="150" t="s">
        <v>2280</v>
      </c>
      <c r="C503" s="150" t="s">
        <v>2151</v>
      </c>
      <c r="D503" s="150">
        <v>512.06668948948948</v>
      </c>
      <c r="E503" s="150">
        <v>508.7</v>
      </c>
      <c r="F503" s="150">
        <v>6.1721550000000001</v>
      </c>
      <c r="G503" s="49"/>
      <c r="H503" s="49"/>
      <c r="I503" s="149"/>
    </row>
    <row r="504" spans="2:9">
      <c r="B504" s="150" t="s">
        <v>2281</v>
      </c>
      <c r="C504" s="150" t="s">
        <v>2151</v>
      </c>
      <c r="D504" s="150">
        <v>517.30000432432428</v>
      </c>
      <c r="E504" s="150">
        <v>507.45</v>
      </c>
      <c r="F504" s="150">
        <v>48.005650000000003</v>
      </c>
      <c r="G504" s="49"/>
      <c r="H504" s="49"/>
      <c r="I504" s="149"/>
    </row>
    <row r="505" spans="2:9">
      <c r="B505" s="150" t="s">
        <v>2282</v>
      </c>
      <c r="C505" s="150" t="s">
        <v>2151</v>
      </c>
      <c r="D505" s="150">
        <v>1226.2599808</v>
      </c>
      <c r="E505" s="150">
        <v>1224.5</v>
      </c>
      <c r="F505" s="150">
        <v>6.2465624999999996</v>
      </c>
      <c r="G505" s="49"/>
      <c r="H505" s="49"/>
      <c r="I505" s="149"/>
    </row>
    <row r="506" spans="2:9">
      <c r="B506" s="150" t="s">
        <v>2283</v>
      </c>
      <c r="C506" s="150" t="s">
        <v>2151</v>
      </c>
      <c r="D506" s="150">
        <v>1217.0250120000001</v>
      </c>
      <c r="E506" s="150">
        <v>1220.2</v>
      </c>
      <c r="F506" s="150">
        <v>9.9945000000000004</v>
      </c>
      <c r="G506" s="49"/>
      <c r="H506" s="49"/>
      <c r="I506" s="149"/>
    </row>
    <row r="507" spans="2:9">
      <c r="B507" s="150" t="s">
        <v>2284</v>
      </c>
      <c r="C507" s="150" t="s">
        <v>2151</v>
      </c>
      <c r="D507" s="150">
        <v>430.03750000000002</v>
      </c>
      <c r="E507" s="150">
        <v>432.6</v>
      </c>
      <c r="F507" s="150">
        <v>18.767499999999998</v>
      </c>
      <c r="G507" s="49"/>
      <c r="H507" s="49"/>
      <c r="I507" s="149"/>
    </row>
    <row r="508" spans="2:9">
      <c r="B508" s="150" t="s">
        <v>2285</v>
      </c>
      <c r="C508" s="150" t="s">
        <v>2151</v>
      </c>
      <c r="D508" s="150">
        <v>1287.4000000000001</v>
      </c>
      <c r="E508" s="150">
        <v>1292.9000000000001</v>
      </c>
      <c r="F508" s="150">
        <v>15.1065</v>
      </c>
      <c r="G508" s="49"/>
      <c r="H508" s="49"/>
      <c r="I508" s="149"/>
    </row>
    <row r="509" spans="2:9">
      <c r="B509" s="150" t="s">
        <v>2286</v>
      </c>
      <c r="C509" s="150" t="s">
        <v>2151</v>
      </c>
      <c r="D509" s="150">
        <v>358.89108571428574</v>
      </c>
      <c r="E509" s="150">
        <v>359.6</v>
      </c>
      <c r="F509" s="150">
        <v>27.254359999999998</v>
      </c>
      <c r="G509" s="49"/>
      <c r="H509" s="49"/>
      <c r="I509" s="149"/>
    </row>
    <row r="510" spans="2:9">
      <c r="B510" s="150" t="s">
        <v>2287</v>
      </c>
      <c r="C510" s="150" t="s">
        <v>2151</v>
      </c>
      <c r="D510" s="150">
        <v>5332.7833000000001</v>
      </c>
      <c r="E510" s="150">
        <v>5329.1</v>
      </c>
      <c r="F510" s="150">
        <v>22.993739999999999</v>
      </c>
      <c r="G510" s="49"/>
      <c r="H510" s="49"/>
      <c r="I510" s="149"/>
    </row>
    <row r="511" spans="2:9">
      <c r="B511" s="150" t="s">
        <v>2288</v>
      </c>
      <c r="C511" s="150" t="s">
        <v>2151</v>
      </c>
      <c r="D511" s="150">
        <v>3940.4200085714288</v>
      </c>
      <c r="E511" s="150">
        <v>4129.6000000000004</v>
      </c>
      <c r="F511" s="150">
        <v>62.105400000000003</v>
      </c>
      <c r="G511" s="49"/>
      <c r="H511" s="49"/>
      <c r="I511" s="149"/>
    </row>
    <row r="512" spans="2:9">
      <c r="B512" s="150" t="s">
        <v>2289</v>
      </c>
      <c r="C512" s="150" t="s">
        <v>2151</v>
      </c>
      <c r="D512" s="150">
        <v>4030.6200266666665</v>
      </c>
      <c r="E512" s="150">
        <v>4111.8</v>
      </c>
      <c r="F512" s="150">
        <v>15.526350000000001</v>
      </c>
      <c r="G512" s="49"/>
      <c r="H512" s="49"/>
      <c r="I512" s="149"/>
    </row>
    <row r="513" spans="2:9">
      <c r="B513" s="150" t="s">
        <v>2290</v>
      </c>
      <c r="C513" s="150" t="s">
        <v>2151</v>
      </c>
      <c r="D513" s="150">
        <v>1352.9571504201681</v>
      </c>
      <c r="E513" s="150">
        <v>1375</v>
      </c>
      <c r="F513" s="150">
        <v>28.614740000000001</v>
      </c>
      <c r="G513" s="49"/>
      <c r="H513" s="49"/>
      <c r="I513" s="149"/>
    </row>
    <row r="514" spans="2:9">
      <c r="B514" s="150" t="s">
        <v>2291</v>
      </c>
      <c r="C514" s="150" t="s">
        <v>2151</v>
      </c>
      <c r="D514" s="150">
        <v>2279.75</v>
      </c>
      <c r="E514" s="150">
        <v>2282.4</v>
      </c>
      <c r="F514" s="150">
        <v>2.7562099999999998</v>
      </c>
      <c r="G514" s="49"/>
      <c r="H514" s="49"/>
      <c r="I514" s="149"/>
    </row>
    <row r="515" spans="2:9">
      <c r="B515" s="150" t="s">
        <v>2292</v>
      </c>
      <c r="C515" s="150" t="s">
        <v>2151</v>
      </c>
      <c r="D515" s="150">
        <v>911.05</v>
      </c>
      <c r="E515" s="150">
        <v>949</v>
      </c>
      <c r="F515" s="150">
        <v>3.5456400000000001</v>
      </c>
      <c r="G515" s="49"/>
      <c r="H515" s="49"/>
      <c r="I515" s="149"/>
    </row>
    <row r="516" spans="2:9">
      <c r="B516" s="150" t="s">
        <v>2293</v>
      </c>
      <c r="C516" s="150" t="s">
        <v>2151</v>
      </c>
      <c r="D516" s="150">
        <v>3173.2014896296296</v>
      </c>
      <c r="E516" s="150">
        <v>3065.8</v>
      </c>
      <c r="F516" s="150">
        <v>133.18289999999999</v>
      </c>
      <c r="G516" s="49"/>
      <c r="H516" s="49"/>
      <c r="I516" s="149"/>
    </row>
    <row r="517" spans="2:9">
      <c r="B517" s="150" t="s">
        <v>2294</v>
      </c>
      <c r="C517" s="150" t="s">
        <v>2151</v>
      </c>
      <c r="D517" s="150">
        <v>837.73886666666669</v>
      </c>
      <c r="E517" s="150">
        <v>831.45</v>
      </c>
      <c r="F517" s="150">
        <v>12.827159999999999</v>
      </c>
      <c r="G517" s="49"/>
      <c r="H517" s="49"/>
      <c r="I517" s="149"/>
    </row>
    <row r="518" spans="2:9">
      <c r="B518" s="150" t="s">
        <v>2295</v>
      </c>
      <c r="C518" s="150" t="s">
        <v>2151</v>
      </c>
      <c r="D518" s="150">
        <v>13173.5</v>
      </c>
      <c r="E518" s="150">
        <v>13350</v>
      </c>
      <c r="F518" s="150">
        <v>20.93993</v>
      </c>
      <c r="G518" s="49"/>
      <c r="H518" s="49"/>
      <c r="I518" s="149"/>
    </row>
    <row r="519" spans="2:9">
      <c r="B519" s="150" t="s">
        <v>2296</v>
      </c>
      <c r="C519" s="150" t="s">
        <v>2151</v>
      </c>
      <c r="D519" s="150">
        <v>3351.8384996923078</v>
      </c>
      <c r="E519" s="150">
        <v>2984.4</v>
      </c>
      <c r="F519" s="150">
        <v>55.807375</v>
      </c>
      <c r="G519" s="49"/>
      <c r="H519" s="49"/>
      <c r="I519" s="149"/>
    </row>
    <row r="520" spans="2:9">
      <c r="B520" s="150" t="s">
        <v>2297</v>
      </c>
      <c r="C520" s="150" t="s">
        <v>2151</v>
      </c>
      <c r="D520" s="150">
        <v>1115.6667003367004</v>
      </c>
      <c r="E520" s="150">
        <v>1115.9000000000001</v>
      </c>
      <c r="F520" s="150">
        <v>31.645350000000001</v>
      </c>
      <c r="G520" s="49"/>
      <c r="H520" s="49"/>
      <c r="I520" s="149"/>
    </row>
    <row r="521" spans="2:9">
      <c r="B521" s="150" t="s">
        <v>2298</v>
      </c>
      <c r="C521" s="150" t="s">
        <v>2151</v>
      </c>
      <c r="D521" s="150">
        <v>2429.5133007407408</v>
      </c>
      <c r="E521" s="150">
        <v>2402.6</v>
      </c>
      <c r="F521" s="150">
        <v>12.3082875</v>
      </c>
      <c r="G521" s="49"/>
      <c r="H521" s="49"/>
      <c r="I521" s="149"/>
    </row>
    <row r="522" spans="2:9">
      <c r="B522" s="150" t="s">
        <v>2299</v>
      </c>
      <c r="C522" s="150" t="s">
        <v>2151</v>
      </c>
      <c r="D522" s="150">
        <v>1752.139523133415</v>
      </c>
      <c r="E522" s="150">
        <v>1823.8</v>
      </c>
      <c r="F522" s="150">
        <v>65.678629999999998</v>
      </c>
      <c r="G522" s="49"/>
      <c r="H522" s="49"/>
      <c r="I522" s="149"/>
    </row>
    <row r="523" spans="2:9">
      <c r="B523" s="150" t="s">
        <v>2300</v>
      </c>
      <c r="C523" s="150" t="s">
        <v>2151</v>
      </c>
      <c r="D523" s="150">
        <v>1431.1</v>
      </c>
      <c r="E523" s="150">
        <v>1438.3</v>
      </c>
      <c r="F523" s="150">
        <v>3.0501</v>
      </c>
      <c r="G523" s="49"/>
      <c r="H523" s="49"/>
      <c r="I523" s="149"/>
    </row>
    <row r="524" spans="2:9">
      <c r="B524" s="150" t="s">
        <v>2301</v>
      </c>
      <c r="C524" s="150" t="s">
        <v>2151</v>
      </c>
      <c r="D524" s="150">
        <v>89.336020148148151</v>
      </c>
      <c r="E524" s="150">
        <v>89.73</v>
      </c>
      <c r="F524" s="150">
        <v>5.3527500000000003</v>
      </c>
      <c r="G524" s="49"/>
      <c r="H524" s="49"/>
      <c r="I524" s="149"/>
    </row>
    <row r="525" spans="2:9">
      <c r="B525" s="150" t="s">
        <v>2302</v>
      </c>
      <c r="C525" s="150" t="s">
        <v>2151</v>
      </c>
      <c r="D525" s="150">
        <v>1827.460465116279</v>
      </c>
      <c r="E525" s="150">
        <v>1764.7</v>
      </c>
      <c r="F525" s="150">
        <v>39.289315000000002</v>
      </c>
      <c r="G525" s="49"/>
      <c r="H525" s="49"/>
      <c r="I525" s="149"/>
    </row>
    <row r="526" spans="2:9">
      <c r="B526" s="150" t="s">
        <v>2303</v>
      </c>
      <c r="C526" s="150" t="s">
        <v>2151</v>
      </c>
      <c r="D526" s="150">
        <v>487.65</v>
      </c>
      <c r="E526" s="150">
        <v>481.5</v>
      </c>
      <c r="F526" s="150">
        <v>5.1547999999999998</v>
      </c>
      <c r="G526" s="49"/>
      <c r="H526" s="49"/>
      <c r="I526" s="149"/>
    </row>
    <row r="527" spans="2:9">
      <c r="B527" s="150" t="s">
        <v>2304</v>
      </c>
      <c r="C527" s="150" t="s">
        <v>2151</v>
      </c>
      <c r="D527" s="150">
        <v>1130.6667011494253</v>
      </c>
      <c r="E527" s="150">
        <v>1132.3</v>
      </c>
      <c r="F527" s="150">
        <v>11.339145</v>
      </c>
      <c r="G527" s="49"/>
      <c r="H527" s="49"/>
      <c r="I527" s="149"/>
    </row>
    <row r="528" spans="2:9">
      <c r="B528" s="150" t="s">
        <v>2305</v>
      </c>
      <c r="C528" s="150" t="s">
        <v>2151</v>
      </c>
      <c r="D528" s="150">
        <v>295.76819999999998</v>
      </c>
      <c r="E528" s="150">
        <v>268.39999999999998</v>
      </c>
      <c r="F528" s="150">
        <v>9.8826750000000008</v>
      </c>
      <c r="G528" s="49"/>
      <c r="H528" s="49"/>
      <c r="I528" s="149"/>
    </row>
    <row r="529" spans="2:9">
      <c r="B529" s="150" t="s">
        <v>2306</v>
      </c>
      <c r="C529" s="150" t="s">
        <v>2151</v>
      </c>
      <c r="D529" s="150">
        <v>297.83157894736843</v>
      </c>
      <c r="E529" s="150">
        <v>295.8</v>
      </c>
      <c r="F529" s="150">
        <v>30.865500000000001</v>
      </c>
      <c r="G529" s="49"/>
      <c r="H529" s="49"/>
      <c r="I529" s="149"/>
    </row>
    <row r="530" spans="2:9">
      <c r="B530" s="150" t="s">
        <v>2307</v>
      </c>
      <c r="C530" s="150" t="s">
        <v>2151</v>
      </c>
      <c r="D530" s="150">
        <v>1093.3610888888888</v>
      </c>
      <c r="E530" s="150">
        <v>1044.5999999999999</v>
      </c>
      <c r="F530" s="150">
        <v>26.02899</v>
      </c>
      <c r="G530" s="49"/>
      <c r="H530" s="49"/>
      <c r="I530" s="149"/>
    </row>
    <row r="531" spans="2:9">
      <c r="B531" s="150" t="s">
        <v>2308</v>
      </c>
      <c r="C531" s="150" t="s">
        <v>2151</v>
      </c>
      <c r="D531" s="150">
        <v>280.58280000000002</v>
      </c>
      <c r="E531" s="150">
        <v>273.39999999999998</v>
      </c>
      <c r="F531" s="150">
        <v>28.618559999999999</v>
      </c>
      <c r="G531" s="49"/>
      <c r="H531" s="49"/>
      <c r="I531" s="149"/>
    </row>
    <row r="532" spans="2:9">
      <c r="B532" s="150" t="s">
        <v>2309</v>
      </c>
      <c r="C532" s="150" t="s">
        <v>2151</v>
      </c>
      <c r="D532" s="150">
        <v>9440.1785999999993</v>
      </c>
      <c r="E532" s="150">
        <v>9618</v>
      </c>
      <c r="F532" s="150">
        <v>30.979199999999999</v>
      </c>
      <c r="G532" s="49"/>
      <c r="H532" s="49"/>
      <c r="I532" s="149"/>
    </row>
    <row r="533" spans="2:9">
      <c r="B533" s="150" t="s">
        <v>2310</v>
      </c>
      <c r="C533" s="150" t="s">
        <v>2151</v>
      </c>
      <c r="D533" s="150">
        <v>438.4</v>
      </c>
      <c r="E533" s="150">
        <v>429.4</v>
      </c>
      <c r="F533" s="150">
        <v>59.784660000000002</v>
      </c>
      <c r="G533" s="49"/>
      <c r="H533" s="49"/>
      <c r="I533" s="149"/>
    </row>
    <row r="534" spans="2:9">
      <c r="B534" s="150" t="s">
        <v>2311</v>
      </c>
      <c r="C534" s="150" t="s">
        <v>2151</v>
      </c>
      <c r="D534" s="150">
        <v>1020.009500061237</v>
      </c>
      <c r="E534" s="150">
        <v>1062.9000000000001</v>
      </c>
      <c r="F534" s="150">
        <v>89.4353275</v>
      </c>
      <c r="G534" s="49"/>
      <c r="H534" s="49"/>
      <c r="I534" s="149"/>
    </row>
    <row r="535" spans="2:9">
      <c r="B535" s="150" t="s">
        <v>2312</v>
      </c>
      <c r="C535" s="150" t="s">
        <v>2151</v>
      </c>
      <c r="D535" s="150">
        <v>356.84</v>
      </c>
      <c r="E535" s="150">
        <v>340.65</v>
      </c>
      <c r="F535" s="150">
        <v>4.3771000000000004</v>
      </c>
      <c r="G535" s="49"/>
      <c r="H535" s="49"/>
      <c r="I535" s="149"/>
    </row>
    <row r="536" spans="2:9">
      <c r="B536" s="150" t="s">
        <v>2313</v>
      </c>
      <c r="C536" s="150" t="s">
        <v>2151</v>
      </c>
      <c r="D536" s="150">
        <v>342.90260000000001</v>
      </c>
      <c r="E536" s="150">
        <v>339.65</v>
      </c>
      <c r="F536" s="150">
        <v>84.040319999999994</v>
      </c>
      <c r="G536" s="49"/>
      <c r="H536" s="49"/>
      <c r="I536" s="149"/>
    </row>
    <row r="537" spans="2:9">
      <c r="B537" s="150" t="s">
        <v>2314</v>
      </c>
      <c r="C537" s="150" t="s">
        <v>2151</v>
      </c>
      <c r="D537" s="150">
        <v>337.37502015748032</v>
      </c>
      <c r="E537" s="150">
        <v>349.7</v>
      </c>
      <c r="F537" s="150">
        <v>21.288374999999998</v>
      </c>
      <c r="G537" s="49"/>
      <c r="H537" s="49"/>
      <c r="I537" s="149"/>
    </row>
    <row r="538" spans="2:9">
      <c r="B538" s="150" t="s">
        <v>2315</v>
      </c>
      <c r="C538" s="150" t="s">
        <v>2151</v>
      </c>
      <c r="D538" s="150">
        <v>468.39377500000001</v>
      </c>
      <c r="E538" s="150">
        <v>457.95</v>
      </c>
      <c r="F538" s="150">
        <v>9.3283199999999997</v>
      </c>
      <c r="G538" s="49"/>
      <c r="H538" s="49"/>
      <c r="I538" s="149"/>
    </row>
    <row r="539" spans="2:9">
      <c r="B539" s="150" t="s">
        <v>2316</v>
      </c>
      <c r="C539" s="150" t="s">
        <v>2151</v>
      </c>
      <c r="D539" s="150">
        <v>3403.3857142857141</v>
      </c>
      <c r="E539" s="150">
        <v>3423.8</v>
      </c>
      <c r="F539" s="150">
        <v>6.2729799999999996</v>
      </c>
      <c r="G539" s="49"/>
      <c r="H539" s="49"/>
      <c r="I539" s="149"/>
    </row>
    <row r="540" spans="2:9">
      <c r="B540" s="150" t="s">
        <v>2317</v>
      </c>
      <c r="C540" s="150" t="s">
        <v>2151</v>
      </c>
      <c r="D540" s="150">
        <v>950.6</v>
      </c>
      <c r="E540" s="150">
        <v>978.5</v>
      </c>
      <c r="F540" s="150">
        <v>3.1018500000000002</v>
      </c>
      <c r="G540" s="49"/>
      <c r="H540" s="49"/>
      <c r="I540" s="149"/>
    </row>
    <row r="541" spans="2:9">
      <c r="B541" s="150" t="s">
        <v>2318</v>
      </c>
      <c r="C541" s="150" t="s">
        <v>2151</v>
      </c>
      <c r="D541" s="150">
        <v>953.13333333333333</v>
      </c>
      <c r="E541" s="150">
        <v>973.3</v>
      </c>
      <c r="F541" s="150">
        <v>9.3055500000000002</v>
      </c>
      <c r="G541" s="49"/>
      <c r="H541" s="49"/>
      <c r="I541" s="149"/>
    </row>
    <row r="542" spans="2:9">
      <c r="B542" s="150" t="s">
        <v>2319</v>
      </c>
      <c r="C542" s="150" t="s">
        <v>2151</v>
      </c>
      <c r="D542" s="150">
        <v>660.3</v>
      </c>
      <c r="E542" s="150">
        <v>650.6</v>
      </c>
      <c r="F542" s="150">
        <v>21.2701125</v>
      </c>
      <c r="G542" s="49"/>
      <c r="H542" s="49"/>
      <c r="I542" s="149"/>
    </row>
    <row r="543" spans="2:9">
      <c r="B543" s="150" t="s">
        <v>2320</v>
      </c>
      <c r="C543" s="150" t="s">
        <v>2151</v>
      </c>
      <c r="D543" s="150">
        <v>929.5</v>
      </c>
      <c r="E543" s="150">
        <v>954.4</v>
      </c>
      <c r="F543" s="150">
        <v>17.2996725</v>
      </c>
      <c r="G543" s="49"/>
      <c r="H543" s="49"/>
      <c r="I543" s="149"/>
    </row>
    <row r="544" spans="2:9">
      <c r="B544" s="150" t="s">
        <v>2321</v>
      </c>
      <c r="C544" s="150" t="s">
        <v>2151</v>
      </c>
      <c r="D544" s="150">
        <v>1874.9545357575757</v>
      </c>
      <c r="E544" s="150">
        <v>1858.5</v>
      </c>
      <c r="F544" s="150">
        <v>10.9555875</v>
      </c>
      <c r="G544" s="49"/>
      <c r="H544" s="49"/>
      <c r="I544" s="149"/>
    </row>
    <row r="545" spans="2:9">
      <c r="B545" s="150" t="s">
        <v>2322</v>
      </c>
      <c r="C545" s="150" t="s">
        <v>2151</v>
      </c>
      <c r="D545" s="150">
        <v>18554.57144</v>
      </c>
      <c r="E545" s="150">
        <v>18586</v>
      </c>
      <c r="F545" s="150">
        <v>60.479300000000002</v>
      </c>
      <c r="G545" s="49"/>
      <c r="H545" s="49"/>
      <c r="I545" s="149"/>
    </row>
    <row r="546" spans="2:9">
      <c r="B546" s="150" t="s">
        <v>2323</v>
      </c>
      <c r="C546" s="150" t="s">
        <v>2151</v>
      </c>
      <c r="D546" s="150">
        <v>18518.053763440861</v>
      </c>
      <c r="E546" s="150">
        <v>18456</v>
      </c>
      <c r="F546" s="150">
        <v>160.70214000000001</v>
      </c>
      <c r="G546" s="49"/>
      <c r="H546" s="49"/>
      <c r="I546" s="149"/>
    </row>
    <row r="547" spans="2:9">
      <c r="B547" s="150" t="s">
        <v>2324</v>
      </c>
      <c r="C547" s="150" t="s">
        <v>2151</v>
      </c>
      <c r="D547" s="150">
        <v>601.85</v>
      </c>
      <c r="E547" s="150">
        <v>613.5</v>
      </c>
      <c r="F547" s="150">
        <v>5.5526799999999996</v>
      </c>
      <c r="G547" s="49"/>
      <c r="H547" s="49"/>
      <c r="I547" s="149"/>
    </row>
    <row r="548" spans="2:9">
      <c r="B548" s="150" t="s">
        <v>2325</v>
      </c>
      <c r="C548" s="150" t="s">
        <v>2151</v>
      </c>
      <c r="D548" s="150">
        <v>462.91666666666669</v>
      </c>
      <c r="E548" s="150">
        <v>460.55</v>
      </c>
      <c r="F548" s="150">
        <v>9.8828099999999992</v>
      </c>
      <c r="G548" s="49"/>
      <c r="H548" s="49"/>
      <c r="I548" s="149"/>
    </row>
    <row r="549" spans="2:9">
      <c r="B549" s="150" t="s">
        <v>2326</v>
      </c>
      <c r="C549" s="150" t="s">
        <v>2151</v>
      </c>
      <c r="D549" s="150">
        <v>3477.5899866666668</v>
      </c>
      <c r="E549" s="150">
        <v>3561.8</v>
      </c>
      <c r="F549" s="150">
        <v>31.251149999999999</v>
      </c>
      <c r="G549" s="49"/>
      <c r="H549" s="49"/>
      <c r="I549" s="149"/>
    </row>
    <row r="550" spans="2:9">
      <c r="B550" s="150" t="s">
        <v>2327</v>
      </c>
      <c r="C550" s="150" t="s">
        <v>2151</v>
      </c>
      <c r="D550" s="150">
        <v>54.752646666666664</v>
      </c>
      <c r="E550" s="150">
        <v>57.44</v>
      </c>
      <c r="F550" s="150">
        <v>16.312687499999999</v>
      </c>
      <c r="G550" s="49"/>
      <c r="H550" s="49"/>
      <c r="I550" s="149"/>
    </row>
    <row r="551" spans="2:9">
      <c r="B551" s="150" t="s">
        <v>2328</v>
      </c>
      <c r="C551" s="150" t="s">
        <v>2151</v>
      </c>
      <c r="D551" s="150">
        <v>2279.3000000000002</v>
      </c>
      <c r="E551" s="150">
        <v>2278</v>
      </c>
      <c r="F551" s="150">
        <v>0.56932749999999999</v>
      </c>
      <c r="G551" s="49"/>
      <c r="H551" s="49"/>
      <c r="I551" s="149"/>
    </row>
    <row r="552" spans="2:9">
      <c r="B552" s="150" t="s">
        <v>2329</v>
      </c>
      <c r="C552" s="150" t="s">
        <v>2151</v>
      </c>
      <c r="D552" s="150">
        <v>207.58225010101009</v>
      </c>
      <c r="E552" s="150">
        <v>207.97</v>
      </c>
      <c r="F552" s="150">
        <v>16.636949999999999</v>
      </c>
      <c r="G552" s="49"/>
      <c r="H552" s="49"/>
      <c r="I552" s="149"/>
    </row>
    <row r="553" spans="2:9">
      <c r="B553" s="150" t="s">
        <v>2330</v>
      </c>
      <c r="C553" s="150" t="s">
        <v>2151</v>
      </c>
      <c r="D553" s="150">
        <v>206.26023658536585</v>
      </c>
      <c r="E553" s="150">
        <v>206.48</v>
      </c>
      <c r="F553" s="150">
        <v>75.790549999999996</v>
      </c>
      <c r="G553" s="49"/>
      <c r="H553" s="49"/>
      <c r="I553" s="149"/>
    </row>
    <row r="554" spans="2:9">
      <c r="B554" s="150" t="s">
        <v>2331</v>
      </c>
      <c r="C554" s="150" t="s">
        <v>2151</v>
      </c>
      <c r="D554" s="150">
        <v>3072.1689999999999</v>
      </c>
      <c r="E554" s="150">
        <v>3180.4</v>
      </c>
      <c r="F554" s="150">
        <v>53.571840000000002</v>
      </c>
      <c r="G554" s="49"/>
      <c r="H554" s="49"/>
      <c r="I554" s="149"/>
    </row>
    <row r="555" spans="2:9">
      <c r="B555" s="150" t="s">
        <v>2332</v>
      </c>
      <c r="C555" s="150" t="s">
        <v>2151</v>
      </c>
      <c r="D555" s="150">
        <v>409.43600800000002</v>
      </c>
      <c r="E555" s="150">
        <v>424.75</v>
      </c>
      <c r="F555" s="150">
        <v>21.985624999999999</v>
      </c>
      <c r="G555" s="49"/>
      <c r="H555" s="49"/>
      <c r="I555" s="149"/>
    </row>
    <row r="556" spans="2:9">
      <c r="B556" s="150" t="s">
        <v>2333</v>
      </c>
      <c r="C556" s="150" t="s">
        <v>2151</v>
      </c>
      <c r="D556" s="150">
        <v>414.84130869565217</v>
      </c>
      <c r="E556" s="150">
        <v>422.25</v>
      </c>
      <c r="F556" s="150">
        <v>40.45355</v>
      </c>
      <c r="G556" s="49"/>
      <c r="H556" s="49"/>
      <c r="I556" s="149"/>
    </row>
    <row r="557" spans="2:9">
      <c r="B557" s="150" t="s">
        <v>2334</v>
      </c>
      <c r="C557" s="150" t="s">
        <v>2151</v>
      </c>
      <c r="D557" s="150">
        <v>4193.4259005291005</v>
      </c>
      <c r="E557" s="150">
        <v>4125</v>
      </c>
      <c r="F557" s="150">
        <v>27.8505675</v>
      </c>
      <c r="G557" s="49"/>
      <c r="H557" s="49"/>
      <c r="I557" s="149"/>
    </row>
    <row r="558" spans="2:9">
      <c r="B558" s="150" t="s">
        <v>2335</v>
      </c>
      <c r="C558" s="150" t="s">
        <v>2151</v>
      </c>
      <c r="D558" s="150">
        <v>168.5</v>
      </c>
      <c r="E558" s="150">
        <v>169.88</v>
      </c>
      <c r="F558" s="150">
        <v>7.2636374999999997</v>
      </c>
      <c r="G558" s="49"/>
      <c r="H558" s="49"/>
      <c r="I558" s="149"/>
    </row>
    <row r="559" spans="2:9">
      <c r="B559" s="150" t="s">
        <v>2336</v>
      </c>
      <c r="C559" s="150" t="s">
        <v>2151</v>
      </c>
      <c r="D559" s="150">
        <v>3044.4026285714285</v>
      </c>
      <c r="E559" s="150">
        <v>3157.7</v>
      </c>
      <c r="F559" s="150">
        <v>48.846910000000001</v>
      </c>
      <c r="G559" s="49"/>
      <c r="H559" s="49"/>
      <c r="I559" s="149"/>
    </row>
    <row r="560" spans="2:9">
      <c r="B560" s="150" t="s">
        <v>2337</v>
      </c>
      <c r="C560" s="150" t="s">
        <v>2151</v>
      </c>
      <c r="D560" s="150">
        <v>245.726231185567</v>
      </c>
      <c r="E560" s="150">
        <v>254.83</v>
      </c>
      <c r="F560" s="150">
        <v>20.020800000000001</v>
      </c>
      <c r="G560" s="49"/>
      <c r="H560" s="49"/>
      <c r="I560" s="149"/>
    </row>
    <row r="561" spans="2:9">
      <c r="B561" s="150"/>
      <c r="C561" s="150"/>
      <c r="D561" s="150"/>
      <c r="E561" s="150"/>
      <c r="F561" s="150"/>
      <c r="G561" s="49"/>
      <c r="H561" s="49"/>
      <c r="I561" s="149"/>
    </row>
    <row r="562" spans="2:9">
      <c r="B562" s="151"/>
      <c r="C562" s="152"/>
      <c r="D562" s="152"/>
      <c r="E562" s="152"/>
      <c r="F562" s="152"/>
      <c r="G562" s="49"/>
      <c r="H562" s="49"/>
      <c r="I562" s="149"/>
    </row>
    <row r="563" spans="2:9">
      <c r="B563" s="45" t="s">
        <v>2338</v>
      </c>
      <c r="C563" s="152"/>
      <c r="D563" s="152"/>
      <c r="E563" s="152"/>
      <c r="F563" s="152"/>
      <c r="G563" s="49"/>
      <c r="H563" s="49"/>
      <c r="I563" s="153"/>
    </row>
    <row r="564" spans="2:9">
      <c r="B564" s="154"/>
      <c r="C564" s="152"/>
      <c r="D564" s="152"/>
      <c r="E564" s="152"/>
      <c r="F564" s="152"/>
      <c r="G564" s="49"/>
      <c r="H564" s="49"/>
      <c r="I564" s="149"/>
    </row>
    <row r="565" spans="2:9">
      <c r="B565" s="45" t="s">
        <v>2339</v>
      </c>
      <c r="C565" s="152"/>
      <c r="D565" s="152"/>
      <c r="E565" s="152"/>
      <c r="F565" s="152"/>
      <c r="G565" s="49"/>
      <c r="H565" s="49"/>
      <c r="I565" s="149"/>
    </row>
    <row r="566" spans="2:9">
      <c r="B566" s="45" t="s">
        <v>2340</v>
      </c>
      <c r="C566" s="152"/>
      <c r="D566" s="152"/>
      <c r="E566" s="152"/>
      <c r="F566" s="152"/>
      <c r="G566" s="49"/>
      <c r="H566" s="49"/>
      <c r="I566" s="149"/>
    </row>
    <row r="567" spans="2:9">
      <c r="B567" s="45" t="s">
        <v>2341</v>
      </c>
      <c r="C567" s="152"/>
      <c r="D567" s="152"/>
      <c r="E567" s="152"/>
      <c r="F567" s="152"/>
      <c r="G567" s="49"/>
      <c r="H567" s="49"/>
      <c r="I567" s="149"/>
    </row>
    <row r="568" spans="2:9">
      <c r="B568" s="45" t="s">
        <v>2342</v>
      </c>
      <c r="C568" s="152"/>
      <c r="D568" s="152"/>
      <c r="E568" s="152"/>
      <c r="F568" s="152"/>
      <c r="G568" s="49"/>
      <c r="H568" s="49"/>
      <c r="I568" s="149"/>
    </row>
    <row r="569" spans="2:9">
      <c r="B569" s="45" t="s">
        <v>2343</v>
      </c>
      <c r="C569" s="152"/>
      <c r="D569" s="152"/>
      <c r="E569" s="152"/>
      <c r="F569" s="152"/>
      <c r="G569" s="49"/>
      <c r="H569" s="49"/>
      <c r="I569" s="149"/>
    </row>
    <row r="570" spans="2:9">
      <c r="B570" s="45" t="s">
        <v>2344</v>
      </c>
      <c r="C570" s="152"/>
      <c r="D570" s="152"/>
      <c r="E570" s="152"/>
      <c r="F570" s="152"/>
      <c r="G570" s="49"/>
      <c r="H570" s="49"/>
      <c r="I570" s="149"/>
    </row>
    <row r="571" spans="2:9">
      <c r="B571" s="155"/>
      <c r="C571" s="49"/>
      <c r="D571" s="49"/>
      <c r="E571" s="49"/>
      <c r="F571" s="49"/>
      <c r="G571" s="49"/>
      <c r="H571" s="49"/>
      <c r="I571" s="149"/>
    </row>
    <row r="572" spans="2:9">
      <c r="B572" s="156" t="s">
        <v>2345</v>
      </c>
      <c r="C572" s="46"/>
      <c r="D572" s="46"/>
      <c r="E572" s="46"/>
      <c r="F572" s="46"/>
      <c r="G572" s="46"/>
      <c r="H572" s="49"/>
      <c r="I572" s="149"/>
    </row>
    <row r="573" spans="2:9" ht="23">
      <c r="B573" s="52" t="s">
        <v>2145</v>
      </c>
      <c r="C573" s="52" t="s">
        <v>2146</v>
      </c>
      <c r="D573" s="147" t="s">
        <v>2147</v>
      </c>
      <c r="E573" s="148" t="s">
        <v>2148</v>
      </c>
      <c r="F573" s="148" t="s">
        <v>2149</v>
      </c>
      <c r="G573" s="46"/>
      <c r="H573" s="49"/>
      <c r="I573" s="149"/>
    </row>
    <row r="574" spans="2:9">
      <c r="B574" s="157" t="s">
        <v>2346</v>
      </c>
      <c r="C574" s="158"/>
      <c r="D574" s="158"/>
      <c r="E574" s="158"/>
      <c r="F574" s="159"/>
      <c r="G574" s="46"/>
      <c r="H574" s="49"/>
      <c r="I574" s="149"/>
    </row>
    <row r="575" spans="2:9">
      <c r="B575" s="45"/>
      <c r="C575" s="46"/>
      <c r="D575" s="46"/>
      <c r="E575" s="46"/>
      <c r="F575" s="46"/>
      <c r="G575" s="46"/>
      <c r="H575" s="49"/>
      <c r="I575" s="149"/>
    </row>
    <row r="576" spans="2:9">
      <c r="B576" s="45" t="s">
        <v>2347</v>
      </c>
      <c r="C576" s="69"/>
      <c r="D576" s="69"/>
      <c r="E576" s="46"/>
      <c r="F576" s="46"/>
      <c r="G576" s="46"/>
      <c r="H576" s="49"/>
      <c r="I576" s="149"/>
    </row>
    <row r="577" spans="2:9">
      <c r="B577" s="45"/>
      <c r="C577" s="69"/>
      <c r="D577" s="69"/>
      <c r="E577" s="46"/>
      <c r="F577" s="46"/>
      <c r="G577" s="46"/>
      <c r="H577" s="49"/>
      <c r="I577" s="149"/>
    </row>
    <row r="578" spans="2:9">
      <c r="B578" s="45" t="s">
        <v>2348</v>
      </c>
      <c r="C578" s="69"/>
      <c r="D578" s="69"/>
      <c r="E578" s="46"/>
      <c r="F578" s="46"/>
      <c r="G578" s="46"/>
      <c r="H578" s="49"/>
      <c r="I578" s="149"/>
    </row>
    <row r="579" spans="2:9">
      <c r="B579" s="45" t="s">
        <v>2349</v>
      </c>
      <c r="C579" s="160"/>
      <c r="D579" s="69"/>
      <c r="E579" s="46"/>
      <c r="F579" s="46"/>
      <c r="G579" s="46"/>
      <c r="H579" s="49"/>
      <c r="I579" s="149"/>
    </row>
    <row r="580" spans="2:9">
      <c r="B580" s="45" t="s">
        <v>2350</v>
      </c>
      <c r="C580" s="160"/>
      <c r="D580" s="69"/>
      <c r="E580" s="46"/>
      <c r="F580" s="46"/>
      <c r="G580" s="46"/>
      <c r="H580" s="49"/>
      <c r="I580" s="149"/>
    </row>
    <row r="581" spans="2:9">
      <c r="B581" s="45" t="s">
        <v>2351</v>
      </c>
      <c r="C581" s="160"/>
      <c r="D581" s="69"/>
      <c r="E581" s="46"/>
      <c r="F581" s="46"/>
      <c r="G581" s="46"/>
      <c r="H581" s="49"/>
      <c r="I581" s="149"/>
    </row>
    <row r="582" spans="2:9">
      <c r="B582" s="45" t="s">
        <v>2352</v>
      </c>
      <c r="C582" s="160"/>
      <c r="D582" s="69"/>
      <c r="E582" s="46"/>
      <c r="F582" s="46"/>
      <c r="G582" s="46"/>
      <c r="H582" s="49"/>
      <c r="I582" s="149"/>
    </row>
    <row r="583" spans="2:9">
      <c r="B583" s="45" t="s">
        <v>2353</v>
      </c>
      <c r="C583" s="160"/>
      <c r="D583" s="69"/>
      <c r="E583" s="46"/>
      <c r="F583" s="46"/>
      <c r="G583" s="46"/>
      <c r="H583" s="49"/>
      <c r="I583" s="149"/>
    </row>
    <row r="584" spans="2:9">
      <c r="B584" s="45"/>
      <c r="C584" s="69"/>
      <c r="D584" s="69"/>
      <c r="E584" s="46"/>
      <c r="F584" s="46"/>
      <c r="G584" s="46"/>
      <c r="H584" s="49"/>
      <c r="I584" s="149"/>
    </row>
    <row r="585" spans="2:9">
      <c r="B585" s="156" t="s">
        <v>2354</v>
      </c>
      <c r="C585" s="69"/>
      <c r="D585" s="69"/>
      <c r="E585" s="46"/>
      <c r="F585" s="46"/>
      <c r="G585" s="46"/>
      <c r="H585" s="49"/>
      <c r="I585" s="149"/>
    </row>
    <row r="586" spans="2:9" ht="23">
      <c r="B586" s="52" t="s">
        <v>2145</v>
      </c>
      <c r="C586" s="65" t="s">
        <v>2355</v>
      </c>
      <c r="D586" s="147" t="s">
        <v>2356</v>
      </c>
      <c r="E586" s="148" t="s">
        <v>2357</v>
      </c>
      <c r="F586" s="46"/>
      <c r="G586" s="46"/>
      <c r="H586" s="49"/>
      <c r="I586" s="149"/>
    </row>
    <row r="587" spans="2:9">
      <c r="B587" s="249" t="s">
        <v>2346</v>
      </c>
      <c r="C587" s="249"/>
      <c r="D587" s="249"/>
      <c r="E587" s="249"/>
      <c r="F587" s="46"/>
      <c r="G587" s="46"/>
      <c r="H587" s="49"/>
      <c r="I587" s="149"/>
    </row>
    <row r="588" spans="2:9">
      <c r="B588" s="45" t="s">
        <v>2358</v>
      </c>
      <c r="C588" s="69"/>
      <c r="D588" s="69"/>
      <c r="E588" s="46"/>
      <c r="F588" s="46"/>
      <c r="G588" s="46"/>
      <c r="H588" s="49"/>
      <c r="I588" s="149"/>
    </row>
    <row r="589" spans="2:9">
      <c r="B589" s="45"/>
      <c r="C589" s="69"/>
      <c r="D589" s="69"/>
      <c r="E589" s="46"/>
      <c r="F589" s="46"/>
      <c r="G589" s="46"/>
      <c r="H589" s="49"/>
      <c r="I589" s="149"/>
    </row>
    <row r="590" spans="2:9">
      <c r="B590" s="45" t="s">
        <v>2359</v>
      </c>
      <c r="C590" s="69"/>
      <c r="D590" s="69"/>
      <c r="E590" s="46"/>
      <c r="F590" s="46"/>
      <c r="G590" s="46"/>
      <c r="H590" s="49"/>
      <c r="I590" s="149"/>
    </row>
    <row r="591" spans="2:9">
      <c r="B591" s="45" t="s">
        <v>2360</v>
      </c>
      <c r="C591" s="69"/>
      <c r="D591" s="69"/>
      <c r="E591" s="46"/>
      <c r="F591" s="46"/>
      <c r="G591" s="46"/>
      <c r="H591" s="49"/>
      <c r="I591" s="149"/>
    </row>
    <row r="592" spans="2:9">
      <c r="B592" s="45" t="s">
        <v>2361</v>
      </c>
      <c r="C592" s="69"/>
      <c r="D592" s="69"/>
      <c r="E592" s="46"/>
      <c r="F592" s="46"/>
      <c r="G592" s="46"/>
      <c r="H592" s="49"/>
      <c r="I592" s="149"/>
    </row>
    <row r="593" spans="2:9">
      <c r="B593" s="45" t="s">
        <v>2362</v>
      </c>
      <c r="C593" s="69"/>
      <c r="D593" s="69"/>
      <c r="E593" s="46"/>
      <c r="F593" s="46"/>
      <c r="G593" s="46"/>
      <c r="H593" s="49"/>
      <c r="I593" s="149"/>
    </row>
    <row r="594" spans="2:9">
      <c r="B594" s="45"/>
      <c r="C594" s="69"/>
      <c r="D594" s="69"/>
      <c r="E594" s="46"/>
      <c r="F594" s="46"/>
      <c r="G594" s="46"/>
      <c r="H594" s="49"/>
      <c r="I594" s="149"/>
    </row>
    <row r="595" spans="2:9">
      <c r="B595" s="156" t="s">
        <v>2363</v>
      </c>
      <c r="C595" s="69"/>
      <c r="D595" s="69"/>
      <c r="E595" s="46"/>
      <c r="F595" s="46"/>
      <c r="G595" s="46"/>
      <c r="H595" s="49"/>
      <c r="I595" s="149"/>
    </row>
    <row r="596" spans="2:9" ht="23">
      <c r="B596" s="52" t="s">
        <v>2145</v>
      </c>
      <c r="C596" s="52" t="s">
        <v>2364</v>
      </c>
      <c r="D596" s="147" t="s">
        <v>2365</v>
      </c>
      <c r="E596" s="148" t="s">
        <v>2366</v>
      </c>
      <c r="F596" s="148" t="s">
        <v>2367</v>
      </c>
      <c r="G596" s="46"/>
      <c r="H596" s="49"/>
      <c r="I596" s="149"/>
    </row>
    <row r="597" spans="2:9">
      <c r="B597" s="250" t="s">
        <v>2346</v>
      </c>
      <c r="C597" s="251"/>
      <c r="D597" s="251"/>
      <c r="E597" s="251"/>
      <c r="F597" s="252"/>
      <c r="G597" s="46"/>
      <c r="H597" s="49"/>
      <c r="I597" s="149"/>
    </row>
    <row r="598" spans="2:9">
      <c r="B598" s="45" t="s">
        <v>2368</v>
      </c>
      <c r="C598" s="69"/>
      <c r="D598" s="69"/>
      <c r="E598" s="46"/>
      <c r="F598" s="46"/>
      <c r="G598" s="46"/>
      <c r="H598" s="49"/>
      <c r="I598" s="149"/>
    </row>
    <row r="599" spans="2:9">
      <c r="B599" s="45"/>
      <c r="C599" s="69"/>
      <c r="D599" s="69"/>
      <c r="E599" s="46"/>
      <c r="F599" s="46"/>
      <c r="G599" s="46"/>
      <c r="H599" s="49"/>
      <c r="I599" s="149"/>
    </row>
    <row r="600" spans="2:9">
      <c r="B600" s="45" t="s">
        <v>2369</v>
      </c>
      <c r="C600" s="69"/>
      <c r="D600" s="69"/>
      <c r="E600" s="46"/>
      <c r="F600" s="46"/>
      <c r="G600" s="46"/>
      <c r="H600" s="49"/>
      <c r="I600" s="149"/>
    </row>
    <row r="601" spans="2:9">
      <c r="B601" s="45" t="s">
        <v>2360</v>
      </c>
      <c r="C601" s="69"/>
      <c r="D601" s="69"/>
      <c r="E601" s="46"/>
      <c r="F601" s="46"/>
      <c r="G601" s="46"/>
      <c r="H601" s="49"/>
      <c r="I601" s="149"/>
    </row>
    <row r="602" spans="2:9">
      <c r="B602" s="45" t="s">
        <v>2361</v>
      </c>
      <c r="C602" s="69"/>
      <c r="D602" s="69"/>
      <c r="E602" s="46"/>
      <c r="F602" s="46"/>
      <c r="G602" s="46"/>
      <c r="H602" s="49"/>
      <c r="I602" s="149"/>
    </row>
    <row r="603" spans="2:9">
      <c r="B603" s="45" t="s">
        <v>2362</v>
      </c>
      <c r="C603" s="69"/>
      <c r="D603" s="69"/>
      <c r="E603" s="46"/>
      <c r="F603" s="46"/>
      <c r="G603" s="46"/>
      <c r="H603" s="49"/>
      <c r="I603" s="149"/>
    </row>
    <row r="604" spans="2:9">
      <c r="B604" s="45"/>
      <c r="C604" s="69"/>
      <c r="D604" s="69"/>
      <c r="E604" s="46"/>
      <c r="F604" s="46"/>
      <c r="G604" s="46"/>
      <c r="H604" s="49"/>
      <c r="I604" s="149"/>
    </row>
    <row r="605" spans="2:9">
      <c r="B605" s="156" t="s">
        <v>2370</v>
      </c>
      <c r="C605" s="69"/>
      <c r="D605" s="69"/>
      <c r="E605" s="46"/>
      <c r="F605" s="46"/>
      <c r="G605" s="46"/>
      <c r="H605" s="49"/>
      <c r="I605" s="149"/>
    </row>
    <row r="606" spans="2:9">
      <c r="B606" s="73"/>
      <c r="C606" s="56"/>
      <c r="D606" s="56"/>
      <c r="E606" s="56"/>
      <c r="F606" s="56"/>
      <c r="G606" s="56"/>
      <c r="H606" s="161"/>
      <c r="I606" s="162"/>
    </row>
  </sheetData>
  <mergeCells count="8">
    <mergeCell ref="B587:E587"/>
    <mergeCell ref="B597:F597"/>
    <mergeCell ref="C369:D369"/>
    <mergeCell ref="B347:I347"/>
    <mergeCell ref="B348:I348"/>
    <mergeCell ref="B366:I366"/>
    <mergeCell ref="C367:F367"/>
    <mergeCell ref="C368:F368"/>
  </mergeCells>
  <hyperlinks>
    <hyperlink ref="A1" location="BajajFinservArbitrageFund" display="BFARB" xr:uid="{00000000-0004-0000-0100-000000000000}"/>
    <hyperlink ref="B1" location="BajajFinservArbitrageFund" display="Bajaj Finserv Arbitrage Fund" xr:uid="{00000000-0004-0000-0100-000001000000}"/>
  </hyperlinks>
  <pageMargins left="0" right="0" top="0" bottom="0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outlinePr summaryBelow="0"/>
  </sheetPr>
  <dimension ref="A1:I135"/>
  <sheetViews>
    <sheetView zoomScale="99" zoomScaleNormal="99"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18</v>
      </c>
      <c r="B1" s="3" t="s">
        <v>19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432</v>
      </c>
      <c r="B7" s="17" t="s">
        <v>433</v>
      </c>
      <c r="C7" s="13" t="s">
        <v>434</v>
      </c>
      <c r="D7" s="13" t="s">
        <v>172</v>
      </c>
      <c r="E7" s="18">
        <v>45227</v>
      </c>
      <c r="F7" s="19">
        <v>3015.2840999999999</v>
      </c>
      <c r="G7" s="20">
        <v>9.0700000000000003E-2</v>
      </c>
      <c r="H7" s="21"/>
      <c r="I7" s="22"/>
    </row>
    <row r="8" spans="1:9" ht="13" customHeight="1">
      <c r="A8" s="16" t="s">
        <v>131</v>
      </c>
      <c r="B8" s="17" t="s">
        <v>132</v>
      </c>
      <c r="C8" s="13" t="s">
        <v>133</v>
      </c>
      <c r="D8" s="13" t="s">
        <v>134</v>
      </c>
      <c r="E8" s="18">
        <v>27355</v>
      </c>
      <c r="F8" s="19">
        <v>2236.6815999999999</v>
      </c>
      <c r="G8" s="20">
        <v>6.7299999999999999E-2</v>
      </c>
      <c r="H8" s="21"/>
      <c r="I8" s="22"/>
    </row>
    <row r="9" spans="1:9" ht="13" customHeight="1">
      <c r="A9" s="16" t="s">
        <v>197</v>
      </c>
      <c r="B9" s="17" t="s">
        <v>198</v>
      </c>
      <c r="C9" s="13" t="s">
        <v>199</v>
      </c>
      <c r="D9" s="13" t="s">
        <v>172</v>
      </c>
      <c r="E9" s="18">
        <v>120824</v>
      </c>
      <c r="F9" s="19">
        <v>2173.8654000000001</v>
      </c>
      <c r="G9" s="20">
        <v>6.54E-2</v>
      </c>
      <c r="H9" s="21"/>
      <c r="I9" s="22"/>
    </row>
    <row r="10" spans="1:9" ht="13" customHeight="1">
      <c r="A10" s="16" t="s">
        <v>1257</v>
      </c>
      <c r="B10" s="17" t="s">
        <v>1258</v>
      </c>
      <c r="C10" s="13" t="s">
        <v>1259</v>
      </c>
      <c r="D10" s="13" t="s">
        <v>172</v>
      </c>
      <c r="E10" s="18">
        <v>1252183</v>
      </c>
      <c r="F10" s="19">
        <v>2163.6469999999999</v>
      </c>
      <c r="G10" s="20">
        <v>6.5100000000000005E-2</v>
      </c>
      <c r="H10" s="21"/>
      <c r="I10" s="22"/>
    </row>
    <row r="11" spans="1:9" ht="13" customHeight="1">
      <c r="A11" s="16" t="s">
        <v>416</v>
      </c>
      <c r="B11" s="17" t="s">
        <v>417</v>
      </c>
      <c r="C11" s="13" t="s">
        <v>418</v>
      </c>
      <c r="D11" s="13" t="s">
        <v>172</v>
      </c>
      <c r="E11" s="18">
        <v>143769</v>
      </c>
      <c r="F11" s="19">
        <v>2050.721</v>
      </c>
      <c r="G11" s="20">
        <v>6.1699999999999998E-2</v>
      </c>
      <c r="H11" s="21"/>
      <c r="I11" s="22"/>
    </row>
    <row r="12" spans="1:9" ht="13" customHeight="1">
      <c r="A12" s="16" t="s">
        <v>932</v>
      </c>
      <c r="B12" s="17" t="s">
        <v>933</v>
      </c>
      <c r="C12" s="13" t="s">
        <v>934</v>
      </c>
      <c r="D12" s="13" t="s">
        <v>172</v>
      </c>
      <c r="E12" s="18">
        <v>39625</v>
      </c>
      <c r="F12" s="19">
        <v>1747.7795000000001</v>
      </c>
      <c r="G12" s="20">
        <v>5.2600000000000001E-2</v>
      </c>
      <c r="H12" s="21"/>
      <c r="I12" s="22"/>
    </row>
    <row r="13" spans="1:9" ht="13" customHeight="1">
      <c r="A13" s="16" t="s">
        <v>892</v>
      </c>
      <c r="B13" s="17" t="s">
        <v>893</v>
      </c>
      <c r="C13" s="13" t="s">
        <v>894</v>
      </c>
      <c r="D13" s="13" t="s">
        <v>172</v>
      </c>
      <c r="E13" s="18">
        <v>149432</v>
      </c>
      <c r="F13" s="19">
        <v>1502.6882000000001</v>
      </c>
      <c r="G13" s="20">
        <v>4.5199999999999997E-2</v>
      </c>
      <c r="H13" s="21"/>
      <c r="I13" s="22"/>
    </row>
    <row r="14" spans="1:9" ht="13" customHeight="1">
      <c r="A14" s="16" t="s">
        <v>1248</v>
      </c>
      <c r="B14" s="17" t="s">
        <v>1249</v>
      </c>
      <c r="C14" s="13" t="s">
        <v>1250</v>
      </c>
      <c r="D14" s="13" t="s">
        <v>172</v>
      </c>
      <c r="E14" s="18">
        <v>8539</v>
      </c>
      <c r="F14" s="19">
        <v>1459.1442999999999</v>
      </c>
      <c r="G14" s="20">
        <v>4.3900000000000002E-2</v>
      </c>
      <c r="H14" s="21"/>
      <c r="I14" s="22"/>
    </row>
    <row r="15" spans="1:9" ht="13" customHeight="1">
      <c r="A15" s="16" t="s">
        <v>1296</v>
      </c>
      <c r="B15" s="17" t="s">
        <v>1297</v>
      </c>
      <c r="C15" s="13" t="s">
        <v>1298</v>
      </c>
      <c r="D15" s="13" t="s">
        <v>172</v>
      </c>
      <c r="E15" s="18">
        <v>82002</v>
      </c>
      <c r="F15" s="19">
        <v>1390.7538999999999</v>
      </c>
      <c r="G15" s="20">
        <v>4.1799999999999997E-2</v>
      </c>
      <c r="H15" s="21"/>
      <c r="I15" s="22"/>
    </row>
    <row r="16" spans="1:9" ht="13" customHeight="1">
      <c r="A16" s="16" t="s">
        <v>303</v>
      </c>
      <c r="B16" s="17" t="s">
        <v>304</v>
      </c>
      <c r="C16" s="13" t="s">
        <v>305</v>
      </c>
      <c r="D16" s="13" t="s">
        <v>134</v>
      </c>
      <c r="E16" s="18">
        <v>126875</v>
      </c>
      <c r="F16" s="19">
        <v>1224.4706000000001</v>
      </c>
      <c r="G16" s="20">
        <v>3.6799999999999999E-2</v>
      </c>
      <c r="H16" s="21"/>
      <c r="I16" s="22"/>
    </row>
    <row r="17" spans="1:9" ht="13" customHeight="1">
      <c r="A17" s="16" t="s">
        <v>333</v>
      </c>
      <c r="B17" s="17" t="s">
        <v>334</v>
      </c>
      <c r="C17" s="13" t="s">
        <v>335</v>
      </c>
      <c r="D17" s="13" t="s">
        <v>134</v>
      </c>
      <c r="E17" s="18">
        <v>120183</v>
      </c>
      <c r="F17" s="19">
        <v>1115.8390999999999</v>
      </c>
      <c r="G17" s="20">
        <v>3.3599999999999998E-2</v>
      </c>
      <c r="H17" s="21"/>
      <c r="I17" s="22"/>
    </row>
    <row r="18" spans="1:9" ht="13" customHeight="1">
      <c r="A18" s="16" t="s">
        <v>1081</v>
      </c>
      <c r="B18" s="17" t="s">
        <v>1082</v>
      </c>
      <c r="C18" s="13" t="s">
        <v>1083</v>
      </c>
      <c r="D18" s="13" t="s">
        <v>441</v>
      </c>
      <c r="E18" s="18">
        <v>173510</v>
      </c>
      <c r="F18" s="19">
        <v>879.78250000000003</v>
      </c>
      <c r="G18" s="20">
        <v>2.6499999999999999E-2</v>
      </c>
      <c r="H18" s="21"/>
      <c r="I18" s="22"/>
    </row>
    <row r="19" spans="1:9" ht="13" customHeight="1">
      <c r="A19" s="16" t="s">
        <v>1299</v>
      </c>
      <c r="B19" s="17" t="s">
        <v>1300</v>
      </c>
      <c r="C19" s="13" t="s">
        <v>1301</v>
      </c>
      <c r="D19" s="13" t="s">
        <v>134</v>
      </c>
      <c r="E19" s="18">
        <v>61718</v>
      </c>
      <c r="F19" s="19">
        <v>807.58</v>
      </c>
      <c r="G19" s="20">
        <v>2.4299999999999999E-2</v>
      </c>
      <c r="H19" s="21"/>
      <c r="I19" s="22"/>
    </row>
    <row r="20" spans="1:9" ht="13" customHeight="1">
      <c r="A20" s="16" t="s">
        <v>1302</v>
      </c>
      <c r="B20" s="17" t="s">
        <v>1303</v>
      </c>
      <c r="C20" s="13" t="s">
        <v>1304</v>
      </c>
      <c r="D20" s="13" t="s">
        <v>172</v>
      </c>
      <c r="E20" s="18">
        <v>50483</v>
      </c>
      <c r="F20" s="19">
        <v>769.56290000000001</v>
      </c>
      <c r="G20" s="20">
        <v>2.3099999999999999E-2</v>
      </c>
      <c r="H20" s="21"/>
      <c r="I20" s="22"/>
    </row>
    <row r="21" spans="1:9" ht="13" customHeight="1">
      <c r="A21" s="16" t="s">
        <v>1305</v>
      </c>
      <c r="B21" s="17" t="s">
        <v>1306</v>
      </c>
      <c r="C21" s="13" t="s">
        <v>1307</v>
      </c>
      <c r="D21" s="13" t="s">
        <v>187</v>
      </c>
      <c r="E21" s="18">
        <v>24809</v>
      </c>
      <c r="F21" s="19">
        <v>741.66510000000005</v>
      </c>
      <c r="G21" s="20">
        <v>2.23E-2</v>
      </c>
      <c r="H21" s="21"/>
      <c r="I21" s="22"/>
    </row>
    <row r="22" spans="1:9" ht="13" customHeight="1">
      <c r="A22" s="16" t="s">
        <v>1308</v>
      </c>
      <c r="B22" s="17" t="s">
        <v>1309</v>
      </c>
      <c r="C22" s="13" t="s">
        <v>1310</v>
      </c>
      <c r="D22" s="13" t="s">
        <v>120</v>
      </c>
      <c r="E22" s="18">
        <v>10000</v>
      </c>
      <c r="F22" s="19">
        <v>712.9</v>
      </c>
      <c r="G22" s="20">
        <v>2.1399999999999999E-2</v>
      </c>
      <c r="H22" s="21"/>
      <c r="I22" s="22"/>
    </row>
    <row r="23" spans="1:9" ht="13" customHeight="1">
      <c r="A23" s="16" t="s">
        <v>1128</v>
      </c>
      <c r="B23" s="17" t="s">
        <v>1129</v>
      </c>
      <c r="C23" s="13" t="s">
        <v>1130</v>
      </c>
      <c r="D23" s="13" t="s">
        <v>172</v>
      </c>
      <c r="E23" s="18">
        <v>60946</v>
      </c>
      <c r="F23" s="19">
        <v>682.99130000000002</v>
      </c>
      <c r="G23" s="20">
        <v>2.0500000000000001E-2</v>
      </c>
      <c r="H23" s="21"/>
      <c r="I23" s="22"/>
    </row>
    <row r="24" spans="1:9" ht="13" customHeight="1">
      <c r="A24" s="16" t="s">
        <v>323</v>
      </c>
      <c r="B24" s="17" t="s">
        <v>324</v>
      </c>
      <c r="C24" s="13" t="s">
        <v>325</v>
      </c>
      <c r="D24" s="13" t="s">
        <v>172</v>
      </c>
      <c r="E24" s="18">
        <v>50000</v>
      </c>
      <c r="F24" s="19">
        <v>681</v>
      </c>
      <c r="G24" s="20">
        <v>2.0500000000000001E-2</v>
      </c>
      <c r="H24" s="21"/>
      <c r="I24" s="22"/>
    </row>
    <row r="25" spans="1:9" ht="13" customHeight="1">
      <c r="A25" s="16" t="s">
        <v>883</v>
      </c>
      <c r="B25" s="17" t="s">
        <v>884</v>
      </c>
      <c r="C25" s="13" t="s">
        <v>885</v>
      </c>
      <c r="D25" s="13" t="s">
        <v>172</v>
      </c>
      <c r="E25" s="18">
        <v>13863</v>
      </c>
      <c r="F25" s="19">
        <v>636.10379999999998</v>
      </c>
      <c r="G25" s="20">
        <v>1.9099999999999999E-2</v>
      </c>
      <c r="H25" s="21"/>
      <c r="I25" s="22"/>
    </row>
    <row r="26" spans="1:9" ht="13" customHeight="1">
      <c r="A26" s="16" t="s">
        <v>370</v>
      </c>
      <c r="B26" s="17" t="s">
        <v>371</v>
      </c>
      <c r="C26" s="13" t="s">
        <v>372</v>
      </c>
      <c r="D26" s="13" t="s">
        <v>172</v>
      </c>
      <c r="E26" s="18">
        <v>27743</v>
      </c>
      <c r="F26" s="19">
        <v>631.12549999999999</v>
      </c>
      <c r="G26" s="20">
        <v>1.9E-2</v>
      </c>
      <c r="H26" s="21"/>
      <c r="I26" s="22"/>
    </row>
    <row r="27" spans="1:9" ht="13" customHeight="1">
      <c r="A27" s="16" t="s">
        <v>1311</v>
      </c>
      <c r="B27" s="17" t="s">
        <v>1312</v>
      </c>
      <c r="C27" s="13" t="s">
        <v>1313</v>
      </c>
      <c r="D27" s="13" t="s">
        <v>134</v>
      </c>
      <c r="E27" s="18">
        <v>35236</v>
      </c>
      <c r="F27" s="19">
        <v>566.38350000000003</v>
      </c>
      <c r="G27" s="20">
        <v>1.7000000000000001E-2</v>
      </c>
      <c r="H27" s="21"/>
      <c r="I27" s="22"/>
    </row>
    <row r="28" spans="1:9" ht="13" customHeight="1">
      <c r="A28" s="16" t="s">
        <v>898</v>
      </c>
      <c r="B28" s="17" t="s">
        <v>899</v>
      </c>
      <c r="C28" s="13" t="s">
        <v>900</v>
      </c>
      <c r="D28" s="13" t="s">
        <v>172</v>
      </c>
      <c r="E28" s="18">
        <v>23792</v>
      </c>
      <c r="F28" s="19">
        <v>525.85080000000005</v>
      </c>
      <c r="G28" s="20">
        <v>1.5800000000000002E-2</v>
      </c>
      <c r="H28" s="21"/>
      <c r="I28" s="22"/>
    </row>
    <row r="29" spans="1:9" ht="13" customHeight="1">
      <c r="A29" s="16" t="s">
        <v>1314</v>
      </c>
      <c r="B29" s="17" t="s">
        <v>1315</v>
      </c>
      <c r="C29" s="13" t="s">
        <v>1316</v>
      </c>
      <c r="D29" s="13" t="s">
        <v>172</v>
      </c>
      <c r="E29" s="18">
        <v>114568</v>
      </c>
      <c r="F29" s="19">
        <v>491.09570000000002</v>
      </c>
      <c r="G29" s="20">
        <v>1.4800000000000001E-2</v>
      </c>
      <c r="H29" s="21"/>
      <c r="I29" s="22"/>
    </row>
    <row r="30" spans="1:9" ht="13" customHeight="1">
      <c r="A30" s="16" t="s">
        <v>429</v>
      </c>
      <c r="B30" s="17" t="s">
        <v>430</v>
      </c>
      <c r="C30" s="13" t="s">
        <v>431</v>
      </c>
      <c r="D30" s="13" t="s">
        <v>172</v>
      </c>
      <c r="E30" s="18">
        <v>45000</v>
      </c>
      <c r="F30" s="19">
        <v>484.96499999999997</v>
      </c>
      <c r="G30" s="20">
        <v>1.46E-2</v>
      </c>
      <c r="H30" s="21"/>
      <c r="I30" s="22"/>
    </row>
    <row r="31" spans="1:9" ht="13" customHeight="1">
      <c r="A31" s="16" t="s">
        <v>1317</v>
      </c>
      <c r="B31" s="17" t="s">
        <v>1318</v>
      </c>
      <c r="C31" s="13" t="s">
        <v>1319</v>
      </c>
      <c r="D31" s="13" t="s">
        <v>172</v>
      </c>
      <c r="E31" s="18">
        <v>1738</v>
      </c>
      <c r="F31" s="19">
        <v>466.73989999999998</v>
      </c>
      <c r="G31" s="20">
        <v>1.4E-2</v>
      </c>
      <c r="H31" s="21"/>
      <c r="I31" s="22"/>
    </row>
    <row r="32" spans="1:9" ht="13" customHeight="1">
      <c r="A32" s="16" t="s">
        <v>1320</v>
      </c>
      <c r="B32" s="17" t="s">
        <v>1321</v>
      </c>
      <c r="C32" s="13" t="s">
        <v>1322</v>
      </c>
      <c r="D32" s="13" t="s">
        <v>164</v>
      </c>
      <c r="E32" s="18">
        <v>51652</v>
      </c>
      <c r="F32" s="19">
        <v>462.38869999999997</v>
      </c>
      <c r="G32" s="20">
        <v>1.3899999999999999E-2</v>
      </c>
      <c r="H32" s="21"/>
      <c r="I32" s="22"/>
    </row>
    <row r="33" spans="1:9" ht="13" customHeight="1">
      <c r="A33" s="16" t="s">
        <v>1323</v>
      </c>
      <c r="B33" s="17" t="s">
        <v>1324</v>
      </c>
      <c r="C33" s="13" t="s">
        <v>1325</v>
      </c>
      <c r="D33" s="13" t="s">
        <v>134</v>
      </c>
      <c r="E33" s="18">
        <v>50000</v>
      </c>
      <c r="F33" s="19">
        <v>379.42500000000001</v>
      </c>
      <c r="G33" s="20">
        <v>1.14E-2</v>
      </c>
      <c r="H33" s="21"/>
      <c r="I33" s="22"/>
    </row>
    <row r="34" spans="1:9" ht="13" customHeight="1">
      <c r="A34" s="16" t="s">
        <v>1003</v>
      </c>
      <c r="B34" s="17" t="s">
        <v>1004</v>
      </c>
      <c r="C34" s="13" t="s">
        <v>1005</v>
      </c>
      <c r="D34" s="13" t="s">
        <v>214</v>
      </c>
      <c r="E34" s="18">
        <v>100590</v>
      </c>
      <c r="F34" s="19">
        <v>370.7747</v>
      </c>
      <c r="G34" s="20">
        <v>1.12E-2</v>
      </c>
      <c r="H34" s="21"/>
      <c r="I34" s="22"/>
    </row>
    <row r="35" spans="1:9" ht="13" customHeight="1">
      <c r="A35" s="16" t="s">
        <v>1326</v>
      </c>
      <c r="B35" s="17" t="s">
        <v>1327</v>
      </c>
      <c r="C35" s="13" t="s">
        <v>1328</v>
      </c>
      <c r="D35" s="13" t="s">
        <v>172</v>
      </c>
      <c r="E35" s="18">
        <v>25000</v>
      </c>
      <c r="F35" s="19">
        <v>349.75</v>
      </c>
      <c r="G35" s="20">
        <v>1.0500000000000001E-2</v>
      </c>
      <c r="H35" s="21"/>
      <c r="I35" s="22"/>
    </row>
    <row r="36" spans="1:9" ht="13" customHeight="1">
      <c r="A36" s="16" t="s">
        <v>1329</v>
      </c>
      <c r="B36" s="17" t="s">
        <v>1330</v>
      </c>
      <c r="C36" s="13" t="s">
        <v>1331</v>
      </c>
      <c r="D36" s="13" t="s">
        <v>172</v>
      </c>
      <c r="E36" s="18">
        <v>34986</v>
      </c>
      <c r="F36" s="19">
        <v>348.11070000000001</v>
      </c>
      <c r="G36" s="20">
        <v>1.0500000000000001E-2</v>
      </c>
      <c r="H36" s="21"/>
      <c r="I36" s="22"/>
    </row>
    <row r="37" spans="1:9" ht="13" customHeight="1">
      <c r="A37" s="16" t="s">
        <v>246</v>
      </c>
      <c r="B37" s="17" t="s">
        <v>247</v>
      </c>
      <c r="C37" s="13" t="s">
        <v>248</v>
      </c>
      <c r="D37" s="13" t="s">
        <v>214</v>
      </c>
      <c r="E37" s="18">
        <v>60000</v>
      </c>
      <c r="F37" s="19">
        <v>302.37</v>
      </c>
      <c r="G37" s="20">
        <v>9.1000000000000004E-3</v>
      </c>
      <c r="H37" s="21"/>
      <c r="I37" s="22"/>
    </row>
    <row r="38" spans="1:9" ht="13" customHeight="1">
      <c r="A38" s="16" t="s">
        <v>1332</v>
      </c>
      <c r="B38" s="17" t="s">
        <v>1333</v>
      </c>
      <c r="C38" s="13" t="s">
        <v>1334</v>
      </c>
      <c r="D38" s="13" t="s">
        <v>172</v>
      </c>
      <c r="E38" s="18">
        <v>3267</v>
      </c>
      <c r="F38" s="19">
        <v>281.99110000000002</v>
      </c>
      <c r="G38" s="20">
        <v>8.5000000000000006E-3</v>
      </c>
      <c r="H38" s="21"/>
      <c r="I38" s="22"/>
    </row>
    <row r="39" spans="1:9" ht="13" customHeight="1">
      <c r="A39" s="16" t="s">
        <v>1168</v>
      </c>
      <c r="B39" s="17" t="s">
        <v>1169</v>
      </c>
      <c r="C39" s="13" t="s">
        <v>1170</v>
      </c>
      <c r="D39" s="13" t="s">
        <v>127</v>
      </c>
      <c r="E39" s="18">
        <v>2500</v>
      </c>
      <c r="F39" s="19">
        <v>196.98750000000001</v>
      </c>
      <c r="G39" s="20">
        <v>5.8999999999999999E-3</v>
      </c>
      <c r="H39" s="21"/>
      <c r="I39" s="22"/>
    </row>
    <row r="40" spans="1:9" ht="13" customHeight="1">
      <c r="A40" s="4"/>
      <c r="B40" s="12" t="s">
        <v>467</v>
      </c>
      <c r="C40" s="13"/>
      <c r="D40" s="13"/>
      <c r="E40" s="13"/>
      <c r="F40" s="23">
        <v>31850.418300000001</v>
      </c>
      <c r="G40" s="24">
        <f>ROUND(SUM(G1:G39),4)</f>
        <v>0.95799999999999996</v>
      </c>
      <c r="H40" s="25"/>
      <c r="I40" s="26"/>
    </row>
    <row r="41" spans="1:9" ht="13" customHeight="1">
      <c r="A41" s="4"/>
      <c r="B41" s="27" t="s">
        <v>468</v>
      </c>
      <c r="C41" s="1"/>
      <c r="D41" s="1"/>
      <c r="E41" s="1"/>
      <c r="F41" s="25" t="s">
        <v>469</v>
      </c>
      <c r="G41" s="25" t="s">
        <v>469</v>
      </c>
      <c r="H41" s="25"/>
      <c r="I41" s="26"/>
    </row>
    <row r="42" spans="1:9" ht="13" customHeight="1">
      <c r="A42" s="4"/>
      <c r="B42" s="27" t="s">
        <v>467</v>
      </c>
      <c r="C42" s="1"/>
      <c r="D42" s="1"/>
      <c r="E42" s="1"/>
      <c r="F42" s="25" t="s">
        <v>469</v>
      </c>
      <c r="G42" s="25" t="s">
        <v>469</v>
      </c>
      <c r="H42" s="25"/>
      <c r="I42" s="26"/>
    </row>
    <row r="43" spans="1:9" ht="13" customHeight="1">
      <c r="A43" s="4"/>
      <c r="B43" s="27" t="s">
        <v>470</v>
      </c>
      <c r="C43" s="28"/>
      <c r="D43" s="1"/>
      <c r="E43" s="28"/>
      <c r="F43" s="23">
        <v>31850.418300000001</v>
      </c>
      <c r="G43" s="24">
        <f>ROUND(SUM(G40),4)</f>
        <v>0.95799999999999996</v>
      </c>
      <c r="H43" s="25"/>
      <c r="I43" s="26"/>
    </row>
    <row r="44" spans="1:9" ht="13" customHeight="1">
      <c r="A44" s="4"/>
      <c r="B44" s="12" t="s">
        <v>854</v>
      </c>
      <c r="C44" s="13"/>
      <c r="D44" s="13"/>
      <c r="E44" s="13"/>
      <c r="F44" s="13"/>
      <c r="G44" s="13"/>
      <c r="H44" s="14"/>
      <c r="I44" s="15"/>
    </row>
    <row r="45" spans="1:9" ht="13" customHeight="1">
      <c r="A45" s="4"/>
      <c r="B45" s="12" t="s">
        <v>855</v>
      </c>
      <c r="C45" s="13"/>
      <c r="D45" s="13"/>
      <c r="E45" s="13"/>
      <c r="F45" s="4"/>
      <c r="G45" s="14"/>
      <c r="H45" s="14"/>
      <c r="I45" s="15"/>
    </row>
    <row r="46" spans="1:9" ht="13" customHeight="1">
      <c r="A46" s="16" t="s">
        <v>856</v>
      </c>
      <c r="B46" s="17" t="s">
        <v>857</v>
      </c>
      <c r="C46" s="13" t="s">
        <v>858</v>
      </c>
      <c r="D46" s="13"/>
      <c r="E46" s="18">
        <v>42196.298999999999</v>
      </c>
      <c r="F46" s="19">
        <v>516.86170000000004</v>
      </c>
      <c r="G46" s="20">
        <v>1.55E-2</v>
      </c>
      <c r="H46" s="21"/>
      <c r="I46" s="22"/>
    </row>
    <row r="47" spans="1:9" ht="13" customHeight="1">
      <c r="A47" s="4"/>
      <c r="B47" s="12" t="s">
        <v>467</v>
      </c>
      <c r="C47" s="13"/>
      <c r="D47" s="13"/>
      <c r="E47" s="13"/>
      <c r="F47" s="23">
        <v>516.86170000000004</v>
      </c>
      <c r="G47" s="24">
        <f>ROUND(SUM(G44:G46),4)</f>
        <v>1.55E-2</v>
      </c>
      <c r="H47" s="25"/>
      <c r="I47" s="26"/>
    </row>
    <row r="48" spans="1:9" ht="13" customHeight="1">
      <c r="A48" s="4"/>
      <c r="B48" s="27" t="s">
        <v>470</v>
      </c>
      <c r="C48" s="28"/>
      <c r="D48" s="1"/>
      <c r="E48" s="28"/>
      <c r="F48" s="23">
        <v>516.86170000000004</v>
      </c>
      <c r="G48" s="24">
        <f>ROUND(SUM(G47),4)</f>
        <v>1.55E-2</v>
      </c>
      <c r="H48" s="25"/>
      <c r="I48" s="26"/>
    </row>
    <row r="49" spans="1:9" ht="13" customHeight="1">
      <c r="A49" s="4"/>
      <c r="B49" s="12" t="s">
        <v>862</v>
      </c>
      <c r="C49" s="13"/>
      <c r="D49" s="13"/>
      <c r="E49" s="13"/>
      <c r="F49" s="13"/>
      <c r="G49" s="13"/>
      <c r="H49" s="14"/>
      <c r="I49" s="15"/>
    </row>
    <row r="50" spans="1:9" ht="13" customHeight="1">
      <c r="A50" s="16" t="s">
        <v>863</v>
      </c>
      <c r="B50" s="17" t="s">
        <v>864</v>
      </c>
      <c r="C50" s="13"/>
      <c r="D50" s="13"/>
      <c r="E50" s="18"/>
      <c r="F50" s="19">
        <v>509.90350000000001</v>
      </c>
      <c r="G50" s="20">
        <v>1.5299999999999999E-2</v>
      </c>
      <c r="H50" s="29">
        <v>5.3662888444601355E-2</v>
      </c>
      <c r="I50" s="22"/>
    </row>
    <row r="51" spans="1:9" ht="13" customHeight="1">
      <c r="A51" s="4"/>
      <c r="B51" s="12" t="s">
        <v>467</v>
      </c>
      <c r="C51" s="13"/>
      <c r="D51" s="13"/>
      <c r="E51" s="13"/>
      <c r="F51" s="23">
        <v>509.90350000000001</v>
      </c>
      <c r="G51" s="24">
        <f>ROUND(SUM(G49:G50),4)</f>
        <v>1.5299999999999999E-2</v>
      </c>
      <c r="H51" s="25"/>
      <c r="I51" s="26"/>
    </row>
    <row r="52" spans="1:9" ht="13" customHeight="1">
      <c r="A52" s="4"/>
      <c r="B52" s="27" t="s">
        <v>470</v>
      </c>
      <c r="C52" s="28"/>
      <c r="D52" s="1"/>
      <c r="E52" s="28"/>
      <c r="F52" s="23">
        <v>509.90350000000001</v>
      </c>
      <c r="G52" s="24">
        <f>ROUND(SUM(G51),4)</f>
        <v>1.5299999999999999E-2</v>
      </c>
      <c r="H52" s="25"/>
      <c r="I52" s="26"/>
    </row>
    <row r="53" spans="1:9" ht="13" customHeight="1">
      <c r="A53" s="4"/>
      <c r="B53" s="27" t="s">
        <v>865</v>
      </c>
      <c r="C53" s="13"/>
      <c r="D53" s="1"/>
      <c r="E53" s="13"/>
      <c r="F53" s="30">
        <v>374.37650000000002</v>
      </c>
      <c r="G53" s="39">
        <v>1.12E-2</v>
      </c>
      <c r="H53" s="25"/>
      <c r="I53" s="26"/>
    </row>
    <row r="54" spans="1:9" ht="13" customHeight="1">
      <c r="A54" s="4"/>
      <c r="B54" s="31" t="s">
        <v>866</v>
      </c>
      <c r="C54" s="32"/>
      <c r="D54" s="32"/>
      <c r="E54" s="32"/>
      <c r="F54" s="33">
        <v>33251.56</v>
      </c>
      <c r="G54" s="34">
        <f>ROUND(SUM(G43,G48,G52,G53),4)</f>
        <v>1</v>
      </c>
      <c r="H54" s="35"/>
      <c r="I54" s="36"/>
    </row>
    <row r="55" spans="1:9" ht="13" customHeight="1">
      <c r="A55" s="4"/>
      <c r="B55" s="6"/>
      <c r="C55" s="4"/>
      <c r="D55" s="4"/>
      <c r="E55" s="4"/>
      <c r="F55" s="4"/>
      <c r="G55" s="4"/>
      <c r="H55" s="4"/>
      <c r="I55" s="4"/>
    </row>
    <row r="56" spans="1:9" ht="13" customHeight="1">
      <c r="A56" s="4"/>
      <c r="B56" s="3" t="s">
        <v>869</v>
      </c>
      <c r="C56" s="4"/>
      <c r="D56" s="4"/>
      <c r="E56" s="4"/>
      <c r="F56" s="4"/>
      <c r="G56" s="4"/>
      <c r="H56" s="4"/>
      <c r="I56" s="4"/>
    </row>
    <row r="57" spans="1:9" ht="26.15" customHeight="1">
      <c r="A57" s="4"/>
      <c r="B57" s="254" t="s">
        <v>2140</v>
      </c>
      <c r="C57" s="254"/>
      <c r="D57" s="254"/>
      <c r="E57" s="254"/>
      <c r="F57" s="254"/>
      <c r="G57" s="254"/>
      <c r="H57" s="254"/>
      <c r="I57" s="254"/>
    </row>
    <row r="58" spans="1:9" ht="13" customHeight="1">
      <c r="A58" s="4"/>
      <c r="B58" s="254"/>
      <c r="C58" s="254"/>
      <c r="D58" s="254"/>
      <c r="E58" s="254"/>
      <c r="F58" s="254"/>
      <c r="G58" s="254"/>
      <c r="H58" s="254"/>
      <c r="I58" s="254"/>
    </row>
    <row r="59" spans="1:9">
      <c r="A59" s="40"/>
      <c r="B59" s="41" t="s">
        <v>2056</v>
      </c>
      <c r="C59" s="42"/>
      <c r="D59" s="42"/>
      <c r="E59" s="43"/>
      <c r="F59" s="43"/>
      <c r="G59" s="43"/>
      <c r="H59" s="43"/>
      <c r="I59" s="44"/>
    </row>
    <row r="60" spans="1:9">
      <c r="A60" s="40"/>
      <c r="B60" s="45" t="s">
        <v>2057</v>
      </c>
      <c r="C60" s="74"/>
      <c r="D60" s="74"/>
      <c r="E60" s="59"/>
      <c r="F60" s="59"/>
      <c r="G60" s="59"/>
      <c r="H60" s="59"/>
      <c r="I60" s="48"/>
    </row>
    <row r="61" spans="1:9">
      <c r="A61" s="40"/>
      <c r="B61" s="45" t="s">
        <v>2058</v>
      </c>
      <c r="C61" s="74"/>
      <c r="D61" s="74"/>
      <c r="E61" s="59"/>
      <c r="F61" s="59"/>
      <c r="G61" s="59"/>
      <c r="H61" s="59"/>
      <c r="I61" s="48"/>
    </row>
    <row r="62" spans="1:9">
      <c r="A62" s="40"/>
      <c r="B62" s="50" t="s">
        <v>2059</v>
      </c>
      <c r="C62" s="51" t="s">
        <v>2129</v>
      </c>
      <c r="D62" s="51" t="s">
        <v>2060</v>
      </c>
      <c r="E62" s="59"/>
      <c r="F62" s="59"/>
      <c r="G62" s="59"/>
      <c r="H62" s="59"/>
      <c r="I62" s="48"/>
    </row>
    <row r="63" spans="1:9">
      <c r="A63" s="40"/>
      <c r="B63" s="52" t="s">
        <v>2061</v>
      </c>
      <c r="C63" s="94">
        <v>10.28</v>
      </c>
      <c r="D63" s="95">
        <v>9.8290000000000006</v>
      </c>
      <c r="E63" s="59"/>
      <c r="F63" s="59"/>
      <c r="G63" s="59"/>
      <c r="H63" s="59"/>
      <c r="I63" s="48"/>
    </row>
    <row r="64" spans="1:9">
      <c r="A64" s="40"/>
      <c r="B64" s="52" t="s">
        <v>2062</v>
      </c>
      <c r="C64" s="94">
        <v>10.28</v>
      </c>
      <c r="D64" s="95">
        <v>9.8290000000000006</v>
      </c>
      <c r="E64" s="59"/>
      <c r="F64" s="59"/>
      <c r="G64" s="59"/>
      <c r="H64" s="59"/>
      <c r="I64" s="48"/>
    </row>
    <row r="65" spans="1:9">
      <c r="A65" s="40"/>
      <c r="B65" s="52" t="s">
        <v>2063</v>
      </c>
      <c r="C65" s="94">
        <v>10.529</v>
      </c>
      <c r="D65" s="95">
        <v>10.054</v>
      </c>
      <c r="E65" s="59"/>
      <c r="F65" s="59"/>
      <c r="G65" s="59"/>
      <c r="H65" s="59"/>
      <c r="I65" s="48"/>
    </row>
    <row r="66" spans="1:9">
      <c r="A66" s="40"/>
      <c r="B66" s="52" t="s">
        <v>2064</v>
      </c>
      <c r="C66" s="94">
        <v>10.529</v>
      </c>
      <c r="D66" s="95">
        <v>10.054</v>
      </c>
      <c r="E66" s="59"/>
      <c r="F66" s="59"/>
      <c r="G66" s="59"/>
      <c r="H66" s="59"/>
      <c r="I66" s="48"/>
    </row>
    <row r="67" spans="1:9">
      <c r="A67" s="40"/>
      <c r="B67" s="45" t="s">
        <v>2065</v>
      </c>
      <c r="C67" s="74"/>
      <c r="D67" s="74"/>
      <c r="E67" s="59"/>
      <c r="F67" s="59"/>
      <c r="G67" s="59"/>
      <c r="H67" s="59"/>
      <c r="I67" s="48"/>
    </row>
    <row r="68" spans="1:9">
      <c r="A68" s="40"/>
      <c r="B68" s="54" t="s">
        <v>2076</v>
      </c>
      <c r="C68" s="74"/>
      <c r="D68" s="74"/>
      <c r="E68" s="59"/>
      <c r="F68" s="59"/>
      <c r="G68" s="59"/>
      <c r="H68" s="59"/>
      <c r="I68" s="48"/>
    </row>
    <row r="69" spans="1:9">
      <c r="A69" s="40"/>
      <c r="B69" s="45" t="s">
        <v>2133</v>
      </c>
      <c r="C69" s="74"/>
      <c r="D69" s="74"/>
      <c r="E69" s="59"/>
      <c r="F69" s="59"/>
      <c r="G69" s="59"/>
      <c r="H69" s="59"/>
      <c r="I69" s="48"/>
    </row>
    <row r="70" spans="1:9">
      <c r="A70" s="40"/>
      <c r="B70" s="45" t="s">
        <v>2138</v>
      </c>
      <c r="C70" s="74"/>
      <c r="D70" s="74"/>
      <c r="E70" s="59"/>
      <c r="F70" s="59"/>
      <c r="G70" s="59"/>
      <c r="H70" s="59"/>
      <c r="I70" s="48"/>
    </row>
    <row r="71" spans="1:9">
      <c r="A71" s="40"/>
      <c r="B71" s="45" t="s">
        <v>2135</v>
      </c>
      <c r="C71" s="46"/>
      <c r="D71" s="46"/>
      <c r="E71" s="47"/>
      <c r="F71" s="47"/>
      <c r="G71" s="47"/>
      <c r="H71" s="47"/>
      <c r="I71" s="48"/>
    </row>
    <row r="72" spans="1:9">
      <c r="A72" s="40"/>
      <c r="B72" s="45" t="s">
        <v>2136</v>
      </c>
      <c r="C72" s="46"/>
      <c r="D72" s="46"/>
      <c r="E72" s="47"/>
      <c r="F72" s="47"/>
      <c r="G72" s="47"/>
      <c r="H72" s="47"/>
      <c r="I72" s="48"/>
    </row>
    <row r="73" spans="1:9">
      <c r="A73" s="40"/>
      <c r="B73" s="55" t="s">
        <v>2122</v>
      </c>
      <c r="C73" s="57"/>
      <c r="D73" s="57"/>
      <c r="E73" s="57"/>
      <c r="F73" s="57"/>
      <c r="G73" s="57"/>
      <c r="H73" s="57"/>
      <c r="I73" s="58"/>
    </row>
    <row r="74" spans="1:9" ht="13" customHeight="1">
      <c r="A74" s="4"/>
      <c r="B74" s="254"/>
      <c r="C74" s="254"/>
      <c r="D74" s="254"/>
      <c r="E74" s="254"/>
      <c r="F74" s="254"/>
      <c r="G74" s="254"/>
      <c r="H74" s="254"/>
      <c r="I74" s="254"/>
    </row>
    <row r="75" spans="1:9" ht="13" customHeight="1">
      <c r="A75" s="4"/>
      <c r="B75" s="4"/>
      <c r="C75" s="255" t="s">
        <v>1335</v>
      </c>
      <c r="D75" s="255"/>
      <c r="E75" s="255"/>
      <c r="F75" s="255"/>
      <c r="G75" s="4"/>
      <c r="H75" s="4"/>
      <c r="I75" s="4"/>
    </row>
    <row r="76" spans="1:9" ht="13" customHeight="1">
      <c r="A76" s="4"/>
      <c r="B76" s="37" t="s">
        <v>871</v>
      </c>
      <c r="C76" s="255" t="s">
        <v>872</v>
      </c>
      <c r="D76" s="255"/>
      <c r="E76" s="255"/>
      <c r="F76" s="255"/>
      <c r="G76" s="4"/>
      <c r="H76" s="4"/>
      <c r="I76" s="4"/>
    </row>
    <row r="77" spans="1:9" ht="135" customHeight="1">
      <c r="A77" s="4"/>
      <c r="B77" s="38"/>
      <c r="C77" s="253"/>
      <c r="D77" s="253"/>
      <c r="E77" s="4"/>
      <c r="F77" s="4"/>
      <c r="G77" s="4"/>
      <c r="H77" s="4"/>
      <c r="I77" s="4"/>
    </row>
    <row r="80" spans="1:9">
      <c r="B80" s="190" t="s">
        <v>2144</v>
      </c>
      <c r="C80" s="191"/>
      <c r="D80" s="191"/>
      <c r="E80" s="191"/>
      <c r="F80" s="191"/>
      <c r="G80" s="145"/>
      <c r="H80" s="145"/>
      <c r="I80" s="146"/>
    </row>
    <row r="81" spans="2:9" ht="23">
      <c r="B81" s="176" t="s">
        <v>2145</v>
      </c>
      <c r="C81" s="163" t="s">
        <v>2146</v>
      </c>
      <c r="D81" s="164" t="s">
        <v>2147</v>
      </c>
      <c r="E81" s="165" t="s">
        <v>2148</v>
      </c>
      <c r="F81" s="165" t="s">
        <v>2149</v>
      </c>
      <c r="G81" s="49"/>
      <c r="H81" s="49"/>
      <c r="I81" s="149"/>
    </row>
    <row r="82" spans="2:9">
      <c r="B82" s="256" t="s">
        <v>2346</v>
      </c>
      <c r="C82" s="257"/>
      <c r="D82" s="257"/>
      <c r="E82" s="257"/>
      <c r="F82" s="258"/>
      <c r="G82" s="49"/>
      <c r="H82" s="49"/>
      <c r="I82" s="149"/>
    </row>
    <row r="83" spans="2:9">
      <c r="B83" s="140" t="s">
        <v>2406</v>
      </c>
      <c r="C83" s="168"/>
      <c r="D83" s="168"/>
      <c r="E83" s="168"/>
      <c r="F83" s="168"/>
      <c r="G83" s="49"/>
      <c r="H83" s="49"/>
      <c r="I83" s="149"/>
    </row>
    <row r="84" spans="2:9">
      <c r="B84" s="154"/>
      <c r="C84" s="169"/>
      <c r="D84" s="168"/>
      <c r="E84" s="168"/>
      <c r="F84" s="168"/>
      <c r="G84" s="49"/>
      <c r="H84" s="49"/>
      <c r="I84" s="149"/>
    </row>
    <row r="85" spans="2:9">
      <c r="B85" s="140" t="s">
        <v>2339</v>
      </c>
      <c r="C85" s="168"/>
      <c r="D85" s="168"/>
      <c r="E85" s="168"/>
      <c r="F85" s="168"/>
      <c r="G85" s="49"/>
      <c r="H85" s="49"/>
      <c r="I85" s="149"/>
    </row>
    <row r="86" spans="2:9">
      <c r="B86" s="140" t="s">
        <v>2377</v>
      </c>
      <c r="C86" s="170"/>
      <c r="D86" s="168"/>
      <c r="E86" s="168"/>
      <c r="F86" s="168"/>
      <c r="G86" s="49"/>
      <c r="H86" s="49"/>
      <c r="I86" s="149"/>
    </row>
    <row r="87" spans="2:9">
      <c r="B87" s="140" t="s">
        <v>2378</v>
      </c>
      <c r="C87" s="170"/>
      <c r="D87" s="168"/>
      <c r="E87" s="168"/>
      <c r="F87" s="168"/>
      <c r="G87" s="49"/>
      <c r="H87" s="49"/>
      <c r="I87" s="149"/>
    </row>
    <row r="88" spans="2:9">
      <c r="B88" s="140" t="s">
        <v>2379</v>
      </c>
      <c r="C88" s="171"/>
      <c r="D88" s="168"/>
      <c r="E88" s="168"/>
      <c r="F88" s="168"/>
      <c r="G88" s="49"/>
      <c r="H88" s="49"/>
      <c r="I88" s="149"/>
    </row>
    <row r="89" spans="2:9">
      <c r="B89" s="140" t="s">
        <v>2418</v>
      </c>
      <c r="C89" s="171"/>
      <c r="D89" s="168"/>
      <c r="E89" s="168"/>
      <c r="F89" s="168"/>
      <c r="G89" s="49"/>
      <c r="H89" s="49"/>
      <c r="I89" s="149"/>
    </row>
    <row r="90" spans="2:9">
      <c r="B90" s="140" t="s">
        <v>2381</v>
      </c>
      <c r="C90" s="171"/>
      <c r="D90" s="168"/>
      <c r="E90" s="168"/>
      <c r="F90" s="168"/>
      <c r="G90" s="49"/>
      <c r="H90" s="49"/>
      <c r="I90" s="149"/>
    </row>
    <row r="91" spans="2:9">
      <c r="B91" s="140"/>
      <c r="C91" s="168"/>
      <c r="D91" s="168"/>
      <c r="E91" s="168"/>
      <c r="F91" s="168"/>
      <c r="G91" s="49"/>
      <c r="H91" s="49"/>
      <c r="I91" s="149"/>
    </row>
    <row r="92" spans="2:9">
      <c r="B92" s="172" t="s">
        <v>2345</v>
      </c>
      <c r="C92" s="168"/>
      <c r="D92" s="168"/>
      <c r="E92" s="168"/>
      <c r="F92" s="168"/>
      <c r="G92" s="49"/>
      <c r="H92" s="49"/>
      <c r="I92" s="149"/>
    </row>
    <row r="93" spans="2:9" ht="23">
      <c r="B93" s="163" t="s">
        <v>2145</v>
      </c>
      <c r="C93" s="163" t="s">
        <v>2146</v>
      </c>
      <c r="D93" s="164" t="s">
        <v>2147</v>
      </c>
      <c r="E93" s="165" t="s">
        <v>2148</v>
      </c>
      <c r="F93" s="165" t="s">
        <v>2149</v>
      </c>
      <c r="G93" s="49"/>
      <c r="H93" s="49"/>
      <c r="I93" s="149"/>
    </row>
    <row r="94" spans="2:9">
      <c r="B94" s="256" t="s">
        <v>2346</v>
      </c>
      <c r="C94" s="257"/>
      <c r="D94" s="257"/>
      <c r="E94" s="257"/>
      <c r="F94" s="258"/>
      <c r="G94" s="49"/>
      <c r="H94" s="49"/>
      <c r="I94" s="149"/>
    </row>
    <row r="95" spans="2:9">
      <c r="B95" s="140" t="s">
        <v>2397</v>
      </c>
      <c r="C95" s="173"/>
      <c r="D95" s="173"/>
      <c r="E95" s="168"/>
      <c r="F95" s="168"/>
      <c r="G95" s="49"/>
      <c r="H95" s="49"/>
      <c r="I95" s="149"/>
    </row>
    <row r="96" spans="2:9">
      <c r="B96" s="140"/>
      <c r="C96" s="173"/>
      <c r="D96" s="173"/>
      <c r="E96" s="168"/>
      <c r="F96" s="168"/>
      <c r="G96" s="49"/>
      <c r="H96" s="49"/>
      <c r="I96" s="149"/>
    </row>
    <row r="97" spans="2:9">
      <c r="B97" s="140" t="s">
        <v>2348</v>
      </c>
      <c r="C97" s="173"/>
      <c r="D97" s="173"/>
      <c r="E97" s="168"/>
      <c r="F97" s="168"/>
      <c r="G97" s="49"/>
      <c r="H97" s="49"/>
      <c r="I97" s="149"/>
    </row>
    <row r="98" spans="2:9">
      <c r="B98" s="140" t="s">
        <v>2440</v>
      </c>
      <c r="C98" s="174"/>
      <c r="D98" s="173"/>
      <c r="E98" s="168"/>
      <c r="F98" s="168"/>
      <c r="G98" s="49"/>
      <c r="H98" s="49"/>
      <c r="I98" s="149"/>
    </row>
    <row r="99" spans="2:9">
      <c r="B99" s="140" t="s">
        <v>2441</v>
      </c>
      <c r="C99" s="174"/>
      <c r="D99" s="173"/>
      <c r="E99" s="168"/>
      <c r="F99" s="168"/>
      <c r="G99" s="49"/>
      <c r="H99" s="49"/>
      <c r="I99" s="149"/>
    </row>
    <row r="100" spans="2:9">
      <c r="B100" s="140" t="s">
        <v>2442</v>
      </c>
      <c r="C100" s="174"/>
      <c r="D100" s="173"/>
      <c r="E100" s="168"/>
      <c r="F100" s="168"/>
      <c r="G100" s="49"/>
      <c r="H100" s="49"/>
      <c r="I100" s="149"/>
    </row>
    <row r="101" spans="2:9">
      <c r="B101" s="140" t="s">
        <v>2443</v>
      </c>
      <c r="C101" s="174"/>
      <c r="D101" s="173"/>
      <c r="E101" s="168"/>
      <c r="F101" s="168"/>
      <c r="G101" s="49"/>
      <c r="H101" s="49"/>
      <c r="I101" s="149"/>
    </row>
    <row r="102" spans="2:9">
      <c r="B102" s="140" t="s">
        <v>2444</v>
      </c>
      <c r="C102" s="174"/>
      <c r="D102" s="173"/>
      <c r="E102" s="168"/>
      <c r="F102" s="168"/>
      <c r="G102" s="49"/>
      <c r="H102" s="49"/>
      <c r="I102" s="149"/>
    </row>
    <row r="103" spans="2:9">
      <c r="B103" s="140"/>
      <c r="C103" s="173"/>
      <c r="D103" s="173"/>
      <c r="E103" s="168"/>
      <c r="F103" s="168"/>
      <c r="G103" s="49"/>
      <c r="H103" s="49"/>
      <c r="I103" s="149"/>
    </row>
    <row r="104" spans="2:9">
      <c r="B104" s="172" t="s">
        <v>2354</v>
      </c>
      <c r="C104" s="173"/>
      <c r="D104" s="173"/>
      <c r="E104" s="168"/>
      <c r="F104" s="168"/>
      <c r="G104" s="49"/>
      <c r="H104" s="49"/>
      <c r="I104" s="149"/>
    </row>
    <row r="105" spans="2:9" ht="23">
      <c r="B105" s="163" t="s">
        <v>2145</v>
      </c>
      <c r="C105" s="175" t="s">
        <v>2355</v>
      </c>
      <c r="D105" s="164" t="s">
        <v>2356</v>
      </c>
      <c r="E105" s="165" t="s">
        <v>2357</v>
      </c>
      <c r="F105" s="168"/>
      <c r="G105" s="49"/>
      <c r="H105" s="49"/>
      <c r="I105" s="149"/>
    </row>
    <row r="106" spans="2:9">
      <c r="B106" s="262" t="s">
        <v>2346</v>
      </c>
      <c r="C106" s="262"/>
      <c r="D106" s="262"/>
      <c r="E106" s="262"/>
      <c r="F106" s="168"/>
      <c r="G106" s="49"/>
      <c r="H106" s="49"/>
      <c r="I106" s="149"/>
    </row>
    <row r="107" spans="2:9">
      <c r="B107" s="140" t="s">
        <v>2358</v>
      </c>
      <c r="C107" s="173"/>
      <c r="D107" s="173"/>
      <c r="E107" s="168"/>
      <c r="F107" s="168"/>
      <c r="G107" s="49"/>
      <c r="H107" s="49"/>
      <c r="I107" s="149"/>
    </row>
    <row r="108" spans="2:9">
      <c r="B108" s="140"/>
      <c r="C108" s="173"/>
      <c r="D108" s="173"/>
      <c r="E108" s="168"/>
      <c r="F108" s="168"/>
      <c r="G108" s="49"/>
      <c r="H108" s="49"/>
      <c r="I108" s="149"/>
    </row>
    <row r="109" spans="2:9">
      <c r="B109" s="140" t="s">
        <v>2359</v>
      </c>
      <c r="C109" s="173"/>
      <c r="D109" s="173"/>
      <c r="E109" s="168"/>
      <c r="F109" s="168"/>
      <c r="G109" s="49"/>
      <c r="H109" s="49"/>
      <c r="I109" s="149"/>
    </row>
    <row r="110" spans="2:9">
      <c r="B110" s="140" t="s">
        <v>2360</v>
      </c>
      <c r="C110" s="173"/>
      <c r="D110" s="173"/>
      <c r="E110" s="168"/>
      <c r="F110" s="168"/>
      <c r="G110" s="49"/>
      <c r="H110" s="49"/>
      <c r="I110" s="149"/>
    </row>
    <row r="111" spans="2:9">
      <c r="B111" s="140" t="s">
        <v>2361</v>
      </c>
      <c r="C111" s="173"/>
      <c r="D111" s="173"/>
      <c r="E111" s="168"/>
      <c r="F111" s="168"/>
      <c r="G111" s="49"/>
      <c r="H111" s="49"/>
      <c r="I111" s="149"/>
    </row>
    <row r="112" spans="2:9">
      <c r="B112" s="140" t="s">
        <v>2362</v>
      </c>
      <c r="C112" s="173"/>
      <c r="D112" s="173"/>
      <c r="E112" s="168"/>
      <c r="F112" s="168"/>
      <c r="G112" s="49"/>
      <c r="H112" s="49"/>
      <c r="I112" s="149"/>
    </row>
    <row r="113" spans="2:9">
      <c r="B113" s="140"/>
      <c r="C113" s="173"/>
      <c r="D113" s="173"/>
      <c r="E113" s="168"/>
      <c r="F113" s="168"/>
      <c r="G113" s="49"/>
      <c r="H113" s="49"/>
      <c r="I113" s="149"/>
    </row>
    <row r="114" spans="2:9">
      <c r="B114" s="172" t="s">
        <v>2363</v>
      </c>
      <c r="C114" s="173"/>
      <c r="D114" s="173"/>
      <c r="E114" s="168"/>
      <c r="F114" s="168"/>
      <c r="G114" s="49"/>
      <c r="H114" s="49"/>
      <c r="I114" s="149"/>
    </row>
    <row r="115" spans="2:9" ht="23">
      <c r="B115" s="163" t="s">
        <v>2145</v>
      </c>
      <c r="C115" s="163" t="s">
        <v>2364</v>
      </c>
      <c r="D115" s="164" t="s">
        <v>2365</v>
      </c>
      <c r="E115" s="165" t="s">
        <v>2366</v>
      </c>
      <c r="F115" s="165" t="s">
        <v>2367</v>
      </c>
      <c r="G115" s="49"/>
      <c r="H115" s="49"/>
      <c r="I115" s="149"/>
    </row>
    <row r="116" spans="2:9">
      <c r="B116" s="256" t="s">
        <v>2346</v>
      </c>
      <c r="C116" s="257"/>
      <c r="D116" s="257"/>
      <c r="E116" s="257"/>
      <c r="F116" s="258"/>
      <c r="G116" s="49"/>
      <c r="H116" s="49"/>
      <c r="I116" s="149"/>
    </row>
    <row r="117" spans="2:9">
      <c r="B117" s="140" t="s">
        <v>2368</v>
      </c>
      <c r="C117" s="173"/>
      <c r="D117" s="173"/>
      <c r="E117" s="168"/>
      <c r="F117" s="168"/>
      <c r="G117" s="49"/>
      <c r="H117" s="49"/>
      <c r="I117" s="149"/>
    </row>
    <row r="118" spans="2:9">
      <c r="B118" s="140"/>
      <c r="C118" s="173"/>
      <c r="D118" s="173"/>
      <c r="E118" s="168"/>
      <c r="F118" s="168"/>
      <c r="G118" s="49"/>
      <c r="H118" s="49"/>
      <c r="I118" s="149"/>
    </row>
    <row r="119" spans="2:9">
      <c r="B119" s="140" t="s">
        <v>2369</v>
      </c>
      <c r="C119" s="173"/>
      <c r="D119" s="173"/>
      <c r="E119" s="168"/>
      <c r="F119" s="168"/>
      <c r="G119" s="49"/>
      <c r="H119" s="49"/>
      <c r="I119" s="149"/>
    </row>
    <row r="120" spans="2:9">
      <c r="B120" s="140" t="s">
        <v>2360</v>
      </c>
      <c r="C120" s="173"/>
      <c r="D120" s="173"/>
      <c r="E120" s="168"/>
      <c r="F120" s="168"/>
      <c r="G120" s="49"/>
      <c r="H120" s="49"/>
      <c r="I120" s="149"/>
    </row>
    <row r="121" spans="2:9">
      <c r="B121" s="140" t="s">
        <v>2361</v>
      </c>
      <c r="C121" s="173"/>
      <c r="D121" s="173"/>
      <c r="E121" s="168"/>
      <c r="F121" s="168"/>
      <c r="G121" s="49"/>
      <c r="H121" s="49"/>
      <c r="I121" s="149"/>
    </row>
    <row r="122" spans="2:9">
      <c r="B122" s="140" t="s">
        <v>2362</v>
      </c>
      <c r="C122" s="173"/>
      <c r="D122" s="173"/>
      <c r="E122" s="168"/>
      <c r="F122" s="168"/>
      <c r="G122" s="49"/>
      <c r="H122" s="49"/>
      <c r="I122" s="149"/>
    </row>
    <row r="123" spans="2:9">
      <c r="B123" s="140"/>
      <c r="C123" s="173"/>
      <c r="D123" s="173"/>
      <c r="E123" s="168"/>
      <c r="F123" s="168"/>
      <c r="G123" s="49"/>
      <c r="H123" s="49"/>
      <c r="I123" s="149"/>
    </row>
    <row r="124" spans="2:9">
      <c r="B124" s="172" t="s">
        <v>2370</v>
      </c>
      <c r="C124" s="173"/>
      <c r="D124" s="173"/>
      <c r="E124" s="168"/>
      <c r="F124" s="168"/>
      <c r="G124" s="49"/>
      <c r="H124" s="49"/>
      <c r="I124" s="149"/>
    </row>
    <row r="125" spans="2:9">
      <c r="B125" s="172"/>
      <c r="C125" s="173"/>
      <c r="D125" s="173"/>
      <c r="E125" s="168"/>
      <c r="F125" s="168"/>
      <c r="G125" s="49"/>
      <c r="H125" s="49"/>
      <c r="I125" s="149"/>
    </row>
    <row r="126" spans="2:9">
      <c r="B126" s="172" t="s">
        <v>2439</v>
      </c>
      <c r="C126" s="173"/>
      <c r="D126" s="173"/>
      <c r="E126" s="168"/>
      <c r="F126" s="168"/>
      <c r="G126" s="49"/>
      <c r="H126" s="49"/>
      <c r="I126" s="149"/>
    </row>
    <row r="127" spans="2:9" ht="23">
      <c r="B127" s="163" t="s">
        <v>2145</v>
      </c>
      <c r="C127" s="163" t="s">
        <v>2146</v>
      </c>
      <c r="D127" s="164" t="s">
        <v>2147</v>
      </c>
      <c r="E127" s="165" t="s">
        <v>2148</v>
      </c>
      <c r="F127" s="168"/>
      <c r="G127" s="49"/>
      <c r="H127" s="49"/>
      <c r="I127" s="149"/>
    </row>
    <row r="128" spans="2:9">
      <c r="B128" s="262" t="s">
        <v>2346</v>
      </c>
      <c r="C128" s="262"/>
      <c r="D128" s="262"/>
      <c r="E128" s="262"/>
      <c r="F128" s="168"/>
      <c r="G128" s="49"/>
      <c r="H128" s="49"/>
      <c r="I128" s="149"/>
    </row>
    <row r="129" spans="2:9">
      <c r="B129" s="140" t="s">
        <v>2358</v>
      </c>
      <c r="C129" s="173"/>
      <c r="D129" s="173"/>
      <c r="E129" s="168"/>
      <c r="F129" s="168"/>
      <c r="G129" s="49"/>
      <c r="H129" s="49"/>
      <c r="I129" s="149"/>
    </row>
    <row r="130" spans="2:9">
      <c r="B130" s="140"/>
      <c r="C130" s="173"/>
      <c r="D130" s="173"/>
      <c r="E130" s="168"/>
      <c r="F130" s="168"/>
      <c r="G130" s="49"/>
      <c r="H130" s="49"/>
      <c r="I130" s="149"/>
    </row>
    <row r="131" spans="2:9">
      <c r="B131" s="140" t="s">
        <v>2359</v>
      </c>
      <c r="C131" s="173"/>
      <c r="D131" s="173"/>
      <c r="E131" s="168"/>
      <c r="F131" s="168"/>
      <c r="G131" s="49"/>
      <c r="H131" s="49"/>
      <c r="I131" s="149"/>
    </row>
    <row r="132" spans="2:9">
      <c r="B132" s="140" t="s">
        <v>2360</v>
      </c>
      <c r="C132" s="173"/>
      <c r="D132" s="173"/>
      <c r="E132" s="168"/>
      <c r="F132" s="168"/>
      <c r="G132" s="49"/>
      <c r="H132" s="49"/>
      <c r="I132" s="149"/>
    </row>
    <row r="133" spans="2:9">
      <c r="B133" s="140" t="s">
        <v>2361</v>
      </c>
      <c r="C133" s="194"/>
      <c r="D133" s="173"/>
      <c r="E133" s="168"/>
      <c r="F133" s="168"/>
      <c r="G133" s="49"/>
      <c r="H133" s="49"/>
      <c r="I133" s="149"/>
    </row>
    <row r="134" spans="2:9">
      <c r="B134" s="140" t="s">
        <v>2362</v>
      </c>
      <c r="C134" s="173"/>
      <c r="D134" s="173"/>
      <c r="E134" s="168"/>
      <c r="F134" s="196"/>
      <c r="G134" s="49"/>
      <c r="H134" s="49"/>
      <c r="I134" s="149"/>
    </row>
    <row r="135" spans="2:9">
      <c r="B135" s="179"/>
      <c r="C135" s="180"/>
      <c r="D135" s="180"/>
      <c r="E135" s="180"/>
      <c r="F135" s="181"/>
      <c r="G135" s="161"/>
      <c r="H135" s="161"/>
      <c r="I135" s="162"/>
    </row>
  </sheetData>
  <mergeCells count="11">
    <mergeCell ref="C77:D77"/>
    <mergeCell ref="B57:I57"/>
    <mergeCell ref="B58:I58"/>
    <mergeCell ref="B74:I74"/>
    <mergeCell ref="C75:F75"/>
    <mergeCell ref="C76:F76"/>
    <mergeCell ref="B82:F82"/>
    <mergeCell ref="B94:F94"/>
    <mergeCell ref="B106:E106"/>
    <mergeCell ref="B116:F116"/>
    <mergeCell ref="B128:E128"/>
  </mergeCells>
  <hyperlinks>
    <hyperlink ref="A1" location="BajajFinservHealthcareFund" display="BFHCARE" xr:uid="{00000000-0004-0000-0A00-000000000000}"/>
    <hyperlink ref="B1" location="BajajFinservHealthcareFund" display="Bajaj Finserv Healthcare Fund" xr:uid="{00000000-0004-0000-0A00-000001000000}"/>
  </hyperlinks>
  <pageMargins left="0" right="0" top="0" bottom="0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</sheetPr>
  <dimension ref="A1:I36"/>
  <sheetViews>
    <sheetView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20</v>
      </c>
      <c r="B1" s="97" t="s">
        <v>21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847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1336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1337</v>
      </c>
      <c r="B7" s="111" t="s">
        <v>1338</v>
      </c>
      <c r="C7" s="107" t="s">
        <v>1339</v>
      </c>
      <c r="D7" s="107" t="s">
        <v>851</v>
      </c>
      <c r="E7" s="112">
        <v>500</v>
      </c>
      <c r="F7" s="113">
        <v>2490.4274999999998</v>
      </c>
      <c r="G7" s="114">
        <v>3.7199999999999997E-2</v>
      </c>
      <c r="H7" s="115">
        <v>6.0999999999999999E-2</v>
      </c>
      <c r="I7" s="116"/>
    </row>
    <row r="8" spans="1:9" ht="13" customHeight="1">
      <c r="A8" s="98"/>
      <c r="B8" s="106" t="s">
        <v>467</v>
      </c>
      <c r="C8" s="107"/>
      <c r="D8" s="107"/>
      <c r="E8" s="107"/>
      <c r="F8" s="117">
        <v>2490.4274999999998</v>
      </c>
      <c r="G8" s="118">
        <f>ROUND(SUM(G1:G7),4)</f>
        <v>3.7199999999999997E-2</v>
      </c>
      <c r="H8" s="119"/>
      <c r="I8" s="120"/>
    </row>
    <row r="9" spans="1:9" ht="13" customHeight="1">
      <c r="A9" s="98"/>
      <c r="B9" s="121" t="s">
        <v>470</v>
      </c>
      <c r="C9" s="123"/>
      <c r="D9" s="122"/>
      <c r="E9" s="123"/>
      <c r="F9" s="117">
        <v>2490.4274999999998</v>
      </c>
      <c r="G9" s="118">
        <f>ROUND(SUM(G8),4)</f>
        <v>3.7199999999999997E-2</v>
      </c>
      <c r="H9" s="119"/>
      <c r="I9" s="120"/>
    </row>
    <row r="10" spans="1:9" ht="13" customHeight="1">
      <c r="A10" s="98"/>
      <c r="B10" s="106" t="s">
        <v>862</v>
      </c>
      <c r="C10" s="107"/>
      <c r="D10" s="107"/>
      <c r="E10" s="107"/>
      <c r="F10" s="107"/>
      <c r="G10" s="107"/>
      <c r="H10" s="108"/>
      <c r="I10" s="109"/>
    </row>
    <row r="11" spans="1:9" ht="13" customHeight="1">
      <c r="A11" s="110" t="s">
        <v>863</v>
      </c>
      <c r="B11" s="111" t="s">
        <v>864</v>
      </c>
      <c r="C11" s="107"/>
      <c r="D11" s="107"/>
      <c r="E11" s="112"/>
      <c r="F11" s="113">
        <v>64148.896500000003</v>
      </c>
      <c r="G11" s="114">
        <v>0.95709999999999995</v>
      </c>
      <c r="H11" s="115">
        <v>5.3662888444601355E-2</v>
      </c>
      <c r="I11" s="116"/>
    </row>
    <row r="12" spans="1:9" ht="13" customHeight="1">
      <c r="A12" s="98"/>
      <c r="B12" s="106" t="s">
        <v>467</v>
      </c>
      <c r="C12" s="107"/>
      <c r="D12" s="107"/>
      <c r="E12" s="107"/>
      <c r="F12" s="117">
        <v>64148.896500000003</v>
      </c>
      <c r="G12" s="118">
        <f>ROUND(SUM(G10:G11),4)</f>
        <v>0.95709999999999995</v>
      </c>
      <c r="H12" s="119"/>
      <c r="I12" s="120"/>
    </row>
    <row r="13" spans="1:9" ht="13" customHeight="1">
      <c r="A13" s="98"/>
      <c r="B13" s="121" t="s">
        <v>470</v>
      </c>
      <c r="C13" s="123"/>
      <c r="D13" s="122"/>
      <c r="E13" s="123"/>
      <c r="F13" s="117">
        <v>64148.896500000003</v>
      </c>
      <c r="G13" s="118">
        <f>ROUND(SUM(G12),4)</f>
        <v>0.95709999999999995</v>
      </c>
      <c r="H13" s="119"/>
      <c r="I13" s="120"/>
    </row>
    <row r="14" spans="1:9" ht="13" customHeight="1">
      <c r="A14" s="98"/>
      <c r="B14" s="121" t="s">
        <v>865</v>
      </c>
      <c r="C14" s="107"/>
      <c r="D14" s="122"/>
      <c r="E14" s="107"/>
      <c r="F14" s="124">
        <v>388.18599999999998</v>
      </c>
      <c r="G14" s="118">
        <v>5.7000000000000002E-3</v>
      </c>
      <c r="H14" s="119"/>
      <c r="I14" s="120"/>
    </row>
    <row r="15" spans="1:9" ht="13" customHeight="1">
      <c r="A15" s="98"/>
      <c r="B15" s="125" t="s">
        <v>866</v>
      </c>
      <c r="C15" s="126"/>
      <c r="D15" s="126"/>
      <c r="E15" s="126"/>
      <c r="F15" s="127">
        <v>67027.509999999995</v>
      </c>
      <c r="G15" s="128">
        <f>ROUND(SUM(G9,G13,G14),4)</f>
        <v>1</v>
      </c>
      <c r="H15" s="129"/>
      <c r="I15" s="130"/>
    </row>
    <row r="16" spans="1:9" ht="13" customHeight="1">
      <c r="A16" s="98"/>
      <c r="B16" s="100"/>
      <c r="C16" s="98"/>
      <c r="D16" s="98"/>
      <c r="E16" s="98"/>
      <c r="F16" s="98"/>
      <c r="G16" s="98"/>
      <c r="H16" s="98"/>
      <c r="I16" s="98"/>
    </row>
    <row r="17" spans="1:9" ht="13" customHeight="1">
      <c r="A17" s="98"/>
      <c r="B17" s="97" t="s">
        <v>867</v>
      </c>
      <c r="C17" s="98"/>
      <c r="D17" s="98"/>
      <c r="E17" s="98"/>
      <c r="F17" s="98"/>
      <c r="G17" s="98"/>
      <c r="H17" s="98"/>
      <c r="I17" s="98"/>
    </row>
    <row r="18" spans="1:9" ht="13" customHeight="1">
      <c r="A18" s="98"/>
      <c r="B18" s="97" t="s">
        <v>869</v>
      </c>
      <c r="C18" s="98"/>
      <c r="D18" s="98"/>
      <c r="E18" s="98"/>
      <c r="F18" s="98"/>
      <c r="G18" s="98"/>
      <c r="H18" s="98"/>
      <c r="I18" s="98"/>
    </row>
    <row r="19" spans="1:9" ht="26.15" customHeight="1">
      <c r="A19" s="98"/>
      <c r="B19" s="263" t="s">
        <v>2140</v>
      </c>
      <c r="C19" s="263"/>
      <c r="D19" s="263"/>
      <c r="E19" s="263"/>
      <c r="F19" s="263"/>
      <c r="G19" s="263"/>
      <c r="H19" s="263"/>
      <c r="I19" s="263"/>
    </row>
    <row r="20" spans="1:9" ht="13" customHeight="1">
      <c r="A20" s="98"/>
      <c r="B20" s="263"/>
      <c r="C20" s="263"/>
      <c r="D20" s="263"/>
      <c r="E20" s="263"/>
      <c r="F20" s="263"/>
      <c r="G20" s="263"/>
      <c r="H20" s="263"/>
      <c r="I20" s="263"/>
    </row>
    <row r="21" spans="1:9">
      <c r="A21" s="98"/>
      <c r="B21" s="41" t="s">
        <v>2056</v>
      </c>
      <c r="C21" s="42"/>
      <c r="D21" s="42"/>
      <c r="E21" s="42"/>
      <c r="F21" s="42"/>
      <c r="G21" s="42"/>
      <c r="H21" s="42"/>
      <c r="I21" s="75"/>
    </row>
    <row r="22" spans="1:9">
      <c r="A22" s="98"/>
      <c r="B22" s="45" t="s">
        <v>2057</v>
      </c>
      <c r="C22" s="74"/>
      <c r="D22" s="74"/>
      <c r="E22" s="74"/>
      <c r="F22" s="74"/>
      <c r="G22" s="74"/>
      <c r="H22" s="74"/>
      <c r="I22" s="76"/>
    </row>
    <row r="23" spans="1:9">
      <c r="A23" s="98"/>
      <c r="B23" s="45" t="s">
        <v>2058</v>
      </c>
      <c r="C23" s="74"/>
      <c r="D23" s="74"/>
      <c r="E23" s="74"/>
      <c r="F23" s="74"/>
      <c r="G23" s="74"/>
      <c r="H23" s="74"/>
      <c r="I23" s="76"/>
    </row>
    <row r="24" spans="1:9">
      <c r="A24" s="98"/>
      <c r="B24" s="50" t="s">
        <v>2059</v>
      </c>
      <c r="C24" s="134" t="s">
        <v>2086</v>
      </c>
      <c r="D24" s="51" t="s">
        <v>2060</v>
      </c>
      <c r="E24" s="74"/>
      <c r="F24" s="74"/>
      <c r="G24" s="74"/>
      <c r="H24" s="74"/>
      <c r="I24" s="76"/>
    </row>
    <row r="25" spans="1:9">
      <c r="A25" s="98"/>
      <c r="B25" s="52" t="s">
        <v>21</v>
      </c>
      <c r="C25" s="135">
        <v>1083.8200999999999</v>
      </c>
      <c r="D25" s="68">
        <v>1079.434</v>
      </c>
      <c r="E25" s="74"/>
      <c r="F25" s="77"/>
      <c r="G25" s="74"/>
      <c r="H25" s="74"/>
      <c r="I25" s="76"/>
    </row>
    <row r="26" spans="1:9">
      <c r="A26" s="98"/>
      <c r="B26" s="45" t="s">
        <v>2065</v>
      </c>
      <c r="C26" s="74"/>
      <c r="D26" s="74"/>
      <c r="E26" s="74"/>
      <c r="F26" s="74"/>
      <c r="G26" s="74"/>
      <c r="H26" s="74"/>
      <c r="I26" s="76"/>
    </row>
    <row r="27" spans="1:9">
      <c r="A27" s="98"/>
      <c r="B27" s="45" t="s">
        <v>2094</v>
      </c>
      <c r="C27" s="74"/>
      <c r="D27" s="74"/>
      <c r="E27" s="74"/>
      <c r="F27" s="74"/>
      <c r="G27" s="74"/>
      <c r="H27" s="74"/>
      <c r="I27" s="76"/>
    </row>
    <row r="28" spans="1:9">
      <c r="A28" s="98"/>
      <c r="B28" s="140" t="s">
        <v>2095</v>
      </c>
      <c r="C28" s="74"/>
      <c r="D28" s="74"/>
      <c r="E28" s="74"/>
      <c r="F28" s="74"/>
      <c r="G28" s="74"/>
      <c r="H28" s="74"/>
      <c r="I28" s="76"/>
    </row>
    <row r="29" spans="1:9">
      <c r="A29" s="98"/>
      <c r="B29" s="45" t="s">
        <v>2096</v>
      </c>
      <c r="C29" s="74"/>
      <c r="D29" s="74"/>
      <c r="E29" s="74"/>
      <c r="F29" s="74"/>
      <c r="G29" s="74"/>
      <c r="H29" s="74"/>
      <c r="I29" s="76"/>
    </row>
    <row r="30" spans="1:9">
      <c r="A30" s="98"/>
      <c r="B30" s="45" t="s">
        <v>2090</v>
      </c>
      <c r="C30" s="74"/>
      <c r="D30" s="74"/>
      <c r="E30" s="74"/>
      <c r="F30" s="74"/>
      <c r="G30" s="74"/>
      <c r="H30" s="74"/>
      <c r="I30" s="76"/>
    </row>
    <row r="31" spans="1:9">
      <c r="A31" s="98"/>
      <c r="B31" s="45" t="s">
        <v>2067</v>
      </c>
      <c r="C31" s="74"/>
      <c r="D31" s="74"/>
      <c r="E31" s="74"/>
      <c r="F31" s="74"/>
      <c r="G31" s="74"/>
      <c r="H31" s="74"/>
      <c r="I31" s="76"/>
    </row>
    <row r="32" spans="1:9">
      <c r="A32" s="98"/>
      <c r="B32" s="142" t="s">
        <v>2130</v>
      </c>
      <c r="C32" s="137"/>
      <c r="D32" s="137"/>
      <c r="E32" s="137"/>
      <c r="F32" s="137"/>
      <c r="G32" s="137"/>
      <c r="H32" s="137"/>
      <c r="I32" s="137"/>
    </row>
    <row r="33" spans="1:9" ht="13" customHeight="1">
      <c r="A33" s="98"/>
      <c r="B33" s="263"/>
      <c r="C33" s="263"/>
      <c r="D33" s="263"/>
      <c r="E33" s="263"/>
      <c r="F33" s="263"/>
      <c r="G33" s="263"/>
      <c r="H33" s="263"/>
      <c r="I33" s="263"/>
    </row>
    <row r="34" spans="1:9" ht="13" customHeight="1">
      <c r="A34" s="98"/>
      <c r="B34" s="98"/>
      <c r="C34" s="264" t="s">
        <v>1340</v>
      </c>
      <c r="D34" s="264"/>
      <c r="E34" s="264"/>
      <c r="F34" s="264"/>
      <c r="G34" s="98"/>
      <c r="H34" s="98"/>
      <c r="I34" s="98"/>
    </row>
    <row r="35" spans="1:9" ht="13" customHeight="1">
      <c r="A35" s="98"/>
      <c r="B35" s="139" t="s">
        <v>871</v>
      </c>
      <c r="C35" s="264" t="s">
        <v>872</v>
      </c>
      <c r="D35" s="264"/>
      <c r="E35" s="264"/>
      <c r="F35" s="264"/>
      <c r="G35" s="98"/>
      <c r="H35" s="98"/>
      <c r="I35" s="98"/>
    </row>
    <row r="36" spans="1:9" ht="135" customHeight="1">
      <c r="A36" s="98"/>
      <c r="B36" s="38"/>
      <c r="C36" s="253"/>
      <c r="D36" s="253"/>
      <c r="E36" s="98"/>
      <c r="F36" s="98"/>
      <c r="G36" s="98"/>
      <c r="H36" s="98"/>
      <c r="I36" s="98"/>
    </row>
  </sheetData>
  <mergeCells count="6">
    <mergeCell ref="C36:D36"/>
    <mergeCell ref="B19:I19"/>
    <mergeCell ref="B20:I20"/>
    <mergeCell ref="B33:I33"/>
    <mergeCell ref="C34:F34"/>
    <mergeCell ref="C35:F35"/>
  </mergeCells>
  <hyperlinks>
    <hyperlink ref="A1" location="BajajFinservNifty1DRateLiquidETFGrowth" display="BFL1ETF" xr:uid="{36599829-D788-48D7-8E66-52320DA66E34}"/>
    <hyperlink ref="B1" location="BajajFinservNifty1DRateLiquidETFGrowth" display="Bajaj Finserv Nifty 1D Rate Liquid ETF - Growth" xr:uid="{96D6E1C8-C284-43A2-A240-B3F337FF1AA4}"/>
  </hyperlinks>
  <pageMargins left="0" right="0" top="0" bottom="0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outlinePr summaryBelow="0"/>
  </sheetPr>
  <dimension ref="A1:I125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22</v>
      </c>
      <c r="B1" s="3" t="s">
        <v>23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64</v>
      </c>
      <c r="B7" s="17" t="s">
        <v>65</v>
      </c>
      <c r="C7" s="13" t="s">
        <v>66</v>
      </c>
      <c r="D7" s="13" t="s">
        <v>63</v>
      </c>
      <c r="E7" s="18">
        <v>888955</v>
      </c>
      <c r="F7" s="19">
        <v>11168.830599999999</v>
      </c>
      <c r="G7" s="20">
        <v>7.5899999999999995E-2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1324134</v>
      </c>
      <c r="F8" s="19">
        <v>9858.8397000000004</v>
      </c>
      <c r="G8" s="20">
        <v>6.7000000000000004E-2</v>
      </c>
      <c r="H8" s="21"/>
      <c r="I8" s="22"/>
    </row>
    <row r="9" spans="1:9" ht="13" customHeight="1">
      <c r="A9" s="16" t="s">
        <v>67</v>
      </c>
      <c r="B9" s="17" t="s">
        <v>68</v>
      </c>
      <c r="C9" s="13" t="s">
        <v>69</v>
      </c>
      <c r="D9" s="13" t="s">
        <v>70</v>
      </c>
      <c r="E9" s="18">
        <v>710727</v>
      </c>
      <c r="F9" s="19">
        <v>9390.1250999999993</v>
      </c>
      <c r="G9" s="20">
        <v>6.3799999999999996E-2</v>
      </c>
      <c r="H9" s="21"/>
      <c r="I9" s="22"/>
    </row>
    <row r="10" spans="1:9" ht="13" customHeight="1">
      <c r="A10" s="16" t="s">
        <v>97</v>
      </c>
      <c r="B10" s="17" t="s">
        <v>98</v>
      </c>
      <c r="C10" s="13" t="s">
        <v>99</v>
      </c>
      <c r="D10" s="13" t="s">
        <v>81</v>
      </c>
      <c r="E10" s="18">
        <v>353718</v>
      </c>
      <c r="F10" s="19">
        <v>6469.5021999999999</v>
      </c>
      <c r="G10" s="20">
        <v>4.3999999999999997E-2</v>
      </c>
      <c r="H10" s="21"/>
      <c r="I10" s="22"/>
    </row>
    <row r="11" spans="1:9" ht="13" customHeight="1">
      <c r="A11" s="16" t="s">
        <v>432</v>
      </c>
      <c r="B11" s="17" t="s">
        <v>433</v>
      </c>
      <c r="C11" s="13" t="s">
        <v>434</v>
      </c>
      <c r="D11" s="13" t="s">
        <v>172</v>
      </c>
      <c r="E11" s="18">
        <v>96735</v>
      </c>
      <c r="F11" s="19">
        <v>6449.3225000000002</v>
      </c>
      <c r="G11" s="20">
        <v>4.3799999999999999E-2</v>
      </c>
      <c r="H11" s="21"/>
      <c r="I11" s="22"/>
    </row>
    <row r="12" spans="1:9" ht="13" customHeight="1">
      <c r="A12" s="16" t="s">
        <v>1341</v>
      </c>
      <c r="B12" s="17" t="s">
        <v>1342</v>
      </c>
      <c r="C12" s="13" t="s">
        <v>1343</v>
      </c>
      <c r="D12" s="13" t="s">
        <v>187</v>
      </c>
      <c r="E12" s="18">
        <v>410691</v>
      </c>
      <c r="F12" s="19">
        <v>6258.5200999999997</v>
      </c>
      <c r="G12" s="20">
        <v>4.2500000000000003E-2</v>
      </c>
      <c r="H12" s="21"/>
      <c r="I12" s="22"/>
    </row>
    <row r="13" spans="1:9" ht="13" customHeight="1">
      <c r="A13" s="16" t="s">
        <v>413</v>
      </c>
      <c r="B13" s="17" t="s">
        <v>414</v>
      </c>
      <c r="C13" s="13" t="s">
        <v>415</v>
      </c>
      <c r="D13" s="13" t="s">
        <v>267</v>
      </c>
      <c r="E13" s="18">
        <v>51059</v>
      </c>
      <c r="F13" s="19">
        <v>5862.5944</v>
      </c>
      <c r="G13" s="20">
        <v>3.9800000000000002E-2</v>
      </c>
      <c r="H13" s="21"/>
      <c r="I13" s="22"/>
    </row>
    <row r="14" spans="1:9" ht="13" customHeight="1">
      <c r="A14" s="16" t="s">
        <v>387</v>
      </c>
      <c r="B14" s="17" t="s">
        <v>388</v>
      </c>
      <c r="C14" s="13" t="s">
        <v>389</v>
      </c>
      <c r="D14" s="13" t="s">
        <v>63</v>
      </c>
      <c r="E14" s="18">
        <v>598670</v>
      </c>
      <c r="F14" s="19">
        <v>5773.5735000000004</v>
      </c>
      <c r="G14" s="20">
        <v>3.9199999999999999E-2</v>
      </c>
      <c r="H14" s="21"/>
      <c r="I14" s="22"/>
    </row>
    <row r="15" spans="1:9" ht="13" customHeight="1">
      <c r="A15" s="16" t="s">
        <v>191</v>
      </c>
      <c r="B15" s="17" t="s">
        <v>192</v>
      </c>
      <c r="C15" s="13" t="s">
        <v>193</v>
      </c>
      <c r="D15" s="13" t="s">
        <v>74</v>
      </c>
      <c r="E15" s="18">
        <v>2668226</v>
      </c>
      <c r="F15" s="19">
        <v>5550.4436999999998</v>
      </c>
      <c r="G15" s="20">
        <v>3.7699999999999997E-2</v>
      </c>
      <c r="H15" s="21"/>
      <c r="I15" s="22"/>
    </row>
    <row r="16" spans="1:9" ht="13" customHeight="1">
      <c r="A16" s="16" t="s">
        <v>131</v>
      </c>
      <c r="B16" s="17" t="s">
        <v>132</v>
      </c>
      <c r="C16" s="13" t="s">
        <v>133</v>
      </c>
      <c r="D16" s="13" t="s">
        <v>134</v>
      </c>
      <c r="E16" s="18">
        <v>62918</v>
      </c>
      <c r="F16" s="19">
        <v>5144.4903000000004</v>
      </c>
      <c r="G16" s="20">
        <v>3.5000000000000003E-2</v>
      </c>
      <c r="H16" s="21"/>
      <c r="I16" s="22"/>
    </row>
    <row r="17" spans="1:9" ht="13" customHeight="1">
      <c r="A17" s="16" t="s">
        <v>451</v>
      </c>
      <c r="B17" s="17" t="s">
        <v>452</v>
      </c>
      <c r="C17" s="13" t="s">
        <v>453</v>
      </c>
      <c r="D17" s="13" t="s">
        <v>441</v>
      </c>
      <c r="E17" s="18">
        <v>361351</v>
      </c>
      <c r="F17" s="19">
        <v>5136.6045000000004</v>
      </c>
      <c r="G17" s="20">
        <v>3.49E-2</v>
      </c>
      <c r="H17" s="21"/>
      <c r="I17" s="22"/>
    </row>
    <row r="18" spans="1:9" ht="13" customHeight="1">
      <c r="A18" s="16" t="s">
        <v>1344</v>
      </c>
      <c r="B18" s="17" t="s">
        <v>1345</v>
      </c>
      <c r="C18" s="13" t="s">
        <v>1346</v>
      </c>
      <c r="D18" s="13" t="s">
        <v>127</v>
      </c>
      <c r="E18" s="18">
        <v>67828</v>
      </c>
      <c r="F18" s="19">
        <v>4919.5648000000001</v>
      </c>
      <c r="G18" s="20">
        <v>3.3399999999999999E-2</v>
      </c>
      <c r="H18" s="21"/>
      <c r="I18" s="22"/>
    </row>
    <row r="19" spans="1:9" ht="13" customHeight="1">
      <c r="A19" s="16" t="s">
        <v>231</v>
      </c>
      <c r="B19" s="17" t="s">
        <v>232</v>
      </c>
      <c r="C19" s="13" t="s">
        <v>233</v>
      </c>
      <c r="D19" s="13" t="s">
        <v>85</v>
      </c>
      <c r="E19" s="18">
        <v>519225</v>
      </c>
      <c r="F19" s="19">
        <v>4917.8396000000002</v>
      </c>
      <c r="G19" s="20">
        <v>3.3399999999999999E-2</v>
      </c>
      <c r="H19" s="21"/>
      <c r="I19" s="22"/>
    </row>
    <row r="20" spans="1:9" ht="13" customHeight="1">
      <c r="A20" s="16" t="s">
        <v>272</v>
      </c>
      <c r="B20" s="17" t="s">
        <v>273</v>
      </c>
      <c r="C20" s="13" t="s">
        <v>274</v>
      </c>
      <c r="D20" s="13" t="s">
        <v>187</v>
      </c>
      <c r="E20" s="18">
        <v>166930</v>
      </c>
      <c r="F20" s="19">
        <v>4459.7019</v>
      </c>
      <c r="G20" s="20">
        <v>3.0300000000000001E-2</v>
      </c>
      <c r="H20" s="21"/>
      <c r="I20" s="22"/>
    </row>
    <row r="21" spans="1:9" ht="13" customHeight="1">
      <c r="A21" s="16" t="s">
        <v>143</v>
      </c>
      <c r="B21" s="17" t="s">
        <v>144</v>
      </c>
      <c r="C21" s="13" t="s">
        <v>145</v>
      </c>
      <c r="D21" s="13" t="s">
        <v>63</v>
      </c>
      <c r="E21" s="18">
        <v>336715</v>
      </c>
      <c r="F21" s="19">
        <v>4332.1751999999997</v>
      </c>
      <c r="G21" s="20">
        <v>2.9399999999999999E-2</v>
      </c>
      <c r="H21" s="21"/>
      <c r="I21" s="22"/>
    </row>
    <row r="22" spans="1:9" ht="13" customHeight="1">
      <c r="A22" s="16" t="s">
        <v>310</v>
      </c>
      <c r="B22" s="17" t="s">
        <v>311</v>
      </c>
      <c r="C22" s="13" t="s">
        <v>312</v>
      </c>
      <c r="D22" s="13" t="s">
        <v>92</v>
      </c>
      <c r="E22" s="18">
        <v>128784</v>
      </c>
      <c r="F22" s="19">
        <v>4321.6046999999999</v>
      </c>
      <c r="G22" s="20">
        <v>2.9399999999999999E-2</v>
      </c>
      <c r="H22" s="21"/>
      <c r="I22" s="22"/>
    </row>
    <row r="23" spans="1:9" ht="13" customHeight="1">
      <c r="A23" s="16" t="s">
        <v>158</v>
      </c>
      <c r="B23" s="17" t="s">
        <v>159</v>
      </c>
      <c r="C23" s="13" t="s">
        <v>160</v>
      </c>
      <c r="D23" s="13" t="s">
        <v>63</v>
      </c>
      <c r="E23" s="18">
        <v>1047387</v>
      </c>
      <c r="F23" s="19">
        <v>4024.0608999999999</v>
      </c>
      <c r="G23" s="20">
        <v>2.7400000000000001E-2</v>
      </c>
      <c r="H23" s="21"/>
      <c r="I23" s="22"/>
    </row>
    <row r="24" spans="1:9" ht="13" customHeight="1">
      <c r="A24" s="16" t="s">
        <v>911</v>
      </c>
      <c r="B24" s="17" t="s">
        <v>912</v>
      </c>
      <c r="C24" s="13" t="s">
        <v>913</v>
      </c>
      <c r="D24" s="13" t="s">
        <v>271</v>
      </c>
      <c r="E24" s="18">
        <v>2694084</v>
      </c>
      <c r="F24" s="19">
        <v>3926.3580000000002</v>
      </c>
      <c r="G24" s="20">
        <v>2.6700000000000002E-2</v>
      </c>
      <c r="H24" s="21"/>
      <c r="I24" s="22"/>
    </row>
    <row r="25" spans="1:9" ht="13" customHeight="1">
      <c r="A25" s="16" t="s">
        <v>886</v>
      </c>
      <c r="B25" s="17" t="s">
        <v>887</v>
      </c>
      <c r="C25" s="13" t="s">
        <v>888</v>
      </c>
      <c r="D25" s="13" t="s">
        <v>412</v>
      </c>
      <c r="E25" s="18">
        <v>306135</v>
      </c>
      <c r="F25" s="19">
        <v>3553.9212000000002</v>
      </c>
      <c r="G25" s="20">
        <v>2.4199999999999999E-2</v>
      </c>
      <c r="H25" s="21"/>
      <c r="I25" s="22"/>
    </row>
    <row r="26" spans="1:9" ht="13" customHeight="1">
      <c r="A26" s="16" t="s">
        <v>329</v>
      </c>
      <c r="B26" s="17" t="s">
        <v>330</v>
      </c>
      <c r="C26" s="13" t="s">
        <v>331</v>
      </c>
      <c r="D26" s="13" t="s">
        <v>332</v>
      </c>
      <c r="E26" s="18">
        <v>321353</v>
      </c>
      <c r="F26" s="19">
        <v>3307.6864</v>
      </c>
      <c r="G26" s="20">
        <v>2.2499999999999999E-2</v>
      </c>
      <c r="H26" s="21"/>
      <c r="I26" s="22"/>
    </row>
    <row r="27" spans="1:9" ht="13" customHeight="1">
      <c r="A27" s="16" t="s">
        <v>110</v>
      </c>
      <c r="B27" s="17" t="s">
        <v>111</v>
      </c>
      <c r="C27" s="13" t="s">
        <v>112</v>
      </c>
      <c r="D27" s="13" t="s">
        <v>113</v>
      </c>
      <c r="E27" s="18">
        <v>841811</v>
      </c>
      <c r="F27" s="19">
        <v>3256.9668000000001</v>
      </c>
      <c r="G27" s="20">
        <v>2.2100000000000002E-2</v>
      </c>
      <c r="H27" s="21"/>
      <c r="I27" s="22"/>
    </row>
    <row r="28" spans="1:9" ht="13" customHeight="1">
      <c r="A28" s="16" t="s">
        <v>200</v>
      </c>
      <c r="B28" s="17" t="s">
        <v>201</v>
      </c>
      <c r="C28" s="13" t="s">
        <v>202</v>
      </c>
      <c r="D28" s="13" t="s">
        <v>203</v>
      </c>
      <c r="E28" s="18">
        <v>74570</v>
      </c>
      <c r="F28" s="19">
        <v>3039.8461000000002</v>
      </c>
      <c r="G28" s="20">
        <v>2.07E-2</v>
      </c>
      <c r="H28" s="21"/>
      <c r="I28" s="22"/>
    </row>
    <row r="29" spans="1:9" ht="13" customHeight="1">
      <c r="A29" s="16" t="s">
        <v>184</v>
      </c>
      <c r="B29" s="17" t="s">
        <v>185</v>
      </c>
      <c r="C29" s="13" t="s">
        <v>186</v>
      </c>
      <c r="D29" s="13" t="s">
        <v>187</v>
      </c>
      <c r="E29" s="18">
        <v>72000</v>
      </c>
      <c r="F29" s="19">
        <v>2933.9279999999999</v>
      </c>
      <c r="G29" s="20">
        <v>1.9900000000000001E-2</v>
      </c>
      <c r="H29" s="21"/>
      <c r="I29" s="22"/>
    </row>
    <row r="30" spans="1:9" ht="13" customHeight="1">
      <c r="A30" s="16" t="s">
        <v>932</v>
      </c>
      <c r="B30" s="17" t="s">
        <v>933</v>
      </c>
      <c r="C30" s="13" t="s">
        <v>934</v>
      </c>
      <c r="D30" s="13" t="s">
        <v>172</v>
      </c>
      <c r="E30" s="18">
        <v>65642</v>
      </c>
      <c r="F30" s="19">
        <v>2895.3373000000001</v>
      </c>
      <c r="G30" s="20">
        <v>1.9699999999999999E-2</v>
      </c>
      <c r="H30" s="21"/>
      <c r="I30" s="22"/>
    </row>
    <row r="31" spans="1:9" ht="13" customHeight="1">
      <c r="A31" s="16" t="s">
        <v>874</v>
      </c>
      <c r="B31" s="17" t="s">
        <v>875</v>
      </c>
      <c r="C31" s="13" t="s">
        <v>876</v>
      </c>
      <c r="D31" s="13" t="s">
        <v>92</v>
      </c>
      <c r="E31" s="18">
        <v>21802</v>
      </c>
      <c r="F31" s="19">
        <v>2280.4892</v>
      </c>
      <c r="G31" s="20">
        <v>1.55E-2</v>
      </c>
      <c r="H31" s="21"/>
      <c r="I31" s="22"/>
    </row>
    <row r="32" spans="1:9" ht="13" customHeight="1">
      <c r="A32" s="16" t="s">
        <v>240</v>
      </c>
      <c r="B32" s="17" t="s">
        <v>241</v>
      </c>
      <c r="C32" s="13" t="s">
        <v>242</v>
      </c>
      <c r="D32" s="13" t="s">
        <v>63</v>
      </c>
      <c r="E32" s="18">
        <v>244060</v>
      </c>
      <c r="F32" s="19">
        <v>2231.5626000000002</v>
      </c>
      <c r="G32" s="20">
        <v>1.52E-2</v>
      </c>
      <c r="H32" s="21"/>
      <c r="I32" s="22"/>
    </row>
    <row r="33" spans="1:9" ht="13" customHeight="1">
      <c r="A33" s="16" t="s">
        <v>908</v>
      </c>
      <c r="B33" s="17" t="s">
        <v>909</v>
      </c>
      <c r="C33" s="13" t="s">
        <v>910</v>
      </c>
      <c r="D33" s="13" t="s">
        <v>113</v>
      </c>
      <c r="E33" s="18">
        <v>857838</v>
      </c>
      <c r="F33" s="19">
        <v>2087.7203</v>
      </c>
      <c r="G33" s="20">
        <v>1.4200000000000001E-2</v>
      </c>
      <c r="H33" s="21"/>
      <c r="I33" s="22"/>
    </row>
    <row r="34" spans="1:9" ht="13" customHeight="1">
      <c r="A34" s="16" t="s">
        <v>197</v>
      </c>
      <c r="B34" s="17" t="s">
        <v>198</v>
      </c>
      <c r="C34" s="13" t="s">
        <v>199</v>
      </c>
      <c r="D34" s="13" t="s">
        <v>172</v>
      </c>
      <c r="E34" s="18">
        <v>101324</v>
      </c>
      <c r="F34" s="19">
        <v>1823.0214000000001</v>
      </c>
      <c r="G34" s="20">
        <v>1.24E-2</v>
      </c>
      <c r="H34" s="21"/>
      <c r="I34" s="22"/>
    </row>
    <row r="35" spans="1:9" ht="13" customHeight="1">
      <c r="A35" s="16" t="s">
        <v>161</v>
      </c>
      <c r="B35" s="17" t="s">
        <v>162</v>
      </c>
      <c r="C35" s="13" t="s">
        <v>163</v>
      </c>
      <c r="D35" s="13" t="s">
        <v>164</v>
      </c>
      <c r="E35" s="18">
        <v>721950</v>
      </c>
      <c r="F35" s="19">
        <v>1809.0623000000001</v>
      </c>
      <c r="G35" s="20">
        <v>1.23E-2</v>
      </c>
      <c r="H35" s="21"/>
      <c r="I35" s="22"/>
    </row>
    <row r="36" spans="1:9" ht="13" customHeight="1">
      <c r="A36" s="16" t="s">
        <v>173</v>
      </c>
      <c r="B36" s="17" t="s">
        <v>174</v>
      </c>
      <c r="C36" s="13" t="s">
        <v>175</v>
      </c>
      <c r="D36" s="13" t="s">
        <v>81</v>
      </c>
      <c r="E36" s="18">
        <v>372391</v>
      </c>
      <c r="F36" s="19">
        <v>1646.1543999999999</v>
      </c>
      <c r="G36" s="20">
        <v>1.12E-2</v>
      </c>
      <c r="H36" s="21"/>
      <c r="I36" s="22"/>
    </row>
    <row r="37" spans="1:9" ht="13" customHeight="1">
      <c r="A37" s="16" t="s">
        <v>139</v>
      </c>
      <c r="B37" s="17" t="s">
        <v>140</v>
      </c>
      <c r="C37" s="13" t="s">
        <v>141</v>
      </c>
      <c r="D37" s="13" t="s">
        <v>142</v>
      </c>
      <c r="E37" s="18">
        <v>85378</v>
      </c>
      <c r="F37" s="19">
        <v>1540.7313999999999</v>
      </c>
      <c r="G37" s="20">
        <v>1.0500000000000001E-2</v>
      </c>
      <c r="H37" s="21"/>
      <c r="I37" s="22"/>
    </row>
    <row r="38" spans="1:9" ht="13" customHeight="1">
      <c r="A38" s="16" t="s">
        <v>180</v>
      </c>
      <c r="B38" s="17" t="s">
        <v>181</v>
      </c>
      <c r="C38" s="13" t="s">
        <v>182</v>
      </c>
      <c r="D38" s="13" t="s">
        <v>183</v>
      </c>
      <c r="E38" s="18">
        <v>33167</v>
      </c>
      <c r="F38" s="19">
        <v>1461.0064</v>
      </c>
      <c r="G38" s="20">
        <v>9.9000000000000008E-3</v>
      </c>
      <c r="H38" s="21"/>
      <c r="I38" s="22"/>
    </row>
    <row r="39" spans="1:9" ht="13" customHeight="1">
      <c r="A39" s="16" t="s">
        <v>935</v>
      </c>
      <c r="B39" s="17" t="s">
        <v>936</v>
      </c>
      <c r="C39" s="13" t="s">
        <v>937</v>
      </c>
      <c r="D39" s="13" t="s">
        <v>74</v>
      </c>
      <c r="E39" s="18">
        <v>501891</v>
      </c>
      <c r="F39" s="19">
        <v>607.43870000000004</v>
      </c>
      <c r="G39" s="20">
        <v>4.1000000000000003E-3</v>
      </c>
      <c r="H39" s="21"/>
      <c r="I39" s="22"/>
    </row>
    <row r="40" spans="1:9" ht="13" customHeight="1">
      <c r="A40" s="16" t="s">
        <v>938</v>
      </c>
      <c r="B40" s="17" t="s">
        <v>939</v>
      </c>
      <c r="C40" s="13" t="s">
        <v>940</v>
      </c>
      <c r="D40" s="13" t="s">
        <v>103</v>
      </c>
      <c r="E40" s="18">
        <v>501891</v>
      </c>
      <c r="F40" s="19">
        <v>607.43870000000004</v>
      </c>
      <c r="G40" s="20">
        <v>4.1000000000000003E-3</v>
      </c>
      <c r="H40" s="21"/>
      <c r="I40" s="22"/>
    </row>
    <row r="41" spans="1:9" ht="13" customHeight="1">
      <c r="A41" s="16" t="s">
        <v>941</v>
      </c>
      <c r="B41" s="17" t="s">
        <v>942</v>
      </c>
      <c r="C41" s="13" t="s">
        <v>943</v>
      </c>
      <c r="D41" s="13" t="s">
        <v>405</v>
      </c>
      <c r="E41" s="18">
        <v>501891</v>
      </c>
      <c r="F41" s="19">
        <v>607.43870000000004</v>
      </c>
      <c r="G41" s="20">
        <v>4.1000000000000003E-3</v>
      </c>
      <c r="H41" s="21"/>
      <c r="I41" s="22"/>
    </row>
    <row r="42" spans="1:9" ht="13" customHeight="1">
      <c r="A42" s="16" t="s">
        <v>944</v>
      </c>
      <c r="B42" s="17" t="s">
        <v>945</v>
      </c>
      <c r="C42" s="13" t="s">
        <v>946</v>
      </c>
      <c r="D42" s="13" t="s">
        <v>113</v>
      </c>
      <c r="E42" s="18">
        <v>501891</v>
      </c>
      <c r="F42" s="19">
        <v>607.43870000000004</v>
      </c>
      <c r="G42" s="20">
        <v>4.1000000000000003E-3</v>
      </c>
      <c r="H42" s="21"/>
      <c r="I42" s="22"/>
    </row>
    <row r="43" spans="1:9" ht="13" customHeight="1">
      <c r="A43" s="4"/>
      <c r="B43" s="12" t="s">
        <v>467</v>
      </c>
      <c r="C43" s="13"/>
      <c r="D43" s="13"/>
      <c r="E43" s="13"/>
      <c r="F43" s="23">
        <v>144261.34020000001</v>
      </c>
      <c r="G43" s="24">
        <f>ROUND(SUM(G1:G42),4)</f>
        <v>0.98029999999999995</v>
      </c>
      <c r="H43" s="25"/>
      <c r="I43" s="26"/>
    </row>
    <row r="44" spans="1:9" ht="13" customHeight="1">
      <c r="A44" s="4"/>
      <c r="B44" s="27" t="s">
        <v>468</v>
      </c>
      <c r="C44" s="1"/>
      <c r="D44" s="1"/>
      <c r="E44" s="1"/>
      <c r="F44" s="25" t="s">
        <v>469</v>
      </c>
      <c r="G44" s="25" t="s">
        <v>469</v>
      </c>
      <c r="H44" s="25"/>
      <c r="I44" s="26"/>
    </row>
    <row r="45" spans="1:9" ht="13" customHeight="1">
      <c r="A45" s="4"/>
      <c r="B45" s="27" t="s">
        <v>467</v>
      </c>
      <c r="C45" s="1"/>
      <c r="D45" s="1"/>
      <c r="E45" s="1"/>
      <c r="F45" s="25" t="s">
        <v>469</v>
      </c>
      <c r="G45" s="25" t="s">
        <v>469</v>
      </c>
      <c r="H45" s="25"/>
      <c r="I45" s="26"/>
    </row>
    <row r="46" spans="1:9" ht="13" customHeight="1">
      <c r="A46" s="4"/>
      <c r="B46" s="27" t="s">
        <v>470</v>
      </c>
      <c r="C46" s="28"/>
      <c r="D46" s="1"/>
      <c r="E46" s="28"/>
      <c r="F46" s="23">
        <v>144261.34020000001</v>
      </c>
      <c r="G46" s="24">
        <f>ROUND(SUM(G43),4)</f>
        <v>0.98029999999999995</v>
      </c>
      <c r="H46" s="25"/>
      <c r="I46" s="26"/>
    </row>
    <row r="47" spans="1:9" ht="13" customHeight="1">
      <c r="A47" s="4"/>
      <c r="B47" s="12" t="s">
        <v>862</v>
      </c>
      <c r="C47" s="13"/>
      <c r="D47" s="13"/>
      <c r="E47" s="13"/>
      <c r="F47" s="13"/>
      <c r="G47" s="13"/>
      <c r="H47" s="14"/>
      <c r="I47" s="15"/>
    </row>
    <row r="48" spans="1:9" ht="13" customHeight="1">
      <c r="A48" s="16" t="s">
        <v>863</v>
      </c>
      <c r="B48" s="17" t="s">
        <v>864</v>
      </c>
      <c r="C48" s="13"/>
      <c r="D48" s="13"/>
      <c r="E48" s="18"/>
      <c r="F48" s="19">
        <v>1284.5192</v>
      </c>
      <c r="G48" s="20">
        <v>8.6999999999999994E-3</v>
      </c>
      <c r="H48" s="29">
        <v>5.3662888444601355E-2</v>
      </c>
      <c r="I48" s="22"/>
    </row>
    <row r="49" spans="1:9" ht="13" customHeight="1">
      <c r="A49" s="4"/>
      <c r="B49" s="12" t="s">
        <v>467</v>
      </c>
      <c r="C49" s="13"/>
      <c r="D49" s="13"/>
      <c r="E49" s="13"/>
      <c r="F49" s="23">
        <v>1284.5192</v>
      </c>
      <c r="G49" s="24">
        <f>ROUND(SUM(G47:G48),4)</f>
        <v>8.6999999999999994E-3</v>
      </c>
      <c r="H49" s="25"/>
      <c r="I49" s="26"/>
    </row>
    <row r="50" spans="1:9" ht="13" customHeight="1">
      <c r="A50" s="4"/>
      <c r="B50" s="27" t="s">
        <v>470</v>
      </c>
      <c r="C50" s="28"/>
      <c r="D50" s="1"/>
      <c r="E50" s="28"/>
      <c r="F50" s="23">
        <v>1284.5192</v>
      </c>
      <c r="G50" s="24">
        <f>ROUND(SUM(G49),4)</f>
        <v>8.6999999999999994E-3</v>
      </c>
      <c r="H50" s="25"/>
      <c r="I50" s="26"/>
    </row>
    <row r="51" spans="1:9" ht="13" customHeight="1">
      <c r="A51" s="4"/>
      <c r="B51" s="27" t="s">
        <v>865</v>
      </c>
      <c r="C51" s="13"/>
      <c r="D51" s="1"/>
      <c r="E51" s="13"/>
      <c r="F51" s="30">
        <v>1579.1705999999999</v>
      </c>
      <c r="G51" s="39">
        <v>1.0999999999999999E-2</v>
      </c>
      <c r="H51" s="25"/>
      <c r="I51" s="26"/>
    </row>
    <row r="52" spans="1:9" ht="13" customHeight="1">
      <c r="A52" s="4"/>
      <c r="B52" s="31" t="s">
        <v>866</v>
      </c>
      <c r="C52" s="32"/>
      <c r="D52" s="32"/>
      <c r="E52" s="32"/>
      <c r="F52" s="33">
        <v>147125.03</v>
      </c>
      <c r="G52" s="34">
        <f>ROUND(SUM(G46,G50,G51),4)</f>
        <v>1</v>
      </c>
      <c r="H52" s="35"/>
      <c r="I52" s="36"/>
    </row>
    <row r="53" spans="1:9" ht="13" customHeight="1">
      <c r="A53" s="4"/>
      <c r="B53" s="6"/>
      <c r="C53" s="4"/>
      <c r="D53" s="4"/>
      <c r="E53" s="4"/>
      <c r="F53" s="4"/>
      <c r="G53" s="4"/>
      <c r="H53" s="4"/>
      <c r="I53" s="4"/>
    </row>
    <row r="54" spans="1:9" ht="13" customHeight="1">
      <c r="A54" s="4"/>
      <c r="B54" s="3" t="s">
        <v>867</v>
      </c>
      <c r="C54" s="4"/>
      <c r="D54" s="4"/>
      <c r="E54" s="4"/>
      <c r="F54" s="4"/>
      <c r="G54" s="4"/>
      <c r="H54" s="4"/>
      <c r="I54" s="4"/>
    </row>
    <row r="55" spans="1:9" ht="13" customHeight="1">
      <c r="A55" s="4"/>
      <c r="B55" s="3" t="s">
        <v>869</v>
      </c>
      <c r="C55" s="4"/>
      <c r="D55" s="4"/>
      <c r="E55" s="4"/>
      <c r="F55" s="4"/>
      <c r="G55" s="4"/>
      <c r="H55" s="4"/>
      <c r="I55" s="4"/>
    </row>
    <row r="56" spans="1:9" ht="26.15" customHeight="1">
      <c r="A56" s="4"/>
      <c r="B56" s="254" t="s">
        <v>2140</v>
      </c>
      <c r="C56" s="254"/>
      <c r="D56" s="254"/>
      <c r="E56" s="254"/>
      <c r="F56" s="254"/>
      <c r="G56" s="254"/>
      <c r="H56" s="254"/>
      <c r="I56" s="254"/>
    </row>
    <row r="57" spans="1:9" ht="13" customHeight="1">
      <c r="A57" s="4"/>
      <c r="B57" s="254"/>
      <c r="C57" s="254"/>
      <c r="D57" s="254"/>
      <c r="E57" s="254"/>
      <c r="F57" s="254"/>
      <c r="G57" s="254"/>
      <c r="H57" s="254"/>
      <c r="I57" s="254"/>
    </row>
    <row r="58" spans="1:9">
      <c r="A58" s="40"/>
      <c r="B58" s="41" t="s">
        <v>2056</v>
      </c>
      <c r="C58" s="42"/>
      <c r="D58" s="42"/>
      <c r="E58" s="43"/>
      <c r="F58" s="43"/>
      <c r="G58" s="43"/>
      <c r="H58" s="43"/>
      <c r="I58" s="44"/>
    </row>
    <row r="59" spans="1:9">
      <c r="A59" s="40"/>
      <c r="B59" s="45" t="s">
        <v>2057</v>
      </c>
      <c r="C59" s="74"/>
      <c r="D59" s="74"/>
      <c r="E59" s="59"/>
      <c r="F59" s="59"/>
      <c r="G59" s="59"/>
      <c r="H59" s="59"/>
      <c r="I59" s="48"/>
    </row>
    <row r="60" spans="1:9">
      <c r="A60" s="40"/>
      <c r="B60" s="45" t="s">
        <v>2058</v>
      </c>
      <c r="C60" s="74"/>
      <c r="D60" s="74"/>
      <c r="E60" s="59"/>
      <c r="F60" s="59"/>
      <c r="G60" s="59"/>
      <c r="H60" s="59"/>
      <c r="I60" s="48"/>
    </row>
    <row r="61" spans="1:9">
      <c r="A61" s="40"/>
      <c r="B61" s="50" t="s">
        <v>2059</v>
      </c>
      <c r="C61" s="51" t="s">
        <v>2129</v>
      </c>
      <c r="D61" s="51" t="s">
        <v>2060</v>
      </c>
      <c r="E61" s="59"/>
      <c r="F61" s="59"/>
      <c r="G61" s="59"/>
      <c r="H61" s="59"/>
      <c r="I61" s="48"/>
    </row>
    <row r="62" spans="1:9">
      <c r="A62" s="40"/>
      <c r="B62" s="52" t="s">
        <v>2061</v>
      </c>
      <c r="C62" s="94">
        <v>9.7249999999999996</v>
      </c>
      <c r="D62" s="95">
        <v>9.8239999999999998</v>
      </c>
      <c r="E62" s="59"/>
      <c r="F62" s="59"/>
      <c r="G62" s="59"/>
      <c r="H62" s="59"/>
      <c r="I62" s="48"/>
    </row>
    <row r="63" spans="1:9">
      <c r="A63" s="40"/>
      <c r="B63" s="52" t="s">
        <v>2062</v>
      </c>
      <c r="C63" s="94">
        <v>9.7249999999999996</v>
      </c>
      <c r="D63" s="95">
        <v>9.8239999999999998</v>
      </c>
      <c r="E63" s="59"/>
      <c r="F63" s="59"/>
      <c r="G63" s="59"/>
      <c r="H63" s="59"/>
      <c r="I63" s="48"/>
    </row>
    <row r="64" spans="1:9">
      <c r="A64" s="40"/>
      <c r="B64" s="52" t="s">
        <v>2063</v>
      </c>
      <c r="C64" s="94">
        <v>9.9860000000000007</v>
      </c>
      <c r="D64" s="95">
        <v>10.076000000000001</v>
      </c>
      <c r="E64" s="59"/>
      <c r="F64" s="59"/>
      <c r="G64" s="59"/>
      <c r="H64" s="59"/>
      <c r="I64" s="48"/>
    </row>
    <row r="65" spans="1:9">
      <c r="A65" s="40"/>
      <c r="B65" s="52" t="s">
        <v>2064</v>
      </c>
      <c r="C65" s="94">
        <v>9.9860000000000007</v>
      </c>
      <c r="D65" s="95">
        <v>10.076000000000001</v>
      </c>
      <c r="E65" s="59"/>
      <c r="F65" s="59"/>
      <c r="G65" s="59"/>
      <c r="H65" s="59"/>
      <c r="I65" s="48"/>
    </row>
    <row r="66" spans="1:9">
      <c r="A66" s="40"/>
      <c r="B66" s="45" t="s">
        <v>2065</v>
      </c>
      <c r="C66" s="74"/>
      <c r="D66" s="74"/>
      <c r="E66" s="59"/>
      <c r="F66" s="59"/>
      <c r="G66" s="59"/>
      <c r="H66" s="59"/>
      <c r="I66" s="48"/>
    </row>
    <row r="67" spans="1:9">
      <c r="A67" s="40"/>
      <c r="B67" s="54" t="s">
        <v>2076</v>
      </c>
      <c r="C67" s="74"/>
      <c r="D67" s="74"/>
      <c r="E67" s="59"/>
      <c r="F67" s="59"/>
      <c r="G67" s="59"/>
      <c r="H67" s="59"/>
      <c r="I67" s="48"/>
    </row>
    <row r="68" spans="1:9">
      <c r="A68" s="40"/>
      <c r="B68" s="45" t="s">
        <v>2133</v>
      </c>
      <c r="C68" s="74"/>
      <c r="D68" s="74"/>
      <c r="E68" s="59"/>
      <c r="F68" s="59"/>
      <c r="G68" s="59"/>
      <c r="H68" s="59"/>
      <c r="I68" s="48"/>
    </row>
    <row r="69" spans="1:9">
      <c r="A69" s="40"/>
      <c r="B69" s="45" t="s">
        <v>2138</v>
      </c>
      <c r="C69" s="74"/>
      <c r="D69" s="74"/>
      <c r="E69" s="59"/>
      <c r="F69" s="59"/>
      <c r="G69" s="59"/>
      <c r="H69" s="59"/>
      <c r="I69" s="48"/>
    </row>
    <row r="70" spans="1:9">
      <c r="A70" s="40"/>
      <c r="B70" s="45" t="s">
        <v>2135</v>
      </c>
      <c r="C70" s="46"/>
      <c r="D70" s="46"/>
      <c r="E70" s="47"/>
      <c r="F70" s="47"/>
      <c r="G70" s="47"/>
      <c r="H70" s="47"/>
      <c r="I70" s="48"/>
    </row>
    <row r="71" spans="1:9">
      <c r="A71" s="40"/>
      <c r="B71" s="45" t="s">
        <v>2136</v>
      </c>
      <c r="C71" s="46"/>
      <c r="D71" s="46"/>
      <c r="E71" s="47"/>
      <c r="F71" s="47"/>
      <c r="G71" s="47"/>
      <c r="H71" s="47"/>
      <c r="I71" s="48"/>
    </row>
    <row r="72" spans="1:9">
      <c r="A72" s="40"/>
      <c r="B72" s="55" t="s">
        <v>2120</v>
      </c>
      <c r="C72" s="57"/>
      <c r="D72" s="57"/>
      <c r="E72" s="57"/>
      <c r="F72" s="57"/>
      <c r="G72" s="57"/>
      <c r="H72" s="57"/>
      <c r="I72" s="58"/>
    </row>
    <row r="73" spans="1:9" ht="13" customHeight="1">
      <c r="A73" s="4"/>
      <c r="B73" s="254"/>
      <c r="C73" s="254"/>
      <c r="D73" s="254"/>
      <c r="E73" s="254"/>
      <c r="F73" s="254"/>
      <c r="G73" s="254"/>
      <c r="H73" s="254"/>
      <c r="I73" s="254"/>
    </row>
    <row r="74" spans="1:9" ht="13" customHeight="1">
      <c r="A74" s="4"/>
      <c r="B74" s="4"/>
      <c r="C74" s="255" t="s">
        <v>1347</v>
      </c>
      <c r="D74" s="255"/>
      <c r="E74" s="255"/>
      <c r="F74" s="255"/>
      <c r="G74" s="4"/>
      <c r="H74" s="4"/>
      <c r="I74" s="4"/>
    </row>
    <row r="75" spans="1:9" ht="13" customHeight="1">
      <c r="A75" s="4"/>
      <c r="B75" s="37" t="s">
        <v>871</v>
      </c>
      <c r="C75" s="255" t="s">
        <v>872</v>
      </c>
      <c r="D75" s="255"/>
      <c r="E75" s="255"/>
      <c r="F75" s="255"/>
      <c r="G75" s="4"/>
      <c r="H75" s="4"/>
      <c r="I75" s="4"/>
    </row>
    <row r="76" spans="1:9" ht="135" customHeight="1">
      <c r="A76" s="4"/>
      <c r="B76" s="38"/>
      <c r="C76" s="253"/>
      <c r="D76" s="253"/>
      <c r="E76" s="4"/>
      <c r="F76" s="4"/>
      <c r="G76" s="4"/>
      <c r="H76" s="4"/>
      <c r="I76" s="4"/>
    </row>
    <row r="79" spans="1:9">
      <c r="B79" s="41" t="s">
        <v>2144</v>
      </c>
      <c r="C79" s="42"/>
      <c r="D79" s="42"/>
      <c r="E79" s="42"/>
      <c r="F79" s="42"/>
      <c r="G79" s="145"/>
      <c r="H79" s="145"/>
      <c r="I79" s="146"/>
    </row>
    <row r="80" spans="1:9" ht="23">
      <c r="B80" s="52" t="s">
        <v>2145</v>
      </c>
      <c r="C80" s="52" t="s">
        <v>2146</v>
      </c>
      <c r="D80" s="147" t="s">
        <v>2147</v>
      </c>
      <c r="E80" s="148" t="s">
        <v>2148</v>
      </c>
      <c r="F80" s="148" t="s">
        <v>2149</v>
      </c>
      <c r="G80" s="49"/>
      <c r="H80" s="49"/>
      <c r="I80" s="149"/>
    </row>
    <row r="81" spans="2:9">
      <c r="B81" s="256" t="s">
        <v>469</v>
      </c>
      <c r="C81" s="257"/>
      <c r="D81" s="257"/>
      <c r="E81" s="257"/>
      <c r="F81" s="258"/>
      <c r="G81" s="49"/>
      <c r="H81" s="49"/>
      <c r="I81" s="149"/>
    </row>
    <row r="82" spans="2:9">
      <c r="B82" s="140" t="s">
        <v>2393</v>
      </c>
      <c r="C82" s="168"/>
      <c r="D82" s="168"/>
      <c r="E82" s="168"/>
      <c r="F82" s="168"/>
      <c r="G82" s="49"/>
      <c r="H82" s="49"/>
      <c r="I82" s="149"/>
    </row>
    <row r="83" spans="2:9">
      <c r="B83" s="154"/>
      <c r="C83" s="169"/>
      <c r="D83" s="168"/>
      <c r="E83" s="168"/>
      <c r="F83" s="168"/>
      <c r="G83" s="49"/>
      <c r="H83" s="49"/>
      <c r="I83" s="149"/>
    </row>
    <row r="84" spans="2:9">
      <c r="B84" s="140" t="s">
        <v>2339</v>
      </c>
      <c r="C84" s="168"/>
      <c r="D84" s="168"/>
      <c r="E84" s="168"/>
      <c r="F84" s="168"/>
      <c r="G84" s="49"/>
      <c r="H84" s="49"/>
      <c r="I84" s="149"/>
    </row>
    <row r="85" spans="2:9">
      <c r="B85" s="140" t="s">
        <v>2445</v>
      </c>
      <c r="C85" s="170"/>
      <c r="D85" s="168"/>
      <c r="E85" s="168"/>
      <c r="F85" s="168"/>
      <c r="G85" s="49"/>
      <c r="H85" s="49"/>
      <c r="I85" s="149"/>
    </row>
    <row r="86" spans="2:9">
      <c r="B86" s="140" t="s">
        <v>2446</v>
      </c>
      <c r="C86" s="170"/>
      <c r="D86" s="168"/>
      <c r="E86" s="168"/>
      <c r="F86" s="168"/>
      <c r="G86" s="49"/>
      <c r="H86" s="49"/>
      <c r="I86" s="149"/>
    </row>
    <row r="87" spans="2:9">
      <c r="B87" s="140" t="s">
        <v>2447</v>
      </c>
      <c r="C87" s="171"/>
      <c r="D87" s="168"/>
      <c r="E87" s="168"/>
      <c r="F87" s="168"/>
      <c r="G87" s="49"/>
      <c r="H87" s="49"/>
      <c r="I87" s="149"/>
    </row>
    <row r="88" spans="2:9">
      <c r="B88" s="140" t="s">
        <v>2448</v>
      </c>
      <c r="C88" s="171"/>
      <c r="D88" s="168"/>
      <c r="E88" s="168"/>
      <c r="F88" s="168"/>
      <c r="G88" s="49"/>
      <c r="H88" s="49"/>
      <c r="I88" s="149"/>
    </row>
    <row r="89" spans="2:9">
      <c r="B89" s="140" t="s">
        <v>2449</v>
      </c>
      <c r="C89" s="171"/>
      <c r="D89" s="168"/>
      <c r="E89" s="168"/>
      <c r="F89" s="168"/>
      <c r="G89" s="49"/>
      <c r="H89" s="49"/>
      <c r="I89" s="149"/>
    </row>
    <row r="90" spans="2:9">
      <c r="B90" s="140"/>
      <c r="C90" s="168"/>
      <c r="D90" s="168"/>
      <c r="E90" s="168"/>
      <c r="F90" s="168"/>
      <c r="G90" s="49"/>
      <c r="H90" s="49"/>
      <c r="I90" s="149"/>
    </row>
    <row r="91" spans="2:9">
      <c r="B91" s="172" t="s">
        <v>2345</v>
      </c>
      <c r="C91" s="168"/>
      <c r="D91" s="168"/>
      <c r="E91" s="168"/>
      <c r="F91" s="168"/>
      <c r="G91" s="49"/>
      <c r="H91" s="49"/>
      <c r="I91" s="149"/>
    </row>
    <row r="92" spans="2:9" ht="23">
      <c r="B92" s="163" t="s">
        <v>2145</v>
      </c>
      <c r="C92" s="163" t="s">
        <v>2146</v>
      </c>
      <c r="D92" s="164" t="s">
        <v>2147</v>
      </c>
      <c r="E92" s="165" t="s">
        <v>2148</v>
      </c>
      <c r="F92" s="165" t="s">
        <v>2149</v>
      </c>
      <c r="G92" s="49"/>
      <c r="H92" s="49"/>
      <c r="I92" s="149"/>
    </row>
    <row r="93" spans="2:9">
      <c r="B93" s="256" t="s">
        <v>469</v>
      </c>
      <c r="C93" s="257"/>
      <c r="D93" s="257"/>
      <c r="E93" s="257"/>
      <c r="F93" s="258"/>
      <c r="G93" s="49"/>
      <c r="H93" s="49"/>
      <c r="I93" s="149"/>
    </row>
    <row r="94" spans="2:9">
      <c r="B94" s="176"/>
      <c r="C94" s="163"/>
      <c r="D94" s="197"/>
      <c r="E94" s="197"/>
      <c r="F94" s="198"/>
      <c r="G94" s="49"/>
      <c r="H94" s="49"/>
      <c r="I94" s="149"/>
    </row>
    <row r="95" spans="2:9">
      <c r="B95" s="140" t="s">
        <v>2397</v>
      </c>
      <c r="C95" s="173"/>
      <c r="D95" s="173"/>
      <c r="E95" s="168"/>
      <c r="F95" s="168"/>
      <c r="G95" s="49"/>
      <c r="H95" s="49"/>
      <c r="I95" s="149"/>
    </row>
    <row r="96" spans="2:9">
      <c r="B96" s="140"/>
      <c r="C96" s="173"/>
      <c r="D96" s="173"/>
      <c r="E96" s="168"/>
      <c r="F96" s="168"/>
      <c r="G96" s="49"/>
      <c r="H96" s="49"/>
      <c r="I96" s="149"/>
    </row>
    <row r="97" spans="2:9">
      <c r="B97" s="45" t="s">
        <v>2348</v>
      </c>
      <c r="C97" s="69"/>
      <c r="D97" s="69"/>
      <c r="E97" s="46"/>
      <c r="F97" s="46"/>
      <c r="G97" s="49"/>
      <c r="H97" s="49"/>
      <c r="I97" s="149"/>
    </row>
    <row r="98" spans="2:9">
      <c r="B98" s="45" t="s">
        <v>2450</v>
      </c>
      <c r="C98" s="160"/>
      <c r="D98" s="69"/>
      <c r="E98" s="46"/>
      <c r="F98" s="46"/>
      <c r="G98" s="49"/>
      <c r="H98" s="49"/>
      <c r="I98" s="149"/>
    </row>
    <row r="99" spans="2:9">
      <c r="B99" s="45" t="s">
        <v>2451</v>
      </c>
      <c r="C99" s="160"/>
      <c r="D99" s="69"/>
      <c r="E99" s="46"/>
      <c r="F99" s="46"/>
      <c r="G99" s="49"/>
      <c r="H99" s="49"/>
      <c r="I99" s="149"/>
    </row>
    <row r="100" spans="2:9">
      <c r="B100" s="45" t="s">
        <v>2452</v>
      </c>
      <c r="C100" s="160"/>
      <c r="D100" s="69"/>
      <c r="E100" s="46"/>
      <c r="F100" s="46"/>
      <c r="G100" s="49"/>
      <c r="H100" s="49"/>
      <c r="I100" s="149"/>
    </row>
    <row r="101" spans="2:9">
      <c r="B101" s="45" t="s">
        <v>2453</v>
      </c>
      <c r="C101" s="160"/>
      <c r="D101" s="69"/>
      <c r="E101" s="46"/>
      <c r="F101" s="46"/>
      <c r="G101" s="49"/>
      <c r="H101" s="49"/>
      <c r="I101" s="149"/>
    </row>
    <row r="102" spans="2:9">
      <c r="B102" s="45" t="s">
        <v>2454</v>
      </c>
      <c r="C102" s="160"/>
      <c r="D102" s="69"/>
      <c r="E102" s="46"/>
      <c r="F102" s="46"/>
      <c r="G102" s="49"/>
      <c r="H102" s="49"/>
      <c r="I102" s="149"/>
    </row>
    <row r="103" spans="2:9">
      <c r="B103" s="45"/>
      <c r="C103" s="69"/>
      <c r="D103" s="69"/>
      <c r="E103" s="46"/>
      <c r="F103" s="46"/>
      <c r="G103" s="49"/>
      <c r="H103" s="49"/>
      <c r="I103" s="149"/>
    </row>
    <row r="104" spans="2:9">
      <c r="B104" s="156" t="s">
        <v>2354</v>
      </c>
      <c r="C104" s="69"/>
      <c r="D104" s="69"/>
      <c r="E104" s="46"/>
      <c r="F104" s="46"/>
      <c r="G104" s="49"/>
      <c r="H104" s="49"/>
      <c r="I104" s="149"/>
    </row>
    <row r="105" spans="2:9" ht="23">
      <c r="B105" s="52" t="s">
        <v>2145</v>
      </c>
      <c r="C105" s="65" t="s">
        <v>2355</v>
      </c>
      <c r="D105" s="147" t="s">
        <v>2356</v>
      </c>
      <c r="E105" s="148" t="s">
        <v>2357</v>
      </c>
      <c r="F105" s="46"/>
      <c r="G105" s="49"/>
      <c r="H105" s="49"/>
      <c r="I105" s="149"/>
    </row>
    <row r="106" spans="2:9">
      <c r="B106" s="262" t="s">
        <v>2346</v>
      </c>
      <c r="C106" s="262"/>
      <c r="D106" s="262"/>
      <c r="E106" s="262"/>
      <c r="F106" s="168"/>
      <c r="G106" s="49"/>
      <c r="H106" s="49"/>
      <c r="I106" s="149"/>
    </row>
    <row r="107" spans="2:9">
      <c r="B107" s="140" t="s">
        <v>2358</v>
      </c>
      <c r="C107" s="173"/>
      <c r="D107" s="173"/>
      <c r="E107" s="168"/>
      <c r="F107" s="168"/>
      <c r="G107" s="49"/>
      <c r="H107" s="49"/>
      <c r="I107" s="149"/>
    </row>
    <row r="108" spans="2:9">
      <c r="B108" s="140"/>
      <c r="C108" s="173"/>
      <c r="D108" s="173"/>
      <c r="E108" s="168"/>
      <c r="F108" s="168"/>
      <c r="G108" s="49"/>
      <c r="H108" s="49"/>
      <c r="I108" s="149"/>
    </row>
    <row r="109" spans="2:9">
      <c r="B109" s="140" t="s">
        <v>2359</v>
      </c>
      <c r="C109" s="173"/>
      <c r="D109" s="173"/>
      <c r="E109" s="168"/>
      <c r="F109" s="168"/>
      <c r="G109" s="49"/>
      <c r="H109" s="49"/>
      <c r="I109" s="149"/>
    </row>
    <row r="110" spans="2:9">
      <c r="B110" s="140" t="s">
        <v>2403</v>
      </c>
      <c r="C110" s="173"/>
      <c r="D110" s="173"/>
      <c r="E110" s="168"/>
      <c r="F110" s="168"/>
      <c r="G110" s="49"/>
      <c r="H110" s="49"/>
      <c r="I110" s="149"/>
    </row>
    <row r="111" spans="2:9">
      <c r="B111" s="140" t="s">
        <v>2404</v>
      </c>
      <c r="C111" s="173"/>
      <c r="D111" s="173"/>
      <c r="E111" s="168"/>
      <c r="F111" s="168"/>
      <c r="G111" s="49"/>
      <c r="H111" s="49"/>
      <c r="I111" s="149"/>
    </row>
    <row r="112" spans="2:9">
      <c r="B112" s="140" t="s">
        <v>2405</v>
      </c>
      <c r="C112" s="173"/>
      <c r="D112" s="173"/>
      <c r="E112" s="168"/>
      <c r="F112" s="168"/>
      <c r="G112" s="49"/>
      <c r="H112" s="49"/>
      <c r="I112" s="149"/>
    </row>
    <row r="113" spans="2:9">
      <c r="B113" s="140"/>
      <c r="C113" s="173"/>
      <c r="D113" s="173"/>
      <c r="E113" s="168"/>
      <c r="F113" s="168"/>
      <c r="G113" s="49"/>
      <c r="H113" s="49"/>
      <c r="I113" s="149"/>
    </row>
    <row r="114" spans="2:9">
      <c r="B114" s="172" t="s">
        <v>2363</v>
      </c>
      <c r="C114" s="173"/>
      <c r="D114" s="173"/>
      <c r="E114" s="168"/>
      <c r="F114" s="168"/>
      <c r="G114" s="49"/>
      <c r="H114" s="49"/>
      <c r="I114" s="149"/>
    </row>
    <row r="115" spans="2:9" ht="23">
      <c r="B115" s="163" t="s">
        <v>2145</v>
      </c>
      <c r="C115" s="163" t="s">
        <v>2364</v>
      </c>
      <c r="D115" s="164" t="s">
        <v>2365</v>
      </c>
      <c r="E115" s="165" t="s">
        <v>2366</v>
      </c>
      <c r="F115" s="165" t="s">
        <v>2367</v>
      </c>
      <c r="G115" s="49"/>
      <c r="H115" s="49"/>
      <c r="I115" s="149"/>
    </row>
    <row r="116" spans="2:9">
      <c r="B116" s="256" t="s">
        <v>2346</v>
      </c>
      <c r="C116" s="257"/>
      <c r="D116" s="257"/>
      <c r="E116" s="257"/>
      <c r="F116" s="258"/>
      <c r="G116" s="49"/>
      <c r="H116" s="49"/>
      <c r="I116" s="149"/>
    </row>
    <row r="117" spans="2:9">
      <c r="B117" s="140" t="s">
        <v>2368</v>
      </c>
      <c r="C117" s="173"/>
      <c r="D117" s="173"/>
      <c r="E117" s="168"/>
      <c r="F117" s="168"/>
      <c r="G117" s="49"/>
      <c r="H117" s="49"/>
      <c r="I117" s="149"/>
    </row>
    <row r="118" spans="2:9">
      <c r="B118" s="140"/>
      <c r="C118" s="173"/>
      <c r="D118" s="173"/>
      <c r="E118" s="168"/>
      <c r="F118" s="168"/>
      <c r="G118" s="49"/>
      <c r="H118" s="49"/>
      <c r="I118" s="149"/>
    </row>
    <row r="119" spans="2:9">
      <c r="B119" s="140" t="s">
        <v>2369</v>
      </c>
      <c r="C119" s="173"/>
      <c r="D119" s="173"/>
      <c r="E119" s="168"/>
      <c r="F119" s="168"/>
      <c r="G119" s="49"/>
      <c r="H119" s="49"/>
      <c r="I119" s="149"/>
    </row>
    <row r="120" spans="2:9">
      <c r="B120" s="140" t="s">
        <v>2455</v>
      </c>
      <c r="C120" s="173"/>
      <c r="D120" s="173"/>
      <c r="E120" s="168"/>
      <c r="F120" s="168"/>
      <c r="G120" s="49"/>
      <c r="H120" s="49"/>
      <c r="I120" s="149"/>
    </row>
    <row r="121" spans="2:9">
      <c r="B121" s="140" t="s">
        <v>2456</v>
      </c>
      <c r="C121" s="173"/>
      <c r="D121" s="173"/>
      <c r="E121" s="168"/>
      <c r="F121" s="168"/>
      <c r="G121" s="49"/>
      <c r="H121" s="49"/>
      <c r="I121" s="149"/>
    </row>
    <row r="122" spans="2:9">
      <c r="B122" s="140" t="s">
        <v>2457</v>
      </c>
      <c r="C122" s="173"/>
      <c r="D122" s="173"/>
      <c r="E122" s="168"/>
      <c r="F122" s="168"/>
      <c r="G122" s="49"/>
      <c r="H122" s="49"/>
      <c r="I122" s="149"/>
    </row>
    <row r="123" spans="2:9">
      <c r="B123" s="140"/>
      <c r="C123" s="173"/>
      <c r="D123" s="173"/>
      <c r="E123" s="168"/>
      <c r="F123" s="168"/>
      <c r="G123" s="49"/>
      <c r="H123" s="49"/>
      <c r="I123" s="149"/>
    </row>
    <row r="124" spans="2:9">
      <c r="B124" s="172" t="s">
        <v>2370</v>
      </c>
      <c r="C124" s="173"/>
      <c r="D124" s="173"/>
      <c r="E124" s="168"/>
      <c r="F124" s="168"/>
      <c r="G124" s="49"/>
      <c r="H124" s="49"/>
      <c r="I124" s="149"/>
    </row>
    <row r="125" spans="2:9">
      <c r="B125" s="182"/>
      <c r="C125" s="181"/>
      <c r="D125" s="181"/>
      <c r="E125" s="181"/>
      <c r="F125" s="181"/>
      <c r="G125" s="161"/>
      <c r="H125" s="161"/>
      <c r="I125" s="162"/>
    </row>
  </sheetData>
  <mergeCells count="10">
    <mergeCell ref="B56:I56"/>
    <mergeCell ref="B57:I57"/>
    <mergeCell ref="B73:I73"/>
    <mergeCell ref="C74:F74"/>
    <mergeCell ref="C75:F75"/>
    <mergeCell ref="B81:F81"/>
    <mergeCell ref="B93:F93"/>
    <mergeCell ref="B106:E106"/>
    <mergeCell ref="B116:F116"/>
    <mergeCell ref="C76:D76"/>
  </mergeCells>
  <hyperlinks>
    <hyperlink ref="A1" location="BajajFinservLargeCapFund" display="BFLARGE" xr:uid="{00000000-0004-0000-0C00-000000000000}"/>
    <hyperlink ref="B1" location="BajajFinservLargeCapFund" display="Bajaj Finserv Large Cap Fund" xr:uid="{00000000-0004-0000-0C00-000001000000}"/>
  </hyperlinks>
  <pageMargins left="0" right="0" top="0" bottom="0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outlinePr summaryBelow="0"/>
  </sheetPr>
  <dimension ref="A1:I141"/>
  <sheetViews>
    <sheetView zoomScale="99" zoomScaleNormal="99"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24</v>
      </c>
      <c r="B1" s="97" t="s">
        <v>25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950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951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1348</v>
      </c>
      <c r="B7" s="111" t="s">
        <v>1349</v>
      </c>
      <c r="C7" s="107" t="s">
        <v>1350</v>
      </c>
      <c r="D7" s="107" t="s">
        <v>1019</v>
      </c>
      <c r="E7" s="112">
        <v>10000</v>
      </c>
      <c r="F7" s="113">
        <v>9990.5400000000009</v>
      </c>
      <c r="G7" s="114">
        <v>1.67E-2</v>
      </c>
      <c r="H7" s="115">
        <v>7.6147999999999993E-2</v>
      </c>
      <c r="I7" s="116"/>
    </row>
    <row r="8" spans="1:9" ht="13" customHeight="1">
      <c r="A8" s="98"/>
      <c r="B8" s="106" t="s">
        <v>467</v>
      </c>
      <c r="C8" s="107"/>
      <c r="D8" s="107"/>
      <c r="E8" s="107"/>
      <c r="F8" s="117">
        <v>9990.5400000000009</v>
      </c>
      <c r="G8" s="118">
        <f>ROUND(SUM(G1:G7),4)</f>
        <v>1.67E-2</v>
      </c>
      <c r="H8" s="119"/>
      <c r="I8" s="120"/>
    </row>
    <row r="9" spans="1:9" ht="13" customHeight="1">
      <c r="A9" s="98"/>
      <c r="B9" s="121" t="s">
        <v>965</v>
      </c>
      <c r="C9" s="122"/>
      <c r="D9" s="122"/>
      <c r="E9" s="122"/>
      <c r="F9" s="119" t="s">
        <v>469</v>
      </c>
      <c r="G9" s="119" t="s">
        <v>469</v>
      </c>
      <c r="H9" s="119"/>
      <c r="I9" s="120"/>
    </row>
    <row r="10" spans="1:9" ht="13" customHeight="1">
      <c r="A10" s="98"/>
      <c r="B10" s="121" t="s">
        <v>467</v>
      </c>
      <c r="C10" s="122"/>
      <c r="D10" s="122"/>
      <c r="E10" s="122"/>
      <c r="F10" s="119" t="s">
        <v>469</v>
      </c>
      <c r="G10" s="119" t="s">
        <v>469</v>
      </c>
      <c r="H10" s="119"/>
      <c r="I10" s="120"/>
    </row>
    <row r="11" spans="1:9" ht="13" customHeight="1">
      <c r="A11" s="98"/>
      <c r="B11" s="121" t="s">
        <v>470</v>
      </c>
      <c r="C11" s="123"/>
      <c r="D11" s="122"/>
      <c r="E11" s="123"/>
      <c r="F11" s="117">
        <v>9990.5400000000009</v>
      </c>
      <c r="G11" s="118">
        <f>ROUND(SUM(G8),4)</f>
        <v>1.67E-2</v>
      </c>
      <c r="H11" s="119"/>
      <c r="I11" s="120"/>
    </row>
    <row r="12" spans="1:9" ht="13" customHeight="1">
      <c r="A12" s="98"/>
      <c r="B12" s="106" t="s">
        <v>847</v>
      </c>
      <c r="C12" s="107"/>
      <c r="D12" s="107"/>
      <c r="E12" s="107"/>
      <c r="F12" s="107"/>
      <c r="G12" s="107"/>
      <c r="H12" s="108"/>
      <c r="I12" s="109"/>
    </row>
    <row r="13" spans="1:9" ht="13" customHeight="1">
      <c r="A13" s="98"/>
      <c r="B13" s="106" t="s">
        <v>848</v>
      </c>
      <c r="C13" s="107"/>
      <c r="D13" s="107"/>
      <c r="E13" s="107"/>
      <c r="F13" s="98"/>
      <c r="G13" s="108"/>
      <c r="H13" s="108"/>
      <c r="I13" s="109"/>
    </row>
    <row r="14" spans="1:9" ht="13" customHeight="1">
      <c r="A14" s="110" t="s">
        <v>1351</v>
      </c>
      <c r="B14" s="111" t="s">
        <v>1352</v>
      </c>
      <c r="C14" s="107" t="s">
        <v>1353</v>
      </c>
      <c r="D14" s="107" t="s">
        <v>851</v>
      </c>
      <c r="E14" s="112">
        <v>3900</v>
      </c>
      <c r="F14" s="113">
        <v>19394.777999999998</v>
      </c>
      <c r="G14" s="114">
        <v>3.2500000000000001E-2</v>
      </c>
      <c r="H14" s="115">
        <v>6.6003000000000006E-2</v>
      </c>
      <c r="I14" s="116"/>
    </row>
    <row r="15" spans="1:9" ht="13" customHeight="1">
      <c r="A15" s="110" t="s">
        <v>1354</v>
      </c>
      <c r="B15" s="111" t="s">
        <v>2003</v>
      </c>
      <c r="C15" s="107" t="s">
        <v>1355</v>
      </c>
      <c r="D15" s="107" t="s">
        <v>851</v>
      </c>
      <c r="E15" s="112">
        <v>3500</v>
      </c>
      <c r="F15" s="113">
        <v>17471.195</v>
      </c>
      <c r="G15" s="114">
        <v>2.93E-2</v>
      </c>
      <c r="H15" s="115">
        <v>6.0196E-2</v>
      </c>
      <c r="I15" s="116"/>
    </row>
    <row r="16" spans="1:9" ht="13" customHeight="1">
      <c r="A16" s="110" t="s">
        <v>1356</v>
      </c>
      <c r="B16" s="111" t="s">
        <v>1357</v>
      </c>
      <c r="C16" s="107" t="s">
        <v>1358</v>
      </c>
      <c r="D16" s="107" t="s">
        <v>851</v>
      </c>
      <c r="E16" s="112">
        <v>3000</v>
      </c>
      <c r="F16" s="113">
        <v>14783.895</v>
      </c>
      <c r="G16" s="114">
        <v>2.4799999999999999E-2</v>
      </c>
      <c r="H16" s="115">
        <v>7.2098999999999996E-2</v>
      </c>
      <c r="I16" s="116"/>
    </row>
    <row r="17" spans="1:9" ht="13" customHeight="1">
      <c r="A17" s="110" t="s">
        <v>1359</v>
      </c>
      <c r="B17" s="111" t="s">
        <v>1360</v>
      </c>
      <c r="C17" s="107" t="s">
        <v>1361</v>
      </c>
      <c r="D17" s="107" t="s">
        <v>851</v>
      </c>
      <c r="E17" s="112">
        <v>2900</v>
      </c>
      <c r="F17" s="113">
        <v>14422.715</v>
      </c>
      <c r="G17" s="114">
        <v>2.41E-2</v>
      </c>
      <c r="H17" s="115">
        <v>6.5197000000000005E-2</v>
      </c>
      <c r="I17" s="116"/>
    </row>
    <row r="18" spans="1:9" ht="13" customHeight="1">
      <c r="A18" s="110" t="s">
        <v>1362</v>
      </c>
      <c r="B18" s="111" t="s">
        <v>2004</v>
      </c>
      <c r="C18" s="107" t="s">
        <v>1363</v>
      </c>
      <c r="D18" s="107" t="s">
        <v>851</v>
      </c>
      <c r="E18" s="112">
        <v>2500</v>
      </c>
      <c r="F18" s="113">
        <v>12477.4375</v>
      </c>
      <c r="G18" s="114">
        <v>2.0899999999999998E-2</v>
      </c>
      <c r="H18" s="115">
        <v>0.06</v>
      </c>
      <c r="I18" s="116"/>
    </row>
    <row r="19" spans="1:9" ht="13" customHeight="1">
      <c r="A19" s="110" t="s">
        <v>1364</v>
      </c>
      <c r="B19" s="111" t="s">
        <v>2005</v>
      </c>
      <c r="C19" s="107" t="s">
        <v>1365</v>
      </c>
      <c r="D19" s="107" t="s">
        <v>851</v>
      </c>
      <c r="E19" s="112">
        <v>2500</v>
      </c>
      <c r="F19" s="113">
        <v>12292.4625</v>
      </c>
      <c r="G19" s="114">
        <v>2.06E-2</v>
      </c>
      <c r="H19" s="115">
        <v>7.2499999999999995E-2</v>
      </c>
      <c r="I19" s="116"/>
    </row>
    <row r="20" spans="1:9" ht="13" customHeight="1">
      <c r="A20" s="110" t="s">
        <v>1366</v>
      </c>
      <c r="B20" s="111" t="s">
        <v>1367</v>
      </c>
      <c r="C20" s="107" t="s">
        <v>1368</v>
      </c>
      <c r="D20" s="107" t="s">
        <v>851</v>
      </c>
      <c r="E20" s="112">
        <v>2000</v>
      </c>
      <c r="F20" s="113">
        <v>9986.8700000000008</v>
      </c>
      <c r="G20" s="114">
        <v>1.67E-2</v>
      </c>
      <c r="H20" s="115">
        <v>6.0000999999999999E-2</v>
      </c>
      <c r="I20" s="116"/>
    </row>
    <row r="21" spans="1:9" ht="13" customHeight="1">
      <c r="A21" s="110" t="s">
        <v>1369</v>
      </c>
      <c r="B21" s="111" t="s">
        <v>2006</v>
      </c>
      <c r="C21" s="107" t="s">
        <v>1370</v>
      </c>
      <c r="D21" s="107" t="s">
        <v>851</v>
      </c>
      <c r="E21" s="112">
        <v>2000</v>
      </c>
      <c r="F21" s="113">
        <v>9981.89</v>
      </c>
      <c r="G21" s="114">
        <v>1.67E-2</v>
      </c>
      <c r="H21" s="115">
        <v>6.0200999999999998E-2</v>
      </c>
      <c r="I21" s="116"/>
    </row>
    <row r="22" spans="1:9" ht="13" customHeight="1">
      <c r="A22" s="110" t="s">
        <v>1371</v>
      </c>
      <c r="B22" s="111" t="s">
        <v>2007</v>
      </c>
      <c r="C22" s="107" t="s">
        <v>1372</v>
      </c>
      <c r="D22" s="107" t="s">
        <v>851</v>
      </c>
      <c r="E22" s="112">
        <v>2000</v>
      </c>
      <c r="F22" s="113">
        <v>9981.75</v>
      </c>
      <c r="G22" s="114">
        <v>1.67E-2</v>
      </c>
      <c r="H22" s="115">
        <v>6.0684000000000002E-2</v>
      </c>
      <c r="I22" s="116"/>
    </row>
    <row r="23" spans="1:9" ht="13" customHeight="1">
      <c r="A23" s="110" t="s">
        <v>1373</v>
      </c>
      <c r="B23" s="111" t="s">
        <v>1374</v>
      </c>
      <c r="C23" s="107" t="s">
        <v>1375</v>
      </c>
      <c r="D23" s="107" t="s">
        <v>1376</v>
      </c>
      <c r="E23" s="112">
        <v>2000</v>
      </c>
      <c r="F23" s="113">
        <v>9976.89</v>
      </c>
      <c r="G23" s="114">
        <v>1.67E-2</v>
      </c>
      <c r="H23" s="115">
        <v>6.0396999999999999E-2</v>
      </c>
      <c r="I23" s="116"/>
    </row>
    <row r="24" spans="1:9" ht="13" customHeight="1">
      <c r="A24" s="110" t="s">
        <v>1377</v>
      </c>
      <c r="B24" s="111" t="s">
        <v>1378</v>
      </c>
      <c r="C24" s="107" t="s">
        <v>1379</v>
      </c>
      <c r="D24" s="107" t="s">
        <v>1380</v>
      </c>
      <c r="E24" s="112">
        <v>2000</v>
      </c>
      <c r="F24" s="113">
        <v>9973.76</v>
      </c>
      <c r="G24" s="114">
        <v>1.67E-2</v>
      </c>
      <c r="H24" s="115">
        <v>6.0007999999999999E-2</v>
      </c>
      <c r="I24" s="116"/>
    </row>
    <row r="25" spans="1:9" ht="13" customHeight="1">
      <c r="A25" s="110" t="s">
        <v>1381</v>
      </c>
      <c r="B25" s="111" t="s">
        <v>2008</v>
      </c>
      <c r="C25" s="107" t="s">
        <v>1382</v>
      </c>
      <c r="D25" s="107" t="s">
        <v>851</v>
      </c>
      <c r="E25" s="112">
        <v>1500</v>
      </c>
      <c r="F25" s="113">
        <v>7486.4624999999996</v>
      </c>
      <c r="G25" s="114">
        <v>1.2500000000000001E-2</v>
      </c>
      <c r="H25" s="115">
        <v>6.0000999999999999E-2</v>
      </c>
      <c r="I25" s="116"/>
    </row>
    <row r="26" spans="1:9" ht="13" customHeight="1">
      <c r="A26" s="110" t="s">
        <v>1383</v>
      </c>
      <c r="B26" s="111" t="s">
        <v>2009</v>
      </c>
      <c r="C26" s="107" t="s">
        <v>1384</v>
      </c>
      <c r="D26" s="107" t="s">
        <v>1073</v>
      </c>
      <c r="E26" s="112">
        <v>1500</v>
      </c>
      <c r="F26" s="113">
        <v>7391.3549999999996</v>
      </c>
      <c r="G26" s="114">
        <v>1.24E-2</v>
      </c>
      <c r="H26" s="115">
        <v>7.2499999999999995E-2</v>
      </c>
      <c r="I26" s="116"/>
    </row>
    <row r="27" spans="1:9" ht="13" customHeight="1">
      <c r="A27" s="110" t="s">
        <v>1385</v>
      </c>
      <c r="B27" s="111" t="s">
        <v>2010</v>
      </c>
      <c r="C27" s="107" t="s">
        <v>1386</v>
      </c>
      <c r="D27" s="107" t="s">
        <v>851</v>
      </c>
      <c r="E27" s="112">
        <v>1500</v>
      </c>
      <c r="F27" s="113">
        <v>7375.4775</v>
      </c>
      <c r="G27" s="114">
        <v>1.23E-2</v>
      </c>
      <c r="H27" s="115">
        <v>7.2499999999999995E-2</v>
      </c>
      <c r="I27" s="116"/>
    </row>
    <row r="28" spans="1:9" ht="13" customHeight="1">
      <c r="A28" s="110" t="s">
        <v>1387</v>
      </c>
      <c r="B28" s="111" t="s">
        <v>2011</v>
      </c>
      <c r="C28" s="107" t="s">
        <v>1388</v>
      </c>
      <c r="D28" s="107" t="s">
        <v>1073</v>
      </c>
      <c r="E28" s="112">
        <v>1000</v>
      </c>
      <c r="F28" s="113">
        <v>4997.5249999999996</v>
      </c>
      <c r="G28" s="114">
        <v>8.3999999999999995E-3</v>
      </c>
      <c r="H28" s="115">
        <v>6.0199500000000003E-2</v>
      </c>
      <c r="I28" s="116"/>
    </row>
    <row r="29" spans="1:9" ht="13" customHeight="1">
      <c r="A29" s="110" t="s">
        <v>1389</v>
      </c>
      <c r="B29" s="111" t="s">
        <v>2012</v>
      </c>
      <c r="C29" s="107" t="s">
        <v>1390</v>
      </c>
      <c r="D29" s="107" t="s">
        <v>851</v>
      </c>
      <c r="E29" s="112">
        <v>1000</v>
      </c>
      <c r="F29" s="113">
        <v>4985.25</v>
      </c>
      <c r="G29" s="114">
        <v>8.3000000000000001E-3</v>
      </c>
      <c r="H29" s="115">
        <v>0.06</v>
      </c>
      <c r="I29" s="116"/>
    </row>
    <row r="30" spans="1:9" ht="13" customHeight="1">
      <c r="A30" s="110" t="s">
        <v>1391</v>
      </c>
      <c r="B30" s="111" t="s">
        <v>2013</v>
      </c>
      <c r="C30" s="107" t="s">
        <v>1392</v>
      </c>
      <c r="D30" s="107" t="s">
        <v>1380</v>
      </c>
      <c r="E30" s="112">
        <v>1000</v>
      </c>
      <c r="F30" s="113">
        <v>4985.25</v>
      </c>
      <c r="G30" s="114">
        <v>8.3000000000000001E-3</v>
      </c>
      <c r="H30" s="115">
        <v>6.0006999999999998E-2</v>
      </c>
      <c r="I30" s="116"/>
    </row>
    <row r="31" spans="1:9" ht="13" customHeight="1">
      <c r="A31" s="110" t="s">
        <v>1393</v>
      </c>
      <c r="B31" s="111" t="s">
        <v>2014</v>
      </c>
      <c r="C31" s="107" t="s">
        <v>1394</v>
      </c>
      <c r="D31" s="107" t="s">
        <v>851</v>
      </c>
      <c r="E31" s="112">
        <v>1000</v>
      </c>
      <c r="F31" s="113">
        <v>4981.0249999999996</v>
      </c>
      <c r="G31" s="114">
        <v>8.3000000000000001E-3</v>
      </c>
      <c r="H31" s="115">
        <v>6.0454000000000001E-2</v>
      </c>
      <c r="I31" s="116"/>
    </row>
    <row r="32" spans="1:9" ht="13" customHeight="1">
      <c r="A32" s="110" t="s">
        <v>1395</v>
      </c>
      <c r="B32" s="111" t="s">
        <v>2015</v>
      </c>
      <c r="C32" s="107" t="s">
        <v>1396</v>
      </c>
      <c r="D32" s="107" t="s">
        <v>1380</v>
      </c>
      <c r="E32" s="112">
        <v>1000</v>
      </c>
      <c r="F32" s="113">
        <v>4977.09</v>
      </c>
      <c r="G32" s="114">
        <v>8.3000000000000001E-3</v>
      </c>
      <c r="H32" s="115">
        <v>6.0005000000000003E-2</v>
      </c>
      <c r="I32" s="116"/>
    </row>
    <row r="33" spans="1:9" ht="13" customHeight="1">
      <c r="A33" s="110" t="s">
        <v>1397</v>
      </c>
      <c r="B33" s="111" t="s">
        <v>2016</v>
      </c>
      <c r="C33" s="107" t="s">
        <v>1398</v>
      </c>
      <c r="D33" s="107" t="s">
        <v>1073</v>
      </c>
      <c r="E33" s="112">
        <v>1000</v>
      </c>
      <c r="F33" s="113">
        <v>4929.5</v>
      </c>
      <c r="G33" s="114">
        <v>8.3000000000000001E-3</v>
      </c>
      <c r="H33" s="115">
        <v>7.2499999999999995E-2</v>
      </c>
      <c r="I33" s="116"/>
    </row>
    <row r="34" spans="1:9" ht="13" customHeight="1">
      <c r="A34" s="110" t="s">
        <v>1399</v>
      </c>
      <c r="B34" s="111" t="s">
        <v>2017</v>
      </c>
      <c r="C34" s="107" t="s">
        <v>1400</v>
      </c>
      <c r="D34" s="107" t="s">
        <v>851</v>
      </c>
      <c r="E34" s="112">
        <v>1000</v>
      </c>
      <c r="F34" s="113">
        <v>4929.5</v>
      </c>
      <c r="G34" s="114">
        <v>8.3000000000000001E-3</v>
      </c>
      <c r="H34" s="115">
        <v>7.2499999999999995E-2</v>
      </c>
      <c r="I34" s="116"/>
    </row>
    <row r="35" spans="1:9" ht="13" customHeight="1">
      <c r="A35" s="110" t="s">
        <v>1403</v>
      </c>
      <c r="B35" s="111" t="s">
        <v>2019</v>
      </c>
      <c r="C35" s="107" t="s">
        <v>1404</v>
      </c>
      <c r="D35" s="107" t="s">
        <v>1376</v>
      </c>
      <c r="E35" s="112">
        <v>1000</v>
      </c>
      <c r="F35" s="113">
        <v>4921.79</v>
      </c>
      <c r="G35" s="114">
        <v>8.2000000000000007E-3</v>
      </c>
      <c r="H35" s="115">
        <v>7.2500999999999996E-2</v>
      </c>
      <c r="I35" s="116"/>
    </row>
    <row r="36" spans="1:9" ht="13" customHeight="1">
      <c r="A36" s="110" t="s">
        <v>1401</v>
      </c>
      <c r="B36" s="111" t="s">
        <v>2018</v>
      </c>
      <c r="C36" s="107" t="s">
        <v>1402</v>
      </c>
      <c r="D36" s="107" t="s">
        <v>851</v>
      </c>
      <c r="E36" s="112">
        <v>1000</v>
      </c>
      <c r="F36" s="113">
        <v>4921.79</v>
      </c>
      <c r="G36" s="114">
        <v>8.2000000000000007E-3</v>
      </c>
      <c r="H36" s="115">
        <v>7.2499999999999995E-2</v>
      </c>
      <c r="I36" s="116"/>
    </row>
    <row r="37" spans="1:9" ht="13" customHeight="1">
      <c r="A37" s="110" t="s">
        <v>1405</v>
      </c>
      <c r="B37" s="111" t="s">
        <v>2020</v>
      </c>
      <c r="C37" s="107" t="s">
        <v>1406</v>
      </c>
      <c r="D37" s="107" t="s">
        <v>851</v>
      </c>
      <c r="E37" s="112">
        <v>1000</v>
      </c>
      <c r="F37" s="113">
        <v>4920.83</v>
      </c>
      <c r="G37" s="114">
        <v>8.2000000000000007E-3</v>
      </c>
      <c r="H37" s="115">
        <v>7.2499999999999995E-2</v>
      </c>
      <c r="I37" s="116"/>
    </row>
    <row r="38" spans="1:9" ht="13" customHeight="1">
      <c r="A38" s="110" t="s">
        <v>1407</v>
      </c>
      <c r="B38" s="111" t="s">
        <v>2021</v>
      </c>
      <c r="C38" s="107" t="s">
        <v>1408</v>
      </c>
      <c r="D38" s="107" t="s">
        <v>1380</v>
      </c>
      <c r="E38" s="112">
        <v>1000</v>
      </c>
      <c r="F38" s="113">
        <v>4917.21</v>
      </c>
      <c r="G38" s="114">
        <v>8.2000000000000007E-3</v>
      </c>
      <c r="H38" s="115">
        <v>7.2299000000000002E-2</v>
      </c>
      <c r="I38" s="116"/>
    </row>
    <row r="39" spans="1:9" ht="13" customHeight="1">
      <c r="A39" s="110" t="s">
        <v>1409</v>
      </c>
      <c r="B39" s="111" t="s">
        <v>2022</v>
      </c>
      <c r="C39" s="107" t="s">
        <v>1410</v>
      </c>
      <c r="D39" s="107" t="s">
        <v>1073</v>
      </c>
      <c r="E39" s="112">
        <v>1000</v>
      </c>
      <c r="F39" s="113">
        <v>4916.9849999999997</v>
      </c>
      <c r="G39" s="114">
        <v>8.2000000000000007E-3</v>
      </c>
      <c r="H39" s="115">
        <v>7.2500499999999996E-2</v>
      </c>
      <c r="I39" s="116"/>
    </row>
    <row r="40" spans="1:9" ht="13" customHeight="1">
      <c r="A40" s="110" t="s">
        <v>1411</v>
      </c>
      <c r="B40" s="111" t="s">
        <v>2023</v>
      </c>
      <c r="C40" s="107" t="s">
        <v>1412</v>
      </c>
      <c r="D40" s="107" t="s">
        <v>851</v>
      </c>
      <c r="E40" s="112">
        <v>500</v>
      </c>
      <c r="F40" s="113">
        <v>2499.1824999999999</v>
      </c>
      <c r="G40" s="114">
        <v>4.1999999999999997E-3</v>
      </c>
      <c r="H40" s="115">
        <v>5.9788000000000001E-2</v>
      </c>
      <c r="I40" s="116"/>
    </row>
    <row r="41" spans="1:9" ht="13" customHeight="1">
      <c r="A41" s="110" t="s">
        <v>1413</v>
      </c>
      <c r="B41" s="111" t="s">
        <v>1414</v>
      </c>
      <c r="C41" s="107" t="s">
        <v>1415</v>
      </c>
      <c r="D41" s="107" t="s">
        <v>851</v>
      </c>
      <c r="E41" s="112">
        <v>500</v>
      </c>
      <c r="F41" s="113">
        <v>2494.2600000000002</v>
      </c>
      <c r="G41" s="114">
        <v>4.1999999999999997E-3</v>
      </c>
      <c r="H41" s="115">
        <v>6.0005999999999997E-2</v>
      </c>
      <c r="I41" s="116"/>
    </row>
    <row r="42" spans="1:9" ht="13" customHeight="1">
      <c r="A42" s="110" t="s">
        <v>1416</v>
      </c>
      <c r="B42" s="111" t="s">
        <v>2024</v>
      </c>
      <c r="C42" s="107" t="s">
        <v>1417</v>
      </c>
      <c r="D42" s="107" t="s">
        <v>851</v>
      </c>
      <c r="E42" s="112">
        <v>500</v>
      </c>
      <c r="F42" s="113">
        <v>2462.4425000000001</v>
      </c>
      <c r="G42" s="114">
        <v>4.1000000000000003E-3</v>
      </c>
      <c r="H42" s="115">
        <v>7.2299000000000002E-2</v>
      </c>
      <c r="I42" s="116"/>
    </row>
    <row r="43" spans="1:9" ht="13" customHeight="1">
      <c r="A43" s="98"/>
      <c r="B43" s="106" t="s">
        <v>467</v>
      </c>
      <c r="C43" s="107"/>
      <c r="D43" s="107"/>
      <c r="E43" s="107"/>
      <c r="F43" s="117">
        <v>229836.568</v>
      </c>
      <c r="G43" s="118">
        <f>ROUND(SUM(G12:G42),4)</f>
        <v>0.3846</v>
      </c>
      <c r="H43" s="119"/>
      <c r="I43" s="120"/>
    </row>
    <row r="44" spans="1:9" ht="13" customHeight="1">
      <c r="A44" s="98"/>
      <c r="B44" s="106" t="s">
        <v>1336</v>
      </c>
      <c r="C44" s="107"/>
      <c r="D44" s="107"/>
      <c r="E44" s="107"/>
      <c r="F44" s="98"/>
      <c r="G44" s="108"/>
      <c r="H44" s="108"/>
      <c r="I44" s="109"/>
    </row>
    <row r="45" spans="1:9" ht="13" customHeight="1">
      <c r="A45" s="110" t="s">
        <v>1418</v>
      </c>
      <c r="B45" s="111" t="s">
        <v>1419</v>
      </c>
      <c r="C45" s="107" t="s">
        <v>1420</v>
      </c>
      <c r="D45" s="107" t="s">
        <v>851</v>
      </c>
      <c r="E45" s="112">
        <v>3000</v>
      </c>
      <c r="F45" s="113">
        <v>14954.73</v>
      </c>
      <c r="G45" s="114">
        <v>2.5000000000000001E-2</v>
      </c>
      <c r="H45" s="115">
        <v>6.1384000000000001E-2</v>
      </c>
      <c r="I45" s="116"/>
    </row>
    <row r="46" spans="1:9" ht="13" customHeight="1">
      <c r="A46" s="110" t="s">
        <v>1421</v>
      </c>
      <c r="B46" s="111" t="s">
        <v>1422</v>
      </c>
      <c r="C46" s="107" t="s">
        <v>1423</v>
      </c>
      <c r="D46" s="107" t="s">
        <v>851</v>
      </c>
      <c r="E46" s="112">
        <v>2500</v>
      </c>
      <c r="F46" s="113">
        <v>12491.65</v>
      </c>
      <c r="G46" s="114">
        <v>2.0899999999999998E-2</v>
      </c>
      <c r="H46" s="115">
        <v>6.0974E-2</v>
      </c>
      <c r="I46" s="116"/>
    </row>
    <row r="47" spans="1:9" ht="13" customHeight="1">
      <c r="A47" s="110" t="s">
        <v>1424</v>
      </c>
      <c r="B47" s="111" t="s">
        <v>1425</v>
      </c>
      <c r="C47" s="107" t="s">
        <v>1426</v>
      </c>
      <c r="D47" s="107" t="s">
        <v>851</v>
      </c>
      <c r="E47" s="112">
        <v>2500</v>
      </c>
      <c r="F47" s="113">
        <v>12482.762500000001</v>
      </c>
      <c r="G47" s="114">
        <v>2.0899999999999998E-2</v>
      </c>
      <c r="H47" s="115">
        <v>7.2003999999999999E-2</v>
      </c>
      <c r="I47" s="116"/>
    </row>
    <row r="48" spans="1:9" ht="13" customHeight="1">
      <c r="A48" s="110" t="s">
        <v>1427</v>
      </c>
      <c r="B48" s="111" t="s">
        <v>1428</v>
      </c>
      <c r="C48" s="107" t="s">
        <v>1429</v>
      </c>
      <c r="D48" s="107" t="s">
        <v>851</v>
      </c>
      <c r="E48" s="112">
        <v>2000</v>
      </c>
      <c r="F48" s="113">
        <v>9984.1299999999992</v>
      </c>
      <c r="G48" s="114">
        <v>1.67E-2</v>
      </c>
      <c r="H48" s="115">
        <v>7.2522000000000003E-2</v>
      </c>
      <c r="I48" s="116"/>
    </row>
    <row r="49" spans="1:9" ht="13" customHeight="1">
      <c r="A49" s="110" t="s">
        <v>1430</v>
      </c>
      <c r="B49" s="111" t="s">
        <v>1431</v>
      </c>
      <c r="C49" s="107" t="s">
        <v>1432</v>
      </c>
      <c r="D49" s="107" t="s">
        <v>851</v>
      </c>
      <c r="E49" s="112">
        <v>2000</v>
      </c>
      <c r="F49" s="113">
        <v>9983.59</v>
      </c>
      <c r="G49" s="114">
        <v>1.67E-2</v>
      </c>
      <c r="H49" s="115">
        <v>5.9988E-2</v>
      </c>
      <c r="I49" s="116"/>
    </row>
    <row r="50" spans="1:9" ht="13" customHeight="1">
      <c r="A50" s="110" t="s">
        <v>1433</v>
      </c>
      <c r="B50" s="111" t="s">
        <v>1434</v>
      </c>
      <c r="C50" s="107" t="s">
        <v>1435</v>
      </c>
      <c r="D50" s="107" t="s">
        <v>851</v>
      </c>
      <c r="E50" s="112">
        <v>2000</v>
      </c>
      <c r="F50" s="113">
        <v>9981.16</v>
      </c>
      <c r="G50" s="114">
        <v>1.67E-2</v>
      </c>
      <c r="H50" s="115">
        <v>6.2648999999999996E-2</v>
      </c>
      <c r="I50" s="116"/>
    </row>
    <row r="51" spans="1:9" ht="13" customHeight="1">
      <c r="A51" s="110" t="s">
        <v>1436</v>
      </c>
      <c r="B51" s="111" t="s">
        <v>1437</v>
      </c>
      <c r="C51" s="107" t="s">
        <v>1438</v>
      </c>
      <c r="D51" s="107" t="s">
        <v>1380</v>
      </c>
      <c r="E51" s="112">
        <v>2000</v>
      </c>
      <c r="F51" s="113">
        <v>9969.84</v>
      </c>
      <c r="G51" s="114">
        <v>1.67E-2</v>
      </c>
      <c r="H51" s="115">
        <v>6.1343000000000002E-2</v>
      </c>
      <c r="I51" s="116"/>
    </row>
    <row r="52" spans="1:9" ht="13" customHeight="1">
      <c r="A52" s="110" t="s">
        <v>1337</v>
      </c>
      <c r="B52" s="111" t="s">
        <v>1338</v>
      </c>
      <c r="C52" s="107" t="s">
        <v>1339</v>
      </c>
      <c r="D52" s="107" t="s">
        <v>851</v>
      </c>
      <c r="E52" s="112">
        <v>2000</v>
      </c>
      <c r="F52" s="113">
        <v>9961.7099999999991</v>
      </c>
      <c r="G52" s="114">
        <v>1.67E-2</v>
      </c>
      <c r="H52" s="115">
        <v>6.0999999999999999E-2</v>
      </c>
      <c r="I52" s="116"/>
    </row>
    <row r="53" spans="1:9" ht="13" customHeight="1">
      <c r="A53" s="110" t="s">
        <v>1439</v>
      </c>
      <c r="B53" s="111" t="s">
        <v>1440</v>
      </c>
      <c r="C53" s="107" t="s">
        <v>1441</v>
      </c>
      <c r="D53" s="107" t="s">
        <v>851</v>
      </c>
      <c r="E53" s="112">
        <v>2000</v>
      </c>
      <c r="F53" s="113">
        <v>9954.84</v>
      </c>
      <c r="G53" s="114">
        <v>1.67E-2</v>
      </c>
      <c r="H53" s="115">
        <v>7.1999999999999995E-2</v>
      </c>
      <c r="I53" s="116"/>
    </row>
    <row r="54" spans="1:9" ht="13" customHeight="1">
      <c r="A54" s="110" t="s">
        <v>1442</v>
      </c>
      <c r="B54" s="111" t="s">
        <v>1443</v>
      </c>
      <c r="C54" s="107" t="s">
        <v>1444</v>
      </c>
      <c r="D54" s="107" t="s">
        <v>1380</v>
      </c>
      <c r="E54" s="112">
        <v>2000</v>
      </c>
      <c r="F54" s="113">
        <v>9943.85</v>
      </c>
      <c r="G54" s="114">
        <v>1.66E-2</v>
      </c>
      <c r="H54" s="115">
        <v>6.8701999999999999E-2</v>
      </c>
      <c r="I54" s="116"/>
    </row>
    <row r="55" spans="1:9" ht="13" customHeight="1">
      <c r="A55" s="110" t="s">
        <v>1445</v>
      </c>
      <c r="B55" s="111" t="s">
        <v>1446</v>
      </c>
      <c r="C55" s="107" t="s">
        <v>1447</v>
      </c>
      <c r="D55" s="107" t="s">
        <v>851</v>
      </c>
      <c r="E55" s="112">
        <v>1500</v>
      </c>
      <c r="F55" s="113">
        <v>7498.5375000000004</v>
      </c>
      <c r="G55" s="114">
        <v>1.26E-2</v>
      </c>
      <c r="H55" s="115">
        <v>7.1371000000000004E-2</v>
      </c>
      <c r="I55" s="116"/>
    </row>
    <row r="56" spans="1:9" ht="13" customHeight="1">
      <c r="A56" s="110" t="s">
        <v>1448</v>
      </c>
      <c r="B56" s="111" t="s">
        <v>1449</v>
      </c>
      <c r="C56" s="107" t="s">
        <v>1450</v>
      </c>
      <c r="D56" s="107" t="s">
        <v>851</v>
      </c>
      <c r="E56" s="112">
        <v>1500</v>
      </c>
      <c r="F56" s="113">
        <v>7495.5974999999999</v>
      </c>
      <c r="G56" s="114">
        <v>1.2500000000000001E-2</v>
      </c>
      <c r="H56" s="115">
        <v>7.1499999999999994E-2</v>
      </c>
      <c r="I56" s="116"/>
    </row>
    <row r="57" spans="1:9" ht="13" customHeight="1">
      <c r="A57" s="110" t="s">
        <v>1451</v>
      </c>
      <c r="B57" s="111" t="s">
        <v>1452</v>
      </c>
      <c r="C57" s="107" t="s">
        <v>1453</v>
      </c>
      <c r="D57" s="107" t="s">
        <v>851</v>
      </c>
      <c r="E57" s="112">
        <v>1500</v>
      </c>
      <c r="F57" s="113">
        <v>7485.2325000000001</v>
      </c>
      <c r="G57" s="114">
        <v>1.2500000000000001E-2</v>
      </c>
      <c r="H57" s="115">
        <v>7.2010000000000005E-2</v>
      </c>
      <c r="I57" s="116"/>
    </row>
    <row r="58" spans="1:9" ht="13" customHeight="1">
      <c r="A58" s="110" t="s">
        <v>1454</v>
      </c>
      <c r="B58" s="111" t="s">
        <v>1455</v>
      </c>
      <c r="C58" s="107" t="s">
        <v>1456</v>
      </c>
      <c r="D58" s="107" t="s">
        <v>851</v>
      </c>
      <c r="E58" s="112">
        <v>1500</v>
      </c>
      <c r="F58" s="113">
        <v>7476.4875000000002</v>
      </c>
      <c r="G58" s="114">
        <v>1.2500000000000001E-2</v>
      </c>
      <c r="H58" s="115">
        <v>7.1742E-2</v>
      </c>
      <c r="I58" s="116"/>
    </row>
    <row r="59" spans="1:9" ht="13" customHeight="1">
      <c r="A59" s="110" t="s">
        <v>1457</v>
      </c>
      <c r="B59" s="111" t="s">
        <v>1458</v>
      </c>
      <c r="C59" s="107" t="s">
        <v>1459</v>
      </c>
      <c r="D59" s="107" t="s">
        <v>851</v>
      </c>
      <c r="E59" s="112">
        <v>1500</v>
      </c>
      <c r="F59" s="113">
        <v>7393.0649999999996</v>
      </c>
      <c r="G59" s="114">
        <v>1.24E-2</v>
      </c>
      <c r="H59" s="115">
        <v>8.1225000000000006E-2</v>
      </c>
      <c r="I59" s="116"/>
    </row>
    <row r="60" spans="1:9" ht="13" customHeight="1">
      <c r="A60" s="110" t="s">
        <v>1460</v>
      </c>
      <c r="B60" s="111" t="s">
        <v>1461</v>
      </c>
      <c r="C60" s="107" t="s">
        <v>1462</v>
      </c>
      <c r="D60" s="107" t="s">
        <v>851</v>
      </c>
      <c r="E60" s="112">
        <v>1500</v>
      </c>
      <c r="F60" s="113">
        <v>7364.415</v>
      </c>
      <c r="G60" s="114">
        <v>1.23E-2</v>
      </c>
      <c r="H60" s="115">
        <v>0.08</v>
      </c>
      <c r="I60" s="116"/>
    </row>
    <row r="61" spans="1:9" ht="13" customHeight="1">
      <c r="A61" s="110" t="s">
        <v>1463</v>
      </c>
      <c r="B61" s="111" t="s">
        <v>1464</v>
      </c>
      <c r="C61" s="107" t="s">
        <v>1465</v>
      </c>
      <c r="D61" s="107" t="s">
        <v>851</v>
      </c>
      <c r="E61" s="112">
        <v>1000</v>
      </c>
      <c r="F61" s="113">
        <v>4992.0150000000003</v>
      </c>
      <c r="G61" s="114">
        <v>8.3999999999999995E-3</v>
      </c>
      <c r="H61" s="115">
        <v>7.2998999999999994E-2</v>
      </c>
      <c r="I61" s="116"/>
    </row>
    <row r="62" spans="1:9" ht="13" customHeight="1">
      <c r="A62" s="110" t="s">
        <v>1466</v>
      </c>
      <c r="B62" s="111" t="s">
        <v>1467</v>
      </c>
      <c r="C62" s="107" t="s">
        <v>1468</v>
      </c>
      <c r="D62" s="107" t="s">
        <v>851</v>
      </c>
      <c r="E62" s="112">
        <v>1000</v>
      </c>
      <c r="F62" s="113">
        <v>4981.2349999999997</v>
      </c>
      <c r="G62" s="114">
        <v>8.3000000000000001E-3</v>
      </c>
      <c r="H62" s="115">
        <v>6.25E-2</v>
      </c>
      <c r="I62" s="116"/>
    </row>
    <row r="63" spans="1:9" ht="13" customHeight="1">
      <c r="A63" s="110" t="s">
        <v>1469</v>
      </c>
      <c r="B63" s="111" t="s">
        <v>1470</v>
      </c>
      <c r="C63" s="107" t="s">
        <v>1471</v>
      </c>
      <c r="D63" s="107" t="s">
        <v>851</v>
      </c>
      <c r="E63" s="112">
        <v>1000</v>
      </c>
      <c r="F63" s="113">
        <v>4980.7449999999999</v>
      </c>
      <c r="G63" s="114">
        <v>8.3000000000000001E-3</v>
      </c>
      <c r="H63" s="115">
        <v>6.1350000000000002E-2</v>
      </c>
      <c r="I63" s="116"/>
    </row>
    <row r="64" spans="1:9" ht="13" customHeight="1">
      <c r="A64" s="110" t="s">
        <v>1472</v>
      </c>
      <c r="B64" s="111" t="s">
        <v>1473</v>
      </c>
      <c r="C64" s="107" t="s">
        <v>1474</v>
      </c>
      <c r="D64" s="107" t="s">
        <v>851</v>
      </c>
      <c r="E64" s="112">
        <v>1000</v>
      </c>
      <c r="F64" s="113">
        <v>4979.7</v>
      </c>
      <c r="G64" s="114">
        <v>8.3000000000000001E-3</v>
      </c>
      <c r="H64" s="115">
        <v>6.1995000000000001E-2</v>
      </c>
      <c r="I64" s="116"/>
    </row>
    <row r="65" spans="1:9" ht="13" customHeight="1">
      <c r="A65" s="110" t="s">
        <v>1475</v>
      </c>
      <c r="B65" s="111" t="s">
        <v>1476</v>
      </c>
      <c r="C65" s="107" t="s">
        <v>1477</v>
      </c>
      <c r="D65" s="107" t="s">
        <v>851</v>
      </c>
      <c r="E65" s="112">
        <v>1000</v>
      </c>
      <c r="F65" s="113">
        <v>4976.1149999999998</v>
      </c>
      <c r="G65" s="114">
        <v>8.3000000000000001E-3</v>
      </c>
      <c r="H65" s="115">
        <v>7.2999999999999995E-2</v>
      </c>
      <c r="I65" s="116"/>
    </row>
    <row r="66" spans="1:9" ht="13" customHeight="1">
      <c r="A66" s="110" t="s">
        <v>1478</v>
      </c>
      <c r="B66" s="111" t="s">
        <v>1479</v>
      </c>
      <c r="C66" s="107" t="s">
        <v>1480</v>
      </c>
      <c r="D66" s="107" t="s">
        <v>851</v>
      </c>
      <c r="E66" s="112">
        <v>1000</v>
      </c>
      <c r="F66" s="113">
        <v>4958.7</v>
      </c>
      <c r="G66" s="114">
        <v>8.3000000000000001E-3</v>
      </c>
      <c r="H66" s="115">
        <v>0.08</v>
      </c>
      <c r="I66" s="116"/>
    </row>
    <row r="67" spans="1:9" ht="13" customHeight="1">
      <c r="A67" s="110" t="s">
        <v>1481</v>
      </c>
      <c r="B67" s="111" t="s">
        <v>1482</v>
      </c>
      <c r="C67" s="107" t="s">
        <v>1483</v>
      </c>
      <c r="D67" s="107" t="s">
        <v>851</v>
      </c>
      <c r="E67" s="112">
        <v>1000</v>
      </c>
      <c r="F67" s="113">
        <v>4946.2150000000001</v>
      </c>
      <c r="G67" s="114">
        <v>8.3000000000000001E-3</v>
      </c>
      <c r="H67" s="115">
        <v>8.1000000000000003E-2</v>
      </c>
      <c r="I67" s="116"/>
    </row>
    <row r="68" spans="1:9" ht="13" customHeight="1">
      <c r="A68" s="110" t="s">
        <v>1484</v>
      </c>
      <c r="B68" s="111" t="s">
        <v>1485</v>
      </c>
      <c r="C68" s="107" t="s">
        <v>1486</v>
      </c>
      <c r="D68" s="107" t="s">
        <v>1380</v>
      </c>
      <c r="E68" s="112">
        <v>1000</v>
      </c>
      <c r="F68" s="113">
        <v>4926.0950000000003</v>
      </c>
      <c r="G68" s="114">
        <v>8.2000000000000007E-3</v>
      </c>
      <c r="H68" s="115">
        <v>7.3999999999999996E-2</v>
      </c>
      <c r="I68" s="116"/>
    </row>
    <row r="69" spans="1:9" ht="13" customHeight="1">
      <c r="A69" s="110" t="s">
        <v>1487</v>
      </c>
      <c r="B69" s="111" t="s">
        <v>1488</v>
      </c>
      <c r="C69" s="107" t="s">
        <v>1489</v>
      </c>
      <c r="D69" s="107" t="s">
        <v>851</v>
      </c>
      <c r="E69" s="112">
        <v>1000</v>
      </c>
      <c r="F69" s="113">
        <v>4923.1450000000004</v>
      </c>
      <c r="G69" s="114">
        <v>8.2000000000000007E-3</v>
      </c>
      <c r="H69" s="115">
        <v>7.3999999999999996E-2</v>
      </c>
      <c r="I69" s="116"/>
    </row>
    <row r="70" spans="1:9" ht="13" customHeight="1">
      <c r="A70" s="110" t="s">
        <v>1490</v>
      </c>
      <c r="B70" s="111" t="s">
        <v>1491</v>
      </c>
      <c r="C70" s="107" t="s">
        <v>1492</v>
      </c>
      <c r="D70" s="107" t="s">
        <v>851</v>
      </c>
      <c r="E70" s="112">
        <v>1000</v>
      </c>
      <c r="F70" s="113">
        <v>4922.2299999999996</v>
      </c>
      <c r="G70" s="114">
        <v>8.2000000000000007E-3</v>
      </c>
      <c r="H70" s="115">
        <v>8.1226999999999994E-2</v>
      </c>
      <c r="I70" s="116"/>
    </row>
    <row r="71" spans="1:9" ht="13" customHeight="1">
      <c r="A71" s="110" t="s">
        <v>1493</v>
      </c>
      <c r="B71" s="111" t="s">
        <v>1494</v>
      </c>
      <c r="C71" s="107" t="s">
        <v>1495</v>
      </c>
      <c r="D71" s="107" t="s">
        <v>851</v>
      </c>
      <c r="E71" s="112">
        <v>1000</v>
      </c>
      <c r="F71" s="113">
        <v>4921.2049999999999</v>
      </c>
      <c r="G71" s="114">
        <v>8.2000000000000007E-3</v>
      </c>
      <c r="H71" s="115">
        <v>7.2150000000000006E-2</v>
      </c>
      <c r="I71" s="116"/>
    </row>
    <row r="72" spans="1:9" ht="13" customHeight="1">
      <c r="A72" s="110" t="s">
        <v>1496</v>
      </c>
      <c r="B72" s="111" t="s">
        <v>1497</v>
      </c>
      <c r="C72" s="107" t="s">
        <v>1498</v>
      </c>
      <c r="D72" s="107" t="s">
        <v>851</v>
      </c>
      <c r="E72" s="112">
        <v>1000</v>
      </c>
      <c r="F72" s="113">
        <v>4915.9549999999999</v>
      </c>
      <c r="G72" s="114">
        <v>8.2000000000000007E-3</v>
      </c>
      <c r="H72" s="115">
        <v>0.08</v>
      </c>
      <c r="I72" s="116"/>
    </row>
    <row r="73" spans="1:9" ht="13" customHeight="1">
      <c r="A73" s="110" t="s">
        <v>1499</v>
      </c>
      <c r="B73" s="111" t="s">
        <v>1500</v>
      </c>
      <c r="C73" s="107" t="s">
        <v>1501</v>
      </c>
      <c r="D73" s="107" t="s">
        <v>851</v>
      </c>
      <c r="E73" s="112">
        <v>1000</v>
      </c>
      <c r="F73" s="113">
        <v>4914.9250000000002</v>
      </c>
      <c r="G73" s="114">
        <v>8.2000000000000007E-3</v>
      </c>
      <c r="H73" s="115">
        <v>8.1000000000000003E-2</v>
      </c>
      <c r="I73" s="116"/>
    </row>
    <row r="74" spans="1:9" ht="13" customHeight="1">
      <c r="A74" s="110" t="s">
        <v>1502</v>
      </c>
      <c r="B74" s="111" t="s">
        <v>1503</v>
      </c>
      <c r="C74" s="107" t="s">
        <v>1504</v>
      </c>
      <c r="D74" s="107" t="s">
        <v>851</v>
      </c>
      <c r="E74" s="112">
        <v>1000</v>
      </c>
      <c r="F74" s="113">
        <v>4911.58</v>
      </c>
      <c r="G74" s="114">
        <v>8.2000000000000007E-3</v>
      </c>
      <c r="H74" s="115">
        <v>8.1124000000000002E-2</v>
      </c>
      <c r="I74" s="116"/>
    </row>
    <row r="75" spans="1:9" ht="13" customHeight="1">
      <c r="A75" s="110" t="s">
        <v>1505</v>
      </c>
      <c r="B75" s="111" t="s">
        <v>1506</v>
      </c>
      <c r="C75" s="107" t="s">
        <v>1507</v>
      </c>
      <c r="D75" s="107" t="s">
        <v>851</v>
      </c>
      <c r="E75" s="112">
        <v>1000</v>
      </c>
      <c r="F75" s="113">
        <v>4903.3</v>
      </c>
      <c r="G75" s="114">
        <v>8.2000000000000007E-3</v>
      </c>
      <c r="H75" s="115">
        <v>8.1798999999999997E-2</v>
      </c>
      <c r="I75" s="116"/>
    </row>
    <row r="76" spans="1:9" ht="13" customHeight="1">
      <c r="A76" s="110" t="s">
        <v>1508</v>
      </c>
      <c r="B76" s="111" t="s">
        <v>1509</v>
      </c>
      <c r="C76" s="107" t="s">
        <v>1510</v>
      </c>
      <c r="D76" s="107" t="s">
        <v>851</v>
      </c>
      <c r="E76" s="112">
        <v>500</v>
      </c>
      <c r="F76" s="113">
        <v>2498.5025000000001</v>
      </c>
      <c r="G76" s="114">
        <v>4.1999999999999997E-3</v>
      </c>
      <c r="H76" s="115">
        <v>7.2971999999999995E-2</v>
      </c>
      <c r="I76" s="116"/>
    </row>
    <row r="77" spans="1:9" ht="13" customHeight="1">
      <c r="A77" s="98"/>
      <c r="B77" s="106" t="s">
        <v>467</v>
      </c>
      <c r="C77" s="107"/>
      <c r="D77" s="107"/>
      <c r="E77" s="107"/>
      <c r="F77" s="117">
        <v>231073.26</v>
      </c>
      <c r="G77" s="118">
        <f>ROUND(SUM(G44:G76),4)</f>
        <v>0.38640000000000002</v>
      </c>
      <c r="H77" s="119"/>
      <c r="I77" s="120"/>
    </row>
    <row r="78" spans="1:9" ht="13" customHeight="1">
      <c r="A78" s="98"/>
      <c r="B78" s="106" t="s">
        <v>1291</v>
      </c>
      <c r="C78" s="107"/>
      <c r="D78" s="107"/>
      <c r="E78" s="107"/>
      <c r="F78" s="98"/>
      <c r="G78" s="108"/>
      <c r="H78" s="108"/>
      <c r="I78" s="109"/>
    </row>
    <row r="79" spans="1:9" ht="13" customHeight="1">
      <c r="A79" s="110" t="s">
        <v>1511</v>
      </c>
      <c r="B79" s="111" t="s">
        <v>1512</v>
      </c>
      <c r="C79" s="107" t="s">
        <v>1513</v>
      </c>
      <c r="D79" s="107" t="s">
        <v>955</v>
      </c>
      <c r="E79" s="112">
        <v>27000000</v>
      </c>
      <c r="F79" s="113">
        <v>26930.718000000001</v>
      </c>
      <c r="G79" s="114">
        <v>4.5100000000000001E-2</v>
      </c>
      <c r="H79" s="115">
        <v>5.2169E-2</v>
      </c>
      <c r="I79" s="116"/>
    </row>
    <row r="80" spans="1:9" ht="13" customHeight="1">
      <c r="A80" s="110" t="s">
        <v>1514</v>
      </c>
      <c r="B80" s="111" t="s">
        <v>1515</v>
      </c>
      <c r="C80" s="107" t="s">
        <v>1516</v>
      </c>
      <c r="D80" s="107" t="s">
        <v>955</v>
      </c>
      <c r="E80" s="112">
        <v>24000000</v>
      </c>
      <c r="F80" s="113">
        <v>23965.200000000001</v>
      </c>
      <c r="G80" s="114">
        <v>4.0099999999999997E-2</v>
      </c>
      <c r="H80" s="115">
        <v>5.2999999999999999E-2</v>
      </c>
      <c r="I80" s="116"/>
    </row>
    <row r="81" spans="1:9" ht="13" customHeight="1">
      <c r="A81" s="110" t="s">
        <v>1517</v>
      </c>
      <c r="B81" s="111" t="s">
        <v>1518</v>
      </c>
      <c r="C81" s="107" t="s">
        <v>1519</v>
      </c>
      <c r="D81" s="107" t="s">
        <v>955</v>
      </c>
      <c r="E81" s="112">
        <v>7500000</v>
      </c>
      <c r="F81" s="113">
        <v>7489.125</v>
      </c>
      <c r="G81" s="114">
        <v>1.2500000000000001E-2</v>
      </c>
      <c r="H81" s="115">
        <v>5.2999999999999999E-2</v>
      </c>
      <c r="I81" s="116"/>
    </row>
    <row r="82" spans="1:9" ht="13" customHeight="1">
      <c r="A82" s="110" t="s">
        <v>1520</v>
      </c>
      <c r="B82" s="111" t="s">
        <v>1521</v>
      </c>
      <c r="C82" s="107" t="s">
        <v>1522</v>
      </c>
      <c r="D82" s="107" t="s">
        <v>955</v>
      </c>
      <c r="E82" s="112">
        <v>7500000</v>
      </c>
      <c r="F82" s="113">
        <v>7401.8474999999999</v>
      </c>
      <c r="G82" s="114">
        <v>1.24E-2</v>
      </c>
      <c r="H82" s="115">
        <v>5.5E-2</v>
      </c>
      <c r="I82" s="116"/>
    </row>
    <row r="83" spans="1:9" ht="13" customHeight="1">
      <c r="A83" s="110" t="s">
        <v>1523</v>
      </c>
      <c r="B83" s="111" t="s">
        <v>1524</v>
      </c>
      <c r="C83" s="107" t="s">
        <v>1525</v>
      </c>
      <c r="D83" s="107" t="s">
        <v>955</v>
      </c>
      <c r="E83" s="112">
        <v>5000000</v>
      </c>
      <c r="F83" s="113">
        <v>4956.59</v>
      </c>
      <c r="G83" s="114">
        <v>8.3000000000000001E-3</v>
      </c>
      <c r="H83" s="115">
        <v>5.4181E-2</v>
      </c>
      <c r="I83" s="116"/>
    </row>
    <row r="84" spans="1:9" ht="13" customHeight="1">
      <c r="A84" s="110" t="s">
        <v>1526</v>
      </c>
      <c r="B84" s="111" t="s">
        <v>1527</v>
      </c>
      <c r="C84" s="107" t="s">
        <v>1528</v>
      </c>
      <c r="D84" s="107" t="s">
        <v>955</v>
      </c>
      <c r="E84" s="112">
        <v>4500000</v>
      </c>
      <c r="F84" s="113">
        <v>4489.0919999999996</v>
      </c>
      <c r="G84" s="114">
        <v>7.4999999999999997E-3</v>
      </c>
      <c r="H84" s="115">
        <v>5.2169E-2</v>
      </c>
      <c r="I84" s="116"/>
    </row>
    <row r="85" spans="1:9" ht="13" customHeight="1">
      <c r="A85" s="110" t="s">
        <v>1529</v>
      </c>
      <c r="B85" s="111" t="s">
        <v>1530</v>
      </c>
      <c r="C85" s="107" t="s">
        <v>1531</v>
      </c>
      <c r="D85" s="107" t="s">
        <v>955</v>
      </c>
      <c r="E85" s="112">
        <v>2500000</v>
      </c>
      <c r="F85" s="113">
        <v>2475.3825000000002</v>
      </c>
      <c r="G85" s="114">
        <v>4.1000000000000003E-3</v>
      </c>
      <c r="H85" s="115">
        <v>5.5E-2</v>
      </c>
      <c r="I85" s="116"/>
    </row>
    <row r="86" spans="1:9" ht="13" customHeight="1">
      <c r="A86" s="98"/>
      <c r="B86" s="106" t="s">
        <v>467</v>
      </c>
      <c r="C86" s="107"/>
      <c r="D86" s="107"/>
      <c r="E86" s="107"/>
      <c r="F86" s="117">
        <v>77707.955000000002</v>
      </c>
      <c r="G86" s="118">
        <f>ROUND(SUM(G78:G85),4)</f>
        <v>0.13</v>
      </c>
      <c r="H86" s="119"/>
      <c r="I86" s="120"/>
    </row>
    <row r="87" spans="1:9" ht="13" customHeight="1">
      <c r="A87" s="98"/>
      <c r="B87" s="121" t="s">
        <v>470</v>
      </c>
      <c r="C87" s="123"/>
      <c r="D87" s="122"/>
      <c r="E87" s="123"/>
      <c r="F87" s="117">
        <v>538617.78300000005</v>
      </c>
      <c r="G87" s="118">
        <f>ROUND(SUM(G43,G77,G86),4)</f>
        <v>0.90100000000000002</v>
      </c>
      <c r="H87" s="119"/>
      <c r="I87" s="120"/>
    </row>
    <row r="88" spans="1:9" ht="13" customHeight="1">
      <c r="A88" s="98"/>
      <c r="B88" s="106" t="s">
        <v>854</v>
      </c>
      <c r="C88" s="107"/>
      <c r="D88" s="107"/>
      <c r="E88" s="107"/>
      <c r="F88" s="107"/>
      <c r="G88" s="107"/>
      <c r="H88" s="108"/>
      <c r="I88" s="109"/>
    </row>
    <row r="89" spans="1:9" ht="13" customHeight="1">
      <c r="A89" s="98"/>
      <c r="B89" s="106" t="s">
        <v>1076</v>
      </c>
      <c r="C89" s="107"/>
      <c r="D89" s="107"/>
      <c r="E89" s="107"/>
      <c r="F89" s="98"/>
      <c r="G89" s="108"/>
      <c r="H89" s="108"/>
      <c r="I89" s="109"/>
    </row>
    <row r="90" spans="1:9" ht="13" customHeight="1">
      <c r="A90" s="110" t="s">
        <v>1077</v>
      </c>
      <c r="B90" s="111" t="s">
        <v>1078</v>
      </c>
      <c r="C90" s="107" t="s">
        <v>1079</v>
      </c>
      <c r="D90" s="107"/>
      <c r="E90" s="112">
        <v>12727.746999999999</v>
      </c>
      <c r="F90" s="113">
        <v>1500.4584</v>
      </c>
      <c r="G90" s="114">
        <v>2.5000000000000001E-3</v>
      </c>
      <c r="H90" s="115"/>
      <c r="I90" s="116"/>
    </row>
    <row r="91" spans="1:9" ht="13" customHeight="1">
      <c r="A91" s="98"/>
      <c r="B91" s="106" t="s">
        <v>467</v>
      </c>
      <c r="C91" s="107"/>
      <c r="D91" s="107"/>
      <c r="E91" s="107"/>
      <c r="F91" s="117">
        <v>1500.4584</v>
      </c>
      <c r="G91" s="118">
        <f>ROUND(SUM(G88:G90),4)</f>
        <v>2.5000000000000001E-3</v>
      </c>
      <c r="H91" s="119"/>
      <c r="I91" s="120"/>
    </row>
    <row r="92" spans="1:9" ht="13" customHeight="1">
      <c r="A92" s="98"/>
      <c r="B92" s="121" t="s">
        <v>470</v>
      </c>
      <c r="C92" s="123"/>
      <c r="D92" s="122"/>
      <c r="E92" s="123"/>
      <c r="F92" s="117">
        <v>1500.4584</v>
      </c>
      <c r="G92" s="118">
        <f>ROUND(SUM(G91),4)</f>
        <v>2.5000000000000001E-3</v>
      </c>
      <c r="H92" s="119"/>
      <c r="I92" s="120"/>
    </row>
    <row r="93" spans="1:9" ht="13" customHeight="1">
      <c r="A93" s="98"/>
      <c r="B93" s="106" t="s">
        <v>862</v>
      </c>
      <c r="C93" s="107"/>
      <c r="D93" s="107"/>
      <c r="E93" s="107"/>
      <c r="F93" s="107"/>
      <c r="G93" s="107"/>
      <c r="H93" s="108"/>
      <c r="I93" s="109"/>
    </row>
    <row r="94" spans="1:9" ht="13" customHeight="1">
      <c r="A94" s="110" t="s">
        <v>863</v>
      </c>
      <c r="B94" s="111" t="s">
        <v>864</v>
      </c>
      <c r="C94" s="107"/>
      <c r="D94" s="107"/>
      <c r="E94" s="112"/>
      <c r="F94" s="113">
        <v>33531.878199999999</v>
      </c>
      <c r="G94" s="114">
        <v>5.6099999999999997E-2</v>
      </c>
      <c r="H94" s="115">
        <v>5.3662888444601355E-2</v>
      </c>
      <c r="I94" s="116"/>
    </row>
    <row r="95" spans="1:9" ht="13" customHeight="1">
      <c r="A95" s="110" t="s">
        <v>1532</v>
      </c>
      <c r="B95" s="111" t="s">
        <v>864</v>
      </c>
      <c r="C95" s="107"/>
      <c r="D95" s="107"/>
      <c r="E95" s="112"/>
      <c r="F95" s="113">
        <v>15019.448899999999</v>
      </c>
      <c r="G95" s="114">
        <v>2.5100000000000001E-2</v>
      </c>
      <c r="H95" s="115">
        <v>5.45E-2</v>
      </c>
      <c r="I95" s="116"/>
    </row>
    <row r="96" spans="1:9" ht="13" customHeight="1">
      <c r="A96" s="98"/>
      <c r="B96" s="106" t="s">
        <v>467</v>
      </c>
      <c r="C96" s="107"/>
      <c r="D96" s="107"/>
      <c r="E96" s="107"/>
      <c r="F96" s="117">
        <v>48551.327100000002</v>
      </c>
      <c r="G96" s="118">
        <f>ROUND(SUM(G93:G95),4)</f>
        <v>8.1199999999999994E-2</v>
      </c>
      <c r="H96" s="119"/>
      <c r="I96" s="120"/>
    </row>
    <row r="97" spans="1:9" ht="13" customHeight="1">
      <c r="A97" s="98"/>
      <c r="B97" s="121" t="s">
        <v>470</v>
      </c>
      <c r="C97" s="123"/>
      <c r="D97" s="122"/>
      <c r="E97" s="123"/>
      <c r="F97" s="117">
        <v>48551.327100000002</v>
      </c>
      <c r="G97" s="118">
        <f>ROUND(SUM(G96),4)</f>
        <v>8.1199999999999994E-2</v>
      </c>
      <c r="H97" s="119"/>
      <c r="I97" s="120"/>
    </row>
    <row r="98" spans="1:9" ht="13" customHeight="1">
      <c r="A98" s="98"/>
      <c r="B98" s="121" t="s">
        <v>865</v>
      </c>
      <c r="C98" s="107"/>
      <c r="D98" s="122"/>
      <c r="E98" s="107"/>
      <c r="F98" s="124">
        <v>-1355.4784999999999</v>
      </c>
      <c r="G98" s="141">
        <v>-1.4E-3</v>
      </c>
      <c r="H98" s="119"/>
      <c r="I98" s="120"/>
    </row>
    <row r="99" spans="1:9" ht="13" customHeight="1">
      <c r="A99" s="98"/>
      <c r="B99" s="125" t="s">
        <v>866</v>
      </c>
      <c r="C99" s="126"/>
      <c r="D99" s="126"/>
      <c r="E99" s="126"/>
      <c r="F99" s="127">
        <v>597304.63</v>
      </c>
      <c r="G99" s="128">
        <f>ROUND(SUM(G11,G87,G92,G97,G98),4)</f>
        <v>1</v>
      </c>
      <c r="H99" s="129"/>
      <c r="I99" s="130"/>
    </row>
    <row r="100" spans="1:9" ht="13" customHeight="1">
      <c r="A100" s="98"/>
      <c r="B100" s="100"/>
      <c r="C100" s="98"/>
      <c r="D100" s="98"/>
      <c r="E100" s="98"/>
      <c r="F100" s="98"/>
      <c r="G100" s="98"/>
      <c r="H100" s="98"/>
      <c r="I100" s="98"/>
    </row>
    <row r="101" spans="1:9" ht="13" customHeight="1">
      <c r="A101" s="98"/>
      <c r="B101" s="97" t="s">
        <v>867</v>
      </c>
      <c r="C101" s="98"/>
      <c r="D101" s="98"/>
      <c r="E101" s="98"/>
      <c r="F101" s="98"/>
      <c r="G101" s="98"/>
      <c r="H101" s="98"/>
      <c r="I101" s="98"/>
    </row>
    <row r="102" spans="1:9" ht="13" customHeight="1">
      <c r="A102" s="98"/>
      <c r="B102" s="97" t="s">
        <v>869</v>
      </c>
      <c r="C102" s="98"/>
      <c r="D102" s="98"/>
      <c r="E102" s="98"/>
      <c r="F102" s="98"/>
      <c r="G102" s="98"/>
      <c r="H102" s="98"/>
      <c r="I102" s="98"/>
    </row>
    <row r="103" spans="1:9" ht="26.15" customHeight="1">
      <c r="A103" s="98"/>
      <c r="B103" s="263" t="s">
        <v>2141</v>
      </c>
      <c r="C103" s="263"/>
      <c r="D103" s="263"/>
      <c r="E103" s="263"/>
      <c r="F103" s="263"/>
      <c r="G103" s="263"/>
      <c r="H103" s="263"/>
      <c r="I103" s="263"/>
    </row>
    <row r="104" spans="1:9" ht="13" customHeight="1">
      <c r="A104" s="98"/>
      <c r="B104" s="263"/>
      <c r="C104" s="263"/>
      <c r="D104" s="263"/>
      <c r="E104" s="263"/>
      <c r="F104" s="263"/>
      <c r="G104" s="263"/>
      <c r="H104" s="263"/>
      <c r="I104" s="263"/>
    </row>
    <row r="105" spans="1:9" ht="13" customHeight="1">
      <c r="A105" s="98"/>
      <c r="B105" s="41" t="s">
        <v>2056</v>
      </c>
      <c r="C105" s="42"/>
      <c r="D105" s="42"/>
      <c r="E105" s="79"/>
      <c r="F105" s="79"/>
      <c r="G105" s="79"/>
      <c r="H105" s="79"/>
      <c r="I105" s="80"/>
    </row>
    <row r="106" spans="1:9" ht="13" customHeight="1">
      <c r="A106" s="98"/>
      <c r="B106" s="45" t="s">
        <v>2057</v>
      </c>
      <c r="C106" s="46"/>
      <c r="D106" s="46"/>
      <c r="E106" s="81"/>
      <c r="F106" s="81"/>
      <c r="G106" s="81"/>
      <c r="H106" s="81"/>
      <c r="I106" s="82"/>
    </row>
    <row r="107" spans="1:9" ht="13" customHeight="1">
      <c r="A107" s="98"/>
      <c r="B107" s="45" t="s">
        <v>2058</v>
      </c>
      <c r="C107" s="46"/>
      <c r="D107" s="46"/>
      <c r="E107" s="81"/>
      <c r="F107" s="81"/>
      <c r="G107" s="81"/>
      <c r="H107" s="81"/>
      <c r="I107" s="82"/>
    </row>
    <row r="108" spans="1:9" ht="13" customHeight="1">
      <c r="A108" s="98"/>
      <c r="B108" s="50" t="s">
        <v>2059</v>
      </c>
      <c r="C108" s="134" t="s">
        <v>2086</v>
      </c>
      <c r="D108" s="51" t="s">
        <v>2060</v>
      </c>
      <c r="E108" s="81"/>
      <c r="F108" s="81"/>
      <c r="G108" s="81"/>
      <c r="H108" s="81"/>
      <c r="I108" s="82"/>
    </row>
    <row r="109" spans="1:9" ht="13" customHeight="1">
      <c r="A109" s="98"/>
      <c r="B109" s="52" t="s">
        <v>2077</v>
      </c>
      <c r="C109" s="135">
        <v>1034.9929999999999</v>
      </c>
      <c r="D109" s="68">
        <v>1034.1405</v>
      </c>
      <c r="E109" s="81"/>
      <c r="F109" s="81"/>
      <c r="G109" s="81"/>
      <c r="H109" s="81"/>
      <c r="I109" s="82"/>
    </row>
    <row r="110" spans="1:9" ht="13" customHeight="1">
      <c r="A110" s="98"/>
      <c r="B110" s="52" t="s">
        <v>2070</v>
      </c>
      <c r="C110" s="135">
        <v>1036.5809999999999</v>
      </c>
      <c r="D110" s="68">
        <v>1035.7076</v>
      </c>
      <c r="E110" s="81"/>
      <c r="F110" s="81"/>
      <c r="G110" s="81"/>
      <c r="H110" s="81"/>
      <c r="I110" s="82"/>
    </row>
    <row r="111" spans="1:9" ht="13" customHeight="1">
      <c r="A111" s="98"/>
      <c r="B111" s="52" t="s">
        <v>2062</v>
      </c>
      <c r="C111" s="135">
        <v>1210.2291</v>
      </c>
      <c r="D111" s="68">
        <v>1204.2666999999999</v>
      </c>
      <c r="E111" s="81"/>
      <c r="F111" s="81"/>
      <c r="G111" s="81"/>
      <c r="H111" s="81"/>
      <c r="I111" s="82"/>
    </row>
    <row r="112" spans="1:9" ht="13" customHeight="1">
      <c r="A112" s="98"/>
      <c r="B112" s="52" t="s">
        <v>2078</v>
      </c>
      <c r="C112" s="135">
        <v>1036.0994000000001</v>
      </c>
      <c r="D112" s="68">
        <v>1034.9244000000001</v>
      </c>
      <c r="E112" s="81"/>
      <c r="F112" s="81"/>
      <c r="G112" s="81"/>
      <c r="H112" s="81"/>
      <c r="I112" s="82"/>
    </row>
    <row r="113" spans="1:9" ht="13" customHeight="1">
      <c r="A113" s="98"/>
      <c r="B113" s="52" t="s">
        <v>2079</v>
      </c>
      <c r="C113" s="135">
        <v>1033.8241</v>
      </c>
      <c r="D113" s="68">
        <v>1033.8241</v>
      </c>
      <c r="E113" s="81"/>
      <c r="F113" s="81"/>
      <c r="G113" s="81"/>
      <c r="H113" s="81"/>
      <c r="I113" s="82"/>
    </row>
    <row r="114" spans="1:9" ht="13" customHeight="1">
      <c r="A114" s="98"/>
      <c r="B114" s="52" t="s">
        <v>2080</v>
      </c>
      <c r="C114" s="135">
        <v>1035.8985</v>
      </c>
      <c r="D114" s="68">
        <v>1035.028</v>
      </c>
      <c r="E114" s="81"/>
      <c r="F114" s="81"/>
      <c r="G114" s="81"/>
      <c r="H114" s="81"/>
      <c r="I114" s="82"/>
    </row>
    <row r="115" spans="1:9" ht="13" customHeight="1">
      <c r="A115" s="98"/>
      <c r="B115" s="52" t="s">
        <v>2071</v>
      </c>
      <c r="C115" s="135">
        <v>1037.5477000000001</v>
      </c>
      <c r="D115" s="68">
        <v>1036.6657</v>
      </c>
      <c r="E115" s="81"/>
      <c r="F115" s="81"/>
      <c r="G115" s="81"/>
      <c r="H115" s="81"/>
      <c r="I115" s="82"/>
    </row>
    <row r="116" spans="1:9" ht="13" customHeight="1">
      <c r="A116" s="98"/>
      <c r="B116" s="52" t="s">
        <v>2064</v>
      </c>
      <c r="C116" s="135">
        <v>1216.4013</v>
      </c>
      <c r="D116" s="68">
        <v>1210.2022999999999</v>
      </c>
      <c r="E116" s="81"/>
      <c r="F116" s="81"/>
      <c r="G116" s="81"/>
      <c r="H116" s="81"/>
      <c r="I116" s="82"/>
    </row>
    <row r="117" spans="1:9" ht="13" customHeight="1">
      <c r="A117" s="98"/>
      <c r="B117" s="52" t="s">
        <v>2081</v>
      </c>
      <c r="C117" s="135">
        <v>1037.0387000000001</v>
      </c>
      <c r="D117" s="68">
        <v>1035.8264999999999</v>
      </c>
      <c r="E117" s="81"/>
      <c r="F117" s="81"/>
      <c r="G117" s="81"/>
      <c r="H117" s="81"/>
      <c r="I117" s="82"/>
    </row>
    <row r="118" spans="1:9" ht="13" customHeight="1">
      <c r="A118" s="98"/>
      <c r="B118" s="52" t="s">
        <v>2082</v>
      </c>
      <c r="C118" s="135">
        <v>1034.6939</v>
      </c>
      <c r="D118" s="68">
        <v>1034.6939</v>
      </c>
      <c r="E118" s="81"/>
      <c r="F118" s="81"/>
      <c r="G118" s="81"/>
      <c r="H118" s="81"/>
      <c r="I118" s="82"/>
    </row>
    <row r="119" spans="1:9" ht="13" customHeight="1">
      <c r="A119" s="98"/>
      <c r="B119" s="45"/>
      <c r="C119" s="69"/>
      <c r="D119" s="69"/>
      <c r="E119" s="81"/>
      <c r="F119" s="81"/>
      <c r="G119" s="81"/>
      <c r="H119" s="81"/>
      <c r="I119" s="82"/>
    </row>
    <row r="120" spans="1:9" ht="13" customHeight="1">
      <c r="A120" s="98"/>
      <c r="B120" s="45" t="s">
        <v>2072</v>
      </c>
      <c r="C120" s="46"/>
      <c r="D120" s="46"/>
      <c r="E120" s="81"/>
      <c r="F120" s="81"/>
      <c r="G120" s="81"/>
      <c r="H120" s="81"/>
      <c r="I120" s="82"/>
    </row>
    <row r="121" spans="1:9" ht="13" customHeight="1">
      <c r="A121" s="98"/>
      <c r="B121" s="85" t="s">
        <v>2059</v>
      </c>
      <c r="C121" s="86" t="s">
        <v>2073</v>
      </c>
      <c r="D121" s="46"/>
      <c r="E121" s="81"/>
      <c r="F121" s="81"/>
      <c r="G121" s="81"/>
      <c r="H121" s="81"/>
      <c r="I121" s="82"/>
    </row>
    <row r="122" spans="1:9" ht="13" customHeight="1">
      <c r="A122" s="98"/>
      <c r="B122" s="87" t="s">
        <v>2079</v>
      </c>
      <c r="C122" s="88">
        <v>5.0888999999999998</v>
      </c>
      <c r="D122" s="46"/>
      <c r="E122" s="81"/>
      <c r="F122" s="81"/>
      <c r="G122" s="81"/>
      <c r="H122" s="81"/>
      <c r="I122" s="82"/>
    </row>
    <row r="123" spans="1:9" ht="13" customHeight="1">
      <c r="A123" s="98"/>
      <c r="B123" s="87" t="s">
        <v>2078</v>
      </c>
      <c r="C123" s="88">
        <v>3.9428999999999998</v>
      </c>
      <c r="D123" s="46"/>
      <c r="E123" s="81"/>
      <c r="F123" s="81"/>
      <c r="G123" s="81"/>
      <c r="H123" s="81"/>
      <c r="I123" s="82"/>
    </row>
    <row r="124" spans="1:9" ht="13" customHeight="1">
      <c r="A124" s="98"/>
      <c r="B124" s="87" t="s">
        <v>2070</v>
      </c>
      <c r="C124" s="88">
        <v>4.2411000000000003</v>
      </c>
      <c r="D124" s="46"/>
      <c r="E124" s="81"/>
      <c r="F124" s="81"/>
      <c r="G124" s="81"/>
      <c r="H124" s="81"/>
      <c r="I124" s="82"/>
    </row>
    <row r="125" spans="1:9" ht="13" customHeight="1">
      <c r="A125" s="98"/>
      <c r="B125" s="87" t="s">
        <v>2077</v>
      </c>
      <c r="C125" s="88">
        <v>4.2591999999999999</v>
      </c>
      <c r="D125" s="46"/>
      <c r="E125" s="81"/>
      <c r="F125" s="81"/>
      <c r="G125" s="81"/>
      <c r="H125" s="81"/>
      <c r="I125" s="82"/>
    </row>
    <row r="126" spans="1:9" ht="13" customHeight="1">
      <c r="A126" s="98"/>
      <c r="B126" s="87" t="s">
        <v>2082</v>
      </c>
      <c r="C126" s="88">
        <v>5.2367999999999988</v>
      </c>
      <c r="D126" s="46"/>
      <c r="E126" s="81"/>
      <c r="F126" s="81"/>
      <c r="G126" s="81"/>
      <c r="H126" s="81"/>
      <c r="I126" s="82"/>
    </row>
    <row r="127" spans="1:9" ht="13" customHeight="1">
      <c r="A127" s="98"/>
      <c r="B127" s="87" t="s">
        <v>2081</v>
      </c>
      <c r="C127" s="88">
        <v>4.0705999999999998</v>
      </c>
      <c r="D127" s="46"/>
      <c r="E127" s="81"/>
      <c r="F127" s="81"/>
      <c r="G127" s="81"/>
      <c r="H127" s="81"/>
      <c r="I127" s="82"/>
    </row>
    <row r="128" spans="1:9" ht="13" customHeight="1">
      <c r="A128" s="98"/>
      <c r="B128" s="87" t="s">
        <v>2071</v>
      </c>
      <c r="C128" s="88">
        <v>4.4181999999999997</v>
      </c>
      <c r="D128" s="46"/>
      <c r="E128" s="81"/>
      <c r="F128" s="81"/>
      <c r="G128" s="81"/>
      <c r="H128" s="81"/>
      <c r="I128" s="82"/>
    </row>
    <row r="129" spans="1:9" ht="13" customHeight="1">
      <c r="A129" s="98"/>
      <c r="B129" s="87" t="s">
        <v>2080</v>
      </c>
      <c r="C129" s="88">
        <v>4.4344999999999999</v>
      </c>
      <c r="D129" s="46"/>
      <c r="E129" s="81"/>
      <c r="F129" s="81"/>
      <c r="G129" s="81"/>
      <c r="H129" s="81"/>
      <c r="I129" s="82"/>
    </row>
    <row r="130" spans="1:9" ht="13" customHeight="1">
      <c r="A130" s="98"/>
      <c r="B130" s="45"/>
      <c r="C130" s="46"/>
      <c r="D130" s="46"/>
      <c r="E130" s="81"/>
      <c r="F130" s="81"/>
      <c r="G130" s="81"/>
      <c r="H130" s="81"/>
      <c r="I130" s="82"/>
    </row>
    <row r="131" spans="1:9" ht="13" customHeight="1">
      <c r="A131" s="98"/>
      <c r="B131" s="45" t="s">
        <v>2087</v>
      </c>
      <c r="C131" s="46"/>
      <c r="D131" s="46"/>
      <c r="E131" s="81"/>
      <c r="F131" s="81"/>
      <c r="G131" s="81"/>
      <c r="H131" s="81"/>
      <c r="I131" s="82"/>
    </row>
    <row r="132" spans="1:9" ht="13" customHeight="1">
      <c r="A132" s="98"/>
      <c r="B132" s="45" t="s">
        <v>2088</v>
      </c>
      <c r="C132" s="46"/>
      <c r="D132" s="46"/>
      <c r="E132" s="81"/>
      <c r="F132" s="81"/>
      <c r="G132" s="81"/>
      <c r="H132" s="81"/>
      <c r="I132" s="82"/>
    </row>
    <row r="133" spans="1:9" ht="13" customHeight="1">
      <c r="A133" s="98"/>
      <c r="B133" s="140" t="s">
        <v>2097</v>
      </c>
      <c r="C133" s="46"/>
      <c r="D133" s="46"/>
      <c r="E133" s="81"/>
      <c r="F133" s="81"/>
      <c r="G133" s="81"/>
      <c r="H133" s="81"/>
      <c r="I133" s="82"/>
    </row>
    <row r="134" spans="1:9" ht="13" customHeight="1">
      <c r="A134" s="98"/>
      <c r="B134" s="45" t="s">
        <v>2098</v>
      </c>
      <c r="C134" s="46"/>
      <c r="D134" s="46"/>
      <c r="E134" s="81"/>
      <c r="F134" s="81"/>
      <c r="G134" s="81"/>
      <c r="H134" s="81"/>
      <c r="I134" s="82"/>
    </row>
    <row r="135" spans="1:9" ht="13" customHeight="1">
      <c r="A135" s="98"/>
      <c r="B135" s="45" t="s">
        <v>2136</v>
      </c>
      <c r="C135" s="46"/>
      <c r="D135" s="46"/>
      <c r="E135" s="81"/>
      <c r="F135" s="81"/>
      <c r="G135" s="81"/>
      <c r="H135" s="81"/>
      <c r="I135" s="82"/>
    </row>
    <row r="136" spans="1:9" ht="13" customHeight="1">
      <c r="A136" s="98"/>
      <c r="B136" s="73" t="s">
        <v>2075</v>
      </c>
      <c r="C136" s="137"/>
      <c r="D136" s="137"/>
      <c r="E136" s="137"/>
      <c r="F136" s="137"/>
      <c r="G136" s="137"/>
      <c r="H136" s="137"/>
      <c r="I136" s="138"/>
    </row>
    <row r="137" spans="1:9" ht="13" customHeight="1">
      <c r="A137" s="98"/>
      <c r="B137" s="263"/>
      <c r="C137" s="263"/>
      <c r="D137" s="263"/>
      <c r="E137" s="263"/>
      <c r="F137" s="263"/>
      <c r="G137" s="263"/>
      <c r="H137" s="263"/>
      <c r="I137" s="263"/>
    </row>
    <row r="138" spans="1:9" ht="13" customHeight="1">
      <c r="A138" s="98"/>
      <c r="B138" s="263"/>
      <c r="C138" s="263"/>
      <c r="D138" s="263"/>
      <c r="E138" s="263"/>
      <c r="F138" s="263"/>
      <c r="G138" s="263"/>
      <c r="H138" s="263"/>
      <c r="I138" s="263"/>
    </row>
    <row r="139" spans="1:9" ht="13" customHeight="1">
      <c r="A139" s="98"/>
      <c r="B139" s="98"/>
      <c r="C139" s="264" t="s">
        <v>1533</v>
      </c>
      <c r="D139" s="264"/>
      <c r="E139" s="264"/>
      <c r="F139" s="264"/>
      <c r="G139" s="98"/>
      <c r="H139" s="98"/>
      <c r="I139" s="98"/>
    </row>
    <row r="140" spans="1:9" ht="13" customHeight="1">
      <c r="A140" s="98"/>
      <c r="B140" s="139" t="s">
        <v>871</v>
      </c>
      <c r="C140" s="264" t="s">
        <v>872</v>
      </c>
      <c r="D140" s="264"/>
      <c r="E140" s="264"/>
      <c r="F140" s="264"/>
      <c r="G140" s="98"/>
      <c r="H140" s="98"/>
      <c r="I140" s="98"/>
    </row>
    <row r="141" spans="1:9" ht="135" customHeight="1">
      <c r="A141" s="98"/>
      <c r="B141" s="38"/>
      <c r="C141" s="253"/>
      <c r="D141" s="253"/>
      <c r="E141" s="98"/>
      <c r="F141" s="98"/>
      <c r="G141" s="98"/>
      <c r="H141" s="98"/>
      <c r="I141" s="98"/>
    </row>
  </sheetData>
  <mergeCells count="7">
    <mergeCell ref="C141:D141"/>
    <mergeCell ref="B103:I103"/>
    <mergeCell ref="B104:I104"/>
    <mergeCell ref="B137:I137"/>
    <mergeCell ref="C139:F139"/>
    <mergeCell ref="B138:I138"/>
    <mergeCell ref="C140:F140"/>
  </mergeCells>
  <hyperlinks>
    <hyperlink ref="A1" location="BajajFinservLiquidFund" display="BFLIQ" xr:uid="{8B21B766-4151-4821-8BDE-680B11521315}"/>
    <hyperlink ref="B1" location="BajajFinservLiquidFund" display="Bajaj Finserv Liquid Fund" xr:uid="{624A425F-E71C-4528-A2CE-EF92787CAAD2}"/>
  </hyperlinks>
  <pageMargins left="0" right="0" top="0" bottom="0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outlinePr summaryBelow="0"/>
  </sheetPr>
  <dimension ref="A1:I156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26</v>
      </c>
      <c r="B1" s="3" t="s">
        <v>27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64</v>
      </c>
      <c r="B7" s="17" t="s">
        <v>65</v>
      </c>
      <c r="C7" s="13" t="s">
        <v>66</v>
      </c>
      <c r="D7" s="13" t="s">
        <v>63</v>
      </c>
      <c r="E7" s="18">
        <v>956768</v>
      </c>
      <c r="F7" s="19">
        <v>12020.833199999999</v>
      </c>
      <c r="G7" s="20">
        <v>5.1700000000000003E-2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1038306</v>
      </c>
      <c r="F8" s="19">
        <v>7730.7073</v>
      </c>
      <c r="G8" s="20">
        <v>3.32E-2</v>
      </c>
      <c r="H8" s="21"/>
      <c r="I8" s="22"/>
    </row>
    <row r="9" spans="1:9" ht="13" customHeight="1">
      <c r="A9" s="16" t="s">
        <v>432</v>
      </c>
      <c r="B9" s="17" t="s">
        <v>433</v>
      </c>
      <c r="C9" s="13" t="s">
        <v>434</v>
      </c>
      <c r="D9" s="13" t="s">
        <v>172</v>
      </c>
      <c r="E9" s="18">
        <v>113616</v>
      </c>
      <c r="F9" s="19">
        <v>7574.7786999999998</v>
      </c>
      <c r="G9" s="20">
        <v>3.2599999999999997E-2</v>
      </c>
      <c r="H9" s="21"/>
      <c r="I9" s="22"/>
    </row>
    <row r="10" spans="1:9" ht="13" customHeight="1">
      <c r="A10" s="16" t="s">
        <v>889</v>
      </c>
      <c r="B10" s="17" t="s">
        <v>890</v>
      </c>
      <c r="C10" s="13" t="s">
        <v>891</v>
      </c>
      <c r="D10" s="13" t="s">
        <v>92</v>
      </c>
      <c r="E10" s="18">
        <v>1908945</v>
      </c>
      <c r="F10" s="19">
        <v>7519.3343999999997</v>
      </c>
      <c r="G10" s="20">
        <v>3.2300000000000002E-2</v>
      </c>
      <c r="H10" s="21"/>
      <c r="I10" s="22"/>
    </row>
    <row r="11" spans="1:9" ht="13" customHeight="1">
      <c r="A11" s="16" t="s">
        <v>1137</v>
      </c>
      <c r="B11" s="17" t="s">
        <v>1138</v>
      </c>
      <c r="C11" s="13" t="s">
        <v>1139</v>
      </c>
      <c r="D11" s="13" t="s">
        <v>187</v>
      </c>
      <c r="E11" s="18">
        <v>1473324</v>
      </c>
      <c r="F11" s="19">
        <v>7375.4598999999998</v>
      </c>
      <c r="G11" s="20">
        <v>3.1699999999999999E-2</v>
      </c>
      <c r="H11" s="21"/>
      <c r="I11" s="22"/>
    </row>
    <row r="12" spans="1:9" ht="13" customHeight="1">
      <c r="A12" s="16" t="s">
        <v>67</v>
      </c>
      <c r="B12" s="17" t="s">
        <v>68</v>
      </c>
      <c r="C12" s="13" t="s">
        <v>69</v>
      </c>
      <c r="D12" s="13" t="s">
        <v>70</v>
      </c>
      <c r="E12" s="18">
        <v>554253</v>
      </c>
      <c r="F12" s="19">
        <v>7322.7906000000003</v>
      </c>
      <c r="G12" s="20">
        <v>3.15E-2</v>
      </c>
      <c r="H12" s="21"/>
      <c r="I12" s="22"/>
    </row>
    <row r="13" spans="1:9" ht="13" customHeight="1">
      <c r="A13" s="16" t="s">
        <v>895</v>
      </c>
      <c r="B13" s="17" t="s">
        <v>896</v>
      </c>
      <c r="C13" s="13" t="s">
        <v>897</v>
      </c>
      <c r="D13" s="13" t="s">
        <v>63</v>
      </c>
      <c r="E13" s="18">
        <v>2433503</v>
      </c>
      <c r="F13" s="19">
        <v>7031.6068999999998</v>
      </c>
      <c r="G13" s="20">
        <v>3.0200000000000001E-2</v>
      </c>
      <c r="H13" s="21"/>
      <c r="I13" s="22"/>
    </row>
    <row r="14" spans="1:9" ht="13" customHeight="1">
      <c r="A14" s="16" t="s">
        <v>880</v>
      </c>
      <c r="B14" s="17" t="s">
        <v>881</v>
      </c>
      <c r="C14" s="13" t="s">
        <v>882</v>
      </c>
      <c r="D14" s="13" t="s">
        <v>271</v>
      </c>
      <c r="E14" s="18">
        <v>167846</v>
      </c>
      <c r="F14" s="19">
        <v>6929.8577999999998</v>
      </c>
      <c r="G14" s="20">
        <v>2.98E-2</v>
      </c>
      <c r="H14" s="21"/>
      <c r="I14" s="22"/>
    </row>
    <row r="15" spans="1:9" ht="13" customHeight="1">
      <c r="A15" s="16" t="s">
        <v>93</v>
      </c>
      <c r="B15" s="17" t="s">
        <v>94</v>
      </c>
      <c r="C15" s="13" t="s">
        <v>95</v>
      </c>
      <c r="D15" s="13" t="s">
        <v>96</v>
      </c>
      <c r="E15" s="18">
        <v>2372272</v>
      </c>
      <c r="F15" s="19">
        <v>6806.0483999999997</v>
      </c>
      <c r="G15" s="20">
        <v>2.93E-2</v>
      </c>
      <c r="H15" s="21"/>
      <c r="I15" s="22"/>
    </row>
    <row r="16" spans="1:9" ht="13" customHeight="1">
      <c r="A16" s="16" t="s">
        <v>442</v>
      </c>
      <c r="B16" s="17" t="s">
        <v>443</v>
      </c>
      <c r="C16" s="13" t="s">
        <v>444</v>
      </c>
      <c r="D16" s="13" t="s">
        <v>271</v>
      </c>
      <c r="E16" s="18">
        <v>1113028</v>
      </c>
      <c r="F16" s="19">
        <v>6761.0886</v>
      </c>
      <c r="G16" s="20">
        <v>2.9100000000000001E-2</v>
      </c>
      <c r="H16" s="21"/>
      <c r="I16" s="22"/>
    </row>
    <row r="17" spans="1:9" ht="13" customHeight="1">
      <c r="A17" s="16" t="s">
        <v>231</v>
      </c>
      <c r="B17" s="17" t="s">
        <v>232</v>
      </c>
      <c r="C17" s="13" t="s">
        <v>233</v>
      </c>
      <c r="D17" s="13" t="s">
        <v>85</v>
      </c>
      <c r="E17" s="18">
        <v>668944</v>
      </c>
      <c r="F17" s="19">
        <v>6335.9031000000004</v>
      </c>
      <c r="G17" s="20">
        <v>2.7199999999999998E-2</v>
      </c>
      <c r="H17" s="21"/>
      <c r="I17" s="22"/>
    </row>
    <row r="18" spans="1:9" ht="13" customHeight="1">
      <c r="A18" s="16" t="s">
        <v>320</v>
      </c>
      <c r="B18" s="17" t="s">
        <v>321</v>
      </c>
      <c r="C18" s="13" t="s">
        <v>322</v>
      </c>
      <c r="D18" s="13" t="s">
        <v>271</v>
      </c>
      <c r="E18" s="18">
        <v>549780</v>
      </c>
      <c r="F18" s="19">
        <v>6056.9263000000001</v>
      </c>
      <c r="G18" s="20">
        <v>2.5999999999999999E-2</v>
      </c>
      <c r="H18" s="21"/>
      <c r="I18" s="22"/>
    </row>
    <row r="19" spans="1:9" ht="13" customHeight="1">
      <c r="A19" s="16" t="s">
        <v>1146</v>
      </c>
      <c r="B19" s="17" t="s">
        <v>1147</v>
      </c>
      <c r="C19" s="13" t="s">
        <v>1148</v>
      </c>
      <c r="D19" s="13" t="s">
        <v>1149</v>
      </c>
      <c r="E19" s="18">
        <v>15567</v>
      </c>
      <c r="F19" s="19">
        <v>5945.8157000000001</v>
      </c>
      <c r="G19" s="20">
        <v>2.5600000000000001E-2</v>
      </c>
      <c r="H19" s="21"/>
      <c r="I19" s="22"/>
    </row>
    <row r="20" spans="1:9" ht="13" customHeight="1">
      <c r="A20" s="16" t="s">
        <v>333</v>
      </c>
      <c r="B20" s="17" t="s">
        <v>334</v>
      </c>
      <c r="C20" s="13" t="s">
        <v>335</v>
      </c>
      <c r="D20" s="13" t="s">
        <v>134</v>
      </c>
      <c r="E20" s="18">
        <v>622053</v>
      </c>
      <c r="F20" s="19">
        <v>5775.4511000000002</v>
      </c>
      <c r="G20" s="20">
        <v>2.4799999999999999E-2</v>
      </c>
      <c r="H20" s="21"/>
      <c r="I20" s="22"/>
    </row>
    <row r="21" spans="1:9" ht="13" customHeight="1">
      <c r="A21" s="16" t="s">
        <v>387</v>
      </c>
      <c r="B21" s="17" t="s">
        <v>388</v>
      </c>
      <c r="C21" s="13" t="s">
        <v>389</v>
      </c>
      <c r="D21" s="13" t="s">
        <v>63</v>
      </c>
      <c r="E21" s="18">
        <v>589918</v>
      </c>
      <c r="F21" s="19">
        <v>5689.1692000000003</v>
      </c>
      <c r="G21" s="20">
        <v>2.4500000000000001E-2</v>
      </c>
      <c r="H21" s="21"/>
      <c r="I21" s="22"/>
    </row>
    <row r="22" spans="1:9" ht="13" customHeight="1">
      <c r="A22" s="16" t="s">
        <v>191</v>
      </c>
      <c r="B22" s="17" t="s">
        <v>192</v>
      </c>
      <c r="C22" s="13" t="s">
        <v>193</v>
      </c>
      <c r="D22" s="13" t="s">
        <v>74</v>
      </c>
      <c r="E22" s="18">
        <v>2689161</v>
      </c>
      <c r="F22" s="19">
        <v>5593.9926999999998</v>
      </c>
      <c r="G22" s="20">
        <v>2.41E-2</v>
      </c>
      <c r="H22" s="21"/>
      <c r="I22" s="22"/>
    </row>
    <row r="23" spans="1:9" ht="13" customHeight="1">
      <c r="A23" s="16" t="s">
        <v>143</v>
      </c>
      <c r="B23" s="17" t="s">
        <v>144</v>
      </c>
      <c r="C23" s="13" t="s">
        <v>145</v>
      </c>
      <c r="D23" s="13" t="s">
        <v>63</v>
      </c>
      <c r="E23" s="18">
        <v>408512</v>
      </c>
      <c r="F23" s="19">
        <v>5255.9153999999999</v>
      </c>
      <c r="G23" s="20">
        <v>2.2599999999999999E-2</v>
      </c>
      <c r="H23" s="21"/>
      <c r="I23" s="22"/>
    </row>
    <row r="24" spans="1:9" ht="13" customHeight="1">
      <c r="A24" s="16" t="s">
        <v>316</v>
      </c>
      <c r="B24" s="17" t="s">
        <v>317</v>
      </c>
      <c r="C24" s="13" t="s">
        <v>318</v>
      </c>
      <c r="D24" s="13" t="s">
        <v>319</v>
      </c>
      <c r="E24" s="18">
        <v>1879290</v>
      </c>
      <c r="F24" s="19">
        <v>5093.8154999999997</v>
      </c>
      <c r="G24" s="20">
        <v>2.1899999999999999E-2</v>
      </c>
      <c r="H24" s="21"/>
      <c r="I24" s="22"/>
    </row>
    <row r="25" spans="1:9" ht="13" customHeight="1">
      <c r="A25" s="16" t="s">
        <v>1206</v>
      </c>
      <c r="B25" s="17" t="s">
        <v>1207</v>
      </c>
      <c r="C25" s="13" t="s">
        <v>1208</v>
      </c>
      <c r="D25" s="13" t="s">
        <v>1149</v>
      </c>
      <c r="E25" s="18">
        <v>525080</v>
      </c>
      <c r="F25" s="19">
        <v>5074.8981999999996</v>
      </c>
      <c r="G25" s="20">
        <v>2.18E-2</v>
      </c>
      <c r="H25" s="21"/>
      <c r="I25" s="22"/>
    </row>
    <row r="26" spans="1:9" ht="13" customHeight="1">
      <c r="A26" s="16" t="s">
        <v>370</v>
      </c>
      <c r="B26" s="17" t="s">
        <v>371</v>
      </c>
      <c r="C26" s="13" t="s">
        <v>372</v>
      </c>
      <c r="D26" s="13" t="s">
        <v>172</v>
      </c>
      <c r="E26" s="18">
        <v>220241</v>
      </c>
      <c r="F26" s="19">
        <v>5010.2624999999998</v>
      </c>
      <c r="G26" s="20">
        <v>2.1499999999999998E-2</v>
      </c>
      <c r="H26" s="21"/>
      <c r="I26" s="22"/>
    </row>
    <row r="27" spans="1:9" ht="13" customHeight="1">
      <c r="A27" s="16" t="s">
        <v>1109</v>
      </c>
      <c r="B27" s="17" t="s">
        <v>1110</v>
      </c>
      <c r="C27" s="13" t="s">
        <v>1111</v>
      </c>
      <c r="D27" s="13" t="s">
        <v>187</v>
      </c>
      <c r="E27" s="18">
        <v>311866</v>
      </c>
      <c r="F27" s="19">
        <v>4955.5506999999998</v>
      </c>
      <c r="G27" s="20">
        <v>2.1299999999999999E-2</v>
      </c>
      <c r="H27" s="21"/>
      <c r="I27" s="22"/>
    </row>
    <row r="28" spans="1:9" ht="13" customHeight="1">
      <c r="A28" s="16" t="s">
        <v>1239</v>
      </c>
      <c r="B28" s="17" t="s">
        <v>1240</v>
      </c>
      <c r="C28" s="13" t="s">
        <v>1241</v>
      </c>
      <c r="D28" s="13" t="s">
        <v>127</v>
      </c>
      <c r="E28" s="18">
        <v>99094</v>
      </c>
      <c r="F28" s="19">
        <v>4937.5567000000001</v>
      </c>
      <c r="G28" s="20">
        <v>2.12E-2</v>
      </c>
      <c r="H28" s="21"/>
      <c r="I28" s="22"/>
    </row>
    <row r="29" spans="1:9" ht="13" customHeight="1">
      <c r="A29" s="16" t="s">
        <v>874</v>
      </c>
      <c r="B29" s="17" t="s">
        <v>875</v>
      </c>
      <c r="C29" s="13" t="s">
        <v>876</v>
      </c>
      <c r="D29" s="13" t="s">
        <v>92</v>
      </c>
      <c r="E29" s="18">
        <v>46674</v>
      </c>
      <c r="F29" s="19">
        <v>4882.1004000000003</v>
      </c>
      <c r="G29" s="20">
        <v>2.1000000000000001E-2</v>
      </c>
      <c r="H29" s="21"/>
      <c r="I29" s="22"/>
    </row>
    <row r="30" spans="1:9" ht="13" customHeight="1">
      <c r="A30" s="16" t="s">
        <v>1534</v>
      </c>
      <c r="B30" s="17" t="s">
        <v>1535</v>
      </c>
      <c r="C30" s="13" t="s">
        <v>1536</v>
      </c>
      <c r="D30" s="13" t="s">
        <v>127</v>
      </c>
      <c r="E30" s="18">
        <v>92831</v>
      </c>
      <c r="F30" s="19">
        <v>4779.4969000000001</v>
      </c>
      <c r="G30" s="20">
        <v>2.06E-2</v>
      </c>
      <c r="H30" s="21"/>
      <c r="I30" s="22"/>
    </row>
    <row r="31" spans="1:9" ht="13" customHeight="1">
      <c r="A31" s="16" t="s">
        <v>1178</v>
      </c>
      <c r="B31" s="17" t="s">
        <v>1179</v>
      </c>
      <c r="C31" s="13" t="s">
        <v>1180</v>
      </c>
      <c r="D31" s="13" t="s">
        <v>309</v>
      </c>
      <c r="E31" s="18">
        <v>116018</v>
      </c>
      <c r="F31" s="19">
        <v>4211.9174999999996</v>
      </c>
      <c r="G31" s="20">
        <v>1.8100000000000002E-2</v>
      </c>
      <c r="H31" s="21"/>
      <c r="I31" s="22"/>
    </row>
    <row r="32" spans="1:9" ht="13" customHeight="1">
      <c r="A32" s="16" t="s">
        <v>367</v>
      </c>
      <c r="B32" s="17" t="s">
        <v>368</v>
      </c>
      <c r="C32" s="13" t="s">
        <v>369</v>
      </c>
      <c r="D32" s="13" t="s">
        <v>74</v>
      </c>
      <c r="E32" s="18">
        <v>318609</v>
      </c>
      <c r="F32" s="19">
        <v>4071.8229999999999</v>
      </c>
      <c r="G32" s="20">
        <v>1.7500000000000002E-2</v>
      </c>
      <c r="H32" s="21"/>
      <c r="I32" s="22"/>
    </row>
    <row r="33" spans="1:9" ht="13" customHeight="1">
      <c r="A33" s="16" t="s">
        <v>1537</v>
      </c>
      <c r="B33" s="17" t="s">
        <v>1538</v>
      </c>
      <c r="C33" s="13" t="s">
        <v>1539</v>
      </c>
      <c r="D33" s="13" t="s">
        <v>120</v>
      </c>
      <c r="E33" s="18">
        <v>56310</v>
      </c>
      <c r="F33" s="19">
        <v>4056.8539999999998</v>
      </c>
      <c r="G33" s="20">
        <v>1.7399999999999999E-2</v>
      </c>
      <c r="H33" s="21"/>
      <c r="I33" s="22"/>
    </row>
    <row r="34" spans="1:9" ht="13" customHeight="1">
      <c r="A34" s="16" t="s">
        <v>1248</v>
      </c>
      <c r="B34" s="17" t="s">
        <v>1249</v>
      </c>
      <c r="C34" s="13" t="s">
        <v>1250</v>
      </c>
      <c r="D34" s="13" t="s">
        <v>172</v>
      </c>
      <c r="E34" s="18">
        <v>22108</v>
      </c>
      <c r="F34" s="19">
        <v>3777.8150000000001</v>
      </c>
      <c r="G34" s="20">
        <v>1.6199999999999999E-2</v>
      </c>
      <c r="H34" s="21"/>
      <c r="I34" s="22"/>
    </row>
    <row r="35" spans="1:9" ht="13" customHeight="1">
      <c r="A35" s="16" t="s">
        <v>1194</v>
      </c>
      <c r="B35" s="17" t="s">
        <v>1195</v>
      </c>
      <c r="C35" s="13" t="s">
        <v>1196</v>
      </c>
      <c r="D35" s="13" t="s">
        <v>138</v>
      </c>
      <c r="E35" s="18">
        <v>305425</v>
      </c>
      <c r="F35" s="19">
        <v>3679.1496000000002</v>
      </c>
      <c r="G35" s="20">
        <v>1.5800000000000002E-2</v>
      </c>
      <c r="H35" s="21"/>
      <c r="I35" s="22"/>
    </row>
    <row r="36" spans="1:9" ht="13" customHeight="1">
      <c r="A36" s="16" t="s">
        <v>184</v>
      </c>
      <c r="B36" s="17" t="s">
        <v>185</v>
      </c>
      <c r="C36" s="13" t="s">
        <v>186</v>
      </c>
      <c r="D36" s="13" t="s">
        <v>187</v>
      </c>
      <c r="E36" s="18">
        <v>85105</v>
      </c>
      <c r="F36" s="19">
        <v>3467.9436000000001</v>
      </c>
      <c r="G36" s="20">
        <v>1.49E-2</v>
      </c>
      <c r="H36" s="21"/>
      <c r="I36" s="22"/>
    </row>
    <row r="37" spans="1:9" ht="13" customHeight="1">
      <c r="A37" s="16" t="s">
        <v>886</v>
      </c>
      <c r="B37" s="17" t="s">
        <v>887</v>
      </c>
      <c r="C37" s="13" t="s">
        <v>888</v>
      </c>
      <c r="D37" s="13" t="s">
        <v>412</v>
      </c>
      <c r="E37" s="18">
        <v>295612</v>
      </c>
      <c r="F37" s="19">
        <v>3431.7597000000001</v>
      </c>
      <c r="G37" s="20">
        <v>1.4800000000000001E-2</v>
      </c>
      <c r="H37" s="21"/>
      <c r="I37" s="22"/>
    </row>
    <row r="38" spans="1:9" ht="13" customHeight="1">
      <c r="A38" s="16" t="s">
        <v>149</v>
      </c>
      <c r="B38" s="17" t="s">
        <v>150</v>
      </c>
      <c r="C38" s="13" t="s">
        <v>151</v>
      </c>
      <c r="D38" s="13" t="s">
        <v>85</v>
      </c>
      <c r="E38" s="18">
        <v>188293</v>
      </c>
      <c r="F38" s="19">
        <v>3358.3939</v>
      </c>
      <c r="G38" s="20">
        <v>1.44E-2</v>
      </c>
      <c r="H38" s="21"/>
      <c r="I38" s="22"/>
    </row>
    <row r="39" spans="1:9" ht="13" customHeight="1">
      <c r="A39" s="16" t="s">
        <v>929</v>
      </c>
      <c r="B39" s="17" t="s">
        <v>930</v>
      </c>
      <c r="C39" s="13" t="s">
        <v>931</v>
      </c>
      <c r="D39" s="13" t="s">
        <v>207</v>
      </c>
      <c r="E39" s="18">
        <v>1989999</v>
      </c>
      <c r="F39" s="19">
        <v>3081.5135</v>
      </c>
      <c r="G39" s="20">
        <v>1.32E-2</v>
      </c>
      <c r="H39" s="21"/>
      <c r="I39" s="22"/>
    </row>
    <row r="40" spans="1:9" ht="13" customHeight="1">
      <c r="A40" s="16" t="s">
        <v>393</v>
      </c>
      <c r="B40" s="17" t="s">
        <v>394</v>
      </c>
      <c r="C40" s="13" t="s">
        <v>395</v>
      </c>
      <c r="D40" s="13" t="s">
        <v>287</v>
      </c>
      <c r="E40" s="18">
        <v>71220</v>
      </c>
      <c r="F40" s="19">
        <v>2952.8524000000002</v>
      </c>
      <c r="G40" s="20">
        <v>1.2699999999999999E-2</v>
      </c>
      <c r="H40" s="21"/>
      <c r="I40" s="22"/>
    </row>
    <row r="41" spans="1:9" ht="13" customHeight="1">
      <c r="A41" s="16" t="s">
        <v>146</v>
      </c>
      <c r="B41" s="17" t="s">
        <v>147</v>
      </c>
      <c r="C41" s="13" t="s">
        <v>148</v>
      </c>
      <c r="D41" s="13" t="s">
        <v>63</v>
      </c>
      <c r="E41" s="18">
        <v>813588</v>
      </c>
      <c r="F41" s="19">
        <v>2806.8786</v>
      </c>
      <c r="G41" s="20">
        <v>1.21E-2</v>
      </c>
      <c r="H41" s="21"/>
      <c r="I41" s="22"/>
    </row>
    <row r="42" spans="1:9" ht="13" customHeight="1">
      <c r="A42" s="16" t="s">
        <v>1009</v>
      </c>
      <c r="B42" s="17" t="s">
        <v>1010</v>
      </c>
      <c r="C42" s="13" t="s">
        <v>1011</v>
      </c>
      <c r="D42" s="13" t="s">
        <v>287</v>
      </c>
      <c r="E42" s="18">
        <v>176474</v>
      </c>
      <c r="F42" s="19">
        <v>2743.4648000000002</v>
      </c>
      <c r="G42" s="20">
        <v>1.18E-2</v>
      </c>
      <c r="H42" s="21"/>
      <c r="I42" s="22"/>
    </row>
    <row r="43" spans="1:9" ht="13" customHeight="1">
      <c r="A43" s="16" t="s">
        <v>1184</v>
      </c>
      <c r="B43" s="17" t="s">
        <v>1185</v>
      </c>
      <c r="C43" s="13" t="s">
        <v>1186</v>
      </c>
      <c r="D43" s="13" t="s">
        <v>271</v>
      </c>
      <c r="E43" s="18">
        <v>241081</v>
      </c>
      <c r="F43" s="19">
        <v>2652.1320999999998</v>
      </c>
      <c r="G43" s="20">
        <v>1.14E-2</v>
      </c>
      <c r="H43" s="21"/>
      <c r="I43" s="22"/>
    </row>
    <row r="44" spans="1:9" ht="13" customHeight="1">
      <c r="A44" s="16" t="s">
        <v>284</v>
      </c>
      <c r="B44" s="17" t="s">
        <v>285</v>
      </c>
      <c r="C44" s="13" t="s">
        <v>286</v>
      </c>
      <c r="D44" s="13" t="s">
        <v>287</v>
      </c>
      <c r="E44" s="18">
        <v>88638</v>
      </c>
      <c r="F44" s="19">
        <v>2618.8096999999998</v>
      </c>
      <c r="G44" s="20">
        <v>1.1299999999999999E-2</v>
      </c>
      <c r="H44" s="21"/>
      <c r="I44" s="22"/>
    </row>
    <row r="45" spans="1:9" ht="13" customHeight="1">
      <c r="A45" s="16" t="s">
        <v>228</v>
      </c>
      <c r="B45" s="17" t="s">
        <v>229</v>
      </c>
      <c r="C45" s="13" t="s">
        <v>230</v>
      </c>
      <c r="D45" s="13" t="s">
        <v>127</v>
      </c>
      <c r="E45" s="18">
        <v>242120</v>
      </c>
      <c r="F45" s="19">
        <v>2568.8932</v>
      </c>
      <c r="G45" s="20">
        <v>1.0999999999999999E-2</v>
      </c>
      <c r="H45" s="21"/>
      <c r="I45" s="22"/>
    </row>
    <row r="46" spans="1:9" ht="13" customHeight="1">
      <c r="A46" s="16" t="s">
        <v>1257</v>
      </c>
      <c r="B46" s="17" t="s">
        <v>1258</v>
      </c>
      <c r="C46" s="13" t="s">
        <v>1259</v>
      </c>
      <c r="D46" s="13" t="s">
        <v>172</v>
      </c>
      <c r="E46" s="18">
        <v>1281027</v>
      </c>
      <c r="F46" s="19">
        <v>2213.4866000000002</v>
      </c>
      <c r="G46" s="20">
        <v>9.4999999999999998E-3</v>
      </c>
      <c r="H46" s="21"/>
      <c r="I46" s="22"/>
    </row>
    <row r="47" spans="1:9" ht="13" customHeight="1">
      <c r="A47" s="16" t="s">
        <v>1308</v>
      </c>
      <c r="B47" s="17" t="s">
        <v>1309</v>
      </c>
      <c r="C47" s="13" t="s">
        <v>1310</v>
      </c>
      <c r="D47" s="13" t="s">
        <v>120</v>
      </c>
      <c r="E47" s="18">
        <v>28343</v>
      </c>
      <c r="F47" s="19">
        <v>2020.5725</v>
      </c>
      <c r="G47" s="20">
        <v>8.6999999999999994E-3</v>
      </c>
      <c r="H47" s="21"/>
      <c r="I47" s="22"/>
    </row>
    <row r="48" spans="1:9" ht="13" customHeight="1">
      <c r="A48" s="16" t="s">
        <v>1081</v>
      </c>
      <c r="B48" s="17" t="s">
        <v>1082</v>
      </c>
      <c r="C48" s="13" t="s">
        <v>1083</v>
      </c>
      <c r="D48" s="13" t="s">
        <v>441</v>
      </c>
      <c r="E48" s="18">
        <v>372012</v>
      </c>
      <c r="F48" s="19">
        <v>1886.2868000000001</v>
      </c>
      <c r="G48" s="20">
        <v>8.0999999999999996E-3</v>
      </c>
      <c r="H48" s="21"/>
      <c r="I48" s="22"/>
    </row>
    <row r="49" spans="1:9" ht="13" customHeight="1">
      <c r="A49" s="16" t="s">
        <v>898</v>
      </c>
      <c r="B49" s="17" t="s">
        <v>899</v>
      </c>
      <c r="C49" s="13" t="s">
        <v>900</v>
      </c>
      <c r="D49" s="13" t="s">
        <v>172</v>
      </c>
      <c r="E49" s="18">
        <v>84097</v>
      </c>
      <c r="F49" s="19">
        <v>1858.7119</v>
      </c>
      <c r="G49" s="20">
        <v>8.0000000000000002E-3</v>
      </c>
      <c r="H49" s="21"/>
      <c r="I49" s="22"/>
    </row>
    <row r="50" spans="1:9" ht="13" customHeight="1">
      <c r="A50" s="16" t="s">
        <v>1087</v>
      </c>
      <c r="B50" s="17" t="s">
        <v>1088</v>
      </c>
      <c r="C50" s="13" t="s">
        <v>1089</v>
      </c>
      <c r="D50" s="13" t="s">
        <v>187</v>
      </c>
      <c r="E50" s="18">
        <v>212476</v>
      </c>
      <c r="F50" s="19">
        <v>1747.6151</v>
      </c>
      <c r="G50" s="20">
        <v>7.4999999999999997E-3</v>
      </c>
      <c r="H50" s="21"/>
      <c r="I50" s="22"/>
    </row>
    <row r="51" spans="1:9" ht="13" customHeight="1">
      <c r="A51" s="16" t="s">
        <v>110</v>
      </c>
      <c r="B51" s="17" t="s">
        <v>111</v>
      </c>
      <c r="C51" s="13" t="s">
        <v>112</v>
      </c>
      <c r="D51" s="13" t="s">
        <v>113</v>
      </c>
      <c r="E51" s="18">
        <v>445598</v>
      </c>
      <c r="F51" s="19">
        <v>1724.0187000000001</v>
      </c>
      <c r="G51" s="20">
        <v>7.4000000000000003E-3</v>
      </c>
      <c r="H51" s="21"/>
      <c r="I51" s="22"/>
    </row>
    <row r="52" spans="1:9" ht="13" customHeight="1">
      <c r="A52" s="16" t="s">
        <v>161</v>
      </c>
      <c r="B52" s="17" t="s">
        <v>162</v>
      </c>
      <c r="C52" s="13" t="s">
        <v>163</v>
      </c>
      <c r="D52" s="13" t="s">
        <v>164</v>
      </c>
      <c r="E52" s="18">
        <v>608228</v>
      </c>
      <c r="F52" s="19">
        <v>1524.0977</v>
      </c>
      <c r="G52" s="20">
        <v>6.6E-3</v>
      </c>
      <c r="H52" s="21"/>
      <c r="I52" s="22"/>
    </row>
    <row r="53" spans="1:9" ht="13" customHeight="1">
      <c r="A53" s="16" t="s">
        <v>234</v>
      </c>
      <c r="B53" s="17" t="s">
        <v>235</v>
      </c>
      <c r="C53" s="13" t="s">
        <v>236</v>
      </c>
      <c r="D53" s="13" t="s">
        <v>187</v>
      </c>
      <c r="E53" s="18">
        <v>11152</v>
      </c>
      <c r="F53" s="19">
        <v>1285.1565000000001</v>
      </c>
      <c r="G53" s="20">
        <v>5.4999999999999997E-3</v>
      </c>
      <c r="H53" s="21"/>
      <c r="I53" s="22"/>
    </row>
    <row r="54" spans="1:9" ht="13" customHeight="1">
      <c r="A54" s="16" t="s">
        <v>914</v>
      </c>
      <c r="B54" s="17" t="s">
        <v>915</v>
      </c>
      <c r="C54" s="13" t="s">
        <v>916</v>
      </c>
      <c r="D54" s="13" t="s">
        <v>267</v>
      </c>
      <c r="E54" s="18">
        <v>940192</v>
      </c>
      <c r="F54" s="19">
        <v>1218.7709</v>
      </c>
      <c r="G54" s="20">
        <v>5.1999999999999998E-3</v>
      </c>
      <c r="H54" s="21"/>
      <c r="I54" s="22"/>
    </row>
    <row r="55" spans="1:9" ht="13" customHeight="1">
      <c r="A55" s="16" t="s">
        <v>883</v>
      </c>
      <c r="B55" s="17" t="s">
        <v>884</v>
      </c>
      <c r="C55" s="13" t="s">
        <v>885</v>
      </c>
      <c r="D55" s="13" t="s">
        <v>172</v>
      </c>
      <c r="E55" s="18">
        <v>24992</v>
      </c>
      <c r="F55" s="19">
        <v>1146.7579000000001</v>
      </c>
      <c r="G55" s="20">
        <v>4.8999999999999998E-3</v>
      </c>
      <c r="H55" s="21"/>
      <c r="I55" s="22"/>
    </row>
    <row r="56" spans="1:9" ht="13" customHeight="1">
      <c r="A56" s="16" t="s">
        <v>1209</v>
      </c>
      <c r="B56" s="17" t="s">
        <v>1210</v>
      </c>
      <c r="C56" s="13" t="s">
        <v>1211</v>
      </c>
      <c r="D56" s="13" t="s">
        <v>203</v>
      </c>
      <c r="E56" s="18">
        <v>844902</v>
      </c>
      <c r="F56" s="19">
        <v>1070.1529</v>
      </c>
      <c r="G56" s="20">
        <v>4.5999999999999999E-3</v>
      </c>
      <c r="H56" s="21"/>
      <c r="I56" s="22"/>
    </row>
    <row r="57" spans="1:9" ht="13" customHeight="1">
      <c r="A57" s="16" t="s">
        <v>935</v>
      </c>
      <c r="B57" s="17" t="s">
        <v>936</v>
      </c>
      <c r="C57" s="13" t="s">
        <v>937</v>
      </c>
      <c r="D57" s="13" t="s">
        <v>74</v>
      </c>
      <c r="E57" s="18">
        <v>744951</v>
      </c>
      <c r="F57" s="19">
        <v>901.61419999999998</v>
      </c>
      <c r="G57" s="20">
        <v>3.8999999999999998E-3</v>
      </c>
      <c r="H57" s="21"/>
      <c r="I57" s="22"/>
    </row>
    <row r="58" spans="1:9" ht="13" customHeight="1">
      <c r="A58" s="16" t="s">
        <v>938</v>
      </c>
      <c r="B58" s="17" t="s">
        <v>939</v>
      </c>
      <c r="C58" s="13" t="s">
        <v>940</v>
      </c>
      <c r="D58" s="13" t="s">
        <v>103</v>
      </c>
      <c r="E58" s="18">
        <v>744951</v>
      </c>
      <c r="F58" s="19">
        <v>901.61419999999998</v>
      </c>
      <c r="G58" s="20">
        <v>3.8999999999999998E-3</v>
      </c>
      <c r="H58" s="21"/>
      <c r="I58" s="22"/>
    </row>
    <row r="59" spans="1:9" ht="13" customHeight="1">
      <c r="A59" s="16" t="s">
        <v>941</v>
      </c>
      <c r="B59" s="17" t="s">
        <v>942</v>
      </c>
      <c r="C59" s="13" t="s">
        <v>943</v>
      </c>
      <c r="D59" s="13" t="s">
        <v>405</v>
      </c>
      <c r="E59" s="18">
        <v>744951</v>
      </c>
      <c r="F59" s="19">
        <v>901.61419999999998</v>
      </c>
      <c r="G59" s="20">
        <v>3.8999999999999998E-3</v>
      </c>
      <c r="H59" s="21"/>
      <c r="I59" s="22"/>
    </row>
    <row r="60" spans="1:9" ht="13" customHeight="1">
      <c r="A60" s="16" t="s">
        <v>944</v>
      </c>
      <c r="B60" s="17" t="s">
        <v>945</v>
      </c>
      <c r="C60" s="13" t="s">
        <v>946</v>
      </c>
      <c r="D60" s="13" t="s">
        <v>113</v>
      </c>
      <c r="E60" s="18">
        <v>744951</v>
      </c>
      <c r="F60" s="19">
        <v>901.61419999999998</v>
      </c>
      <c r="G60" s="20">
        <v>3.8999999999999998E-3</v>
      </c>
      <c r="H60" s="21"/>
      <c r="I60" s="22"/>
    </row>
    <row r="61" spans="1:9" ht="13" customHeight="1">
      <c r="A61" s="16" t="s">
        <v>100</v>
      </c>
      <c r="B61" s="17" t="s">
        <v>101</v>
      </c>
      <c r="C61" s="13" t="s">
        <v>102</v>
      </c>
      <c r="D61" s="13" t="s">
        <v>103</v>
      </c>
      <c r="E61" s="18">
        <v>133397</v>
      </c>
      <c r="F61" s="19">
        <v>844.33630000000005</v>
      </c>
      <c r="G61" s="20">
        <v>3.5999999999999999E-3</v>
      </c>
      <c r="H61" s="21"/>
      <c r="I61" s="22"/>
    </row>
    <row r="62" spans="1:9" ht="13" customHeight="1">
      <c r="A62" s="16" t="s">
        <v>197</v>
      </c>
      <c r="B62" s="17" t="s">
        <v>198</v>
      </c>
      <c r="C62" s="13" t="s">
        <v>199</v>
      </c>
      <c r="D62" s="13" t="s">
        <v>172</v>
      </c>
      <c r="E62" s="18">
        <v>39000</v>
      </c>
      <c r="F62" s="19">
        <v>701.68799999999999</v>
      </c>
      <c r="G62" s="20">
        <v>3.0000000000000001E-3</v>
      </c>
      <c r="H62" s="21"/>
      <c r="I62" s="22"/>
    </row>
    <row r="63" spans="1:9" ht="13" customHeight="1">
      <c r="A63" s="16" t="s">
        <v>1540</v>
      </c>
      <c r="B63" s="17" t="s">
        <v>1541</v>
      </c>
      <c r="C63" s="13" t="s">
        <v>1542</v>
      </c>
      <c r="D63" s="13" t="s">
        <v>412</v>
      </c>
      <c r="E63" s="18">
        <v>11825</v>
      </c>
      <c r="F63" s="19">
        <v>614.226</v>
      </c>
      <c r="G63" s="20">
        <v>2.5999999999999999E-3</v>
      </c>
      <c r="H63" s="21"/>
      <c r="I63" s="22"/>
    </row>
    <row r="64" spans="1:9" ht="13" customHeight="1">
      <c r="A64" s="16" t="s">
        <v>200</v>
      </c>
      <c r="B64" s="17" t="s">
        <v>201</v>
      </c>
      <c r="C64" s="13" t="s">
        <v>202</v>
      </c>
      <c r="D64" s="13" t="s">
        <v>203</v>
      </c>
      <c r="E64" s="18">
        <v>14700</v>
      </c>
      <c r="F64" s="19">
        <v>599.24549999999999</v>
      </c>
      <c r="G64" s="20">
        <v>2.5999999999999999E-3</v>
      </c>
      <c r="H64" s="21"/>
      <c r="I64" s="22"/>
    </row>
    <row r="65" spans="1:9" ht="13" customHeight="1">
      <c r="A65" s="16" t="s">
        <v>1200</v>
      </c>
      <c r="B65" s="17" t="s">
        <v>1201</v>
      </c>
      <c r="C65" s="13" t="s">
        <v>1202</v>
      </c>
      <c r="D65" s="13" t="s">
        <v>271</v>
      </c>
      <c r="E65" s="18">
        <v>25871</v>
      </c>
      <c r="F65" s="19">
        <v>570.58489999999995</v>
      </c>
      <c r="G65" s="20">
        <v>2.5000000000000001E-3</v>
      </c>
      <c r="H65" s="21"/>
      <c r="I65" s="22"/>
    </row>
    <row r="66" spans="1:9" ht="13" customHeight="1">
      <c r="A66" s="16" t="s">
        <v>1134</v>
      </c>
      <c r="B66" s="17" t="s">
        <v>1135</v>
      </c>
      <c r="C66" s="13" t="s">
        <v>1136</v>
      </c>
      <c r="D66" s="13" t="s">
        <v>221</v>
      </c>
      <c r="E66" s="18">
        <v>4987</v>
      </c>
      <c r="F66" s="19">
        <v>62.028300000000002</v>
      </c>
      <c r="G66" s="20">
        <v>2.9999999999999997E-4</v>
      </c>
      <c r="H66" s="21"/>
      <c r="I66" s="22"/>
    </row>
    <row r="67" spans="1:9" ht="13" customHeight="1">
      <c r="A67" s="4"/>
      <c r="B67" s="12" t="s">
        <v>467</v>
      </c>
      <c r="C67" s="13"/>
      <c r="D67" s="13"/>
      <c r="E67" s="13"/>
      <c r="F67" s="23">
        <v>226633.75399999999</v>
      </c>
      <c r="G67" s="24">
        <f>ROUND(SUM(G1:G66),4)</f>
        <v>0.97430000000000005</v>
      </c>
      <c r="H67" s="25"/>
      <c r="I67" s="26"/>
    </row>
    <row r="68" spans="1:9" ht="13" customHeight="1">
      <c r="A68" s="4"/>
      <c r="B68" s="27" t="s">
        <v>468</v>
      </c>
      <c r="C68" s="1"/>
      <c r="D68" s="1"/>
      <c r="E68" s="1"/>
      <c r="F68" s="25" t="s">
        <v>469</v>
      </c>
      <c r="G68" s="25" t="s">
        <v>469</v>
      </c>
      <c r="H68" s="25"/>
      <c r="I68" s="26"/>
    </row>
    <row r="69" spans="1:9" ht="13" customHeight="1">
      <c r="A69" s="4"/>
      <c r="B69" s="27" t="s">
        <v>467</v>
      </c>
      <c r="C69" s="1"/>
      <c r="D69" s="1"/>
      <c r="E69" s="1"/>
      <c r="F69" s="25" t="s">
        <v>469</v>
      </c>
      <c r="G69" s="25" t="s">
        <v>469</v>
      </c>
      <c r="H69" s="25"/>
      <c r="I69" s="26"/>
    </row>
    <row r="70" spans="1:9" ht="13" customHeight="1">
      <c r="A70" s="4"/>
      <c r="B70" s="27" t="s">
        <v>470</v>
      </c>
      <c r="C70" s="28"/>
      <c r="D70" s="1"/>
      <c r="E70" s="28"/>
      <c r="F70" s="23">
        <v>226633.75399999999</v>
      </c>
      <c r="G70" s="24">
        <f>ROUND(SUM(G67),4)</f>
        <v>0.97430000000000005</v>
      </c>
      <c r="H70" s="25"/>
      <c r="I70" s="26"/>
    </row>
    <row r="71" spans="1:9" ht="13" customHeight="1">
      <c r="A71" s="4"/>
      <c r="B71" s="12" t="s">
        <v>471</v>
      </c>
      <c r="C71" s="13"/>
      <c r="D71" s="13"/>
      <c r="E71" s="13"/>
      <c r="F71" s="13"/>
      <c r="G71" s="13"/>
      <c r="H71" s="14"/>
      <c r="I71" s="15"/>
    </row>
    <row r="72" spans="1:9" ht="13" customHeight="1">
      <c r="A72" s="4"/>
      <c r="B72" s="12" t="s">
        <v>947</v>
      </c>
      <c r="C72" s="13"/>
      <c r="D72" s="13"/>
      <c r="E72" s="13"/>
      <c r="F72" s="4"/>
      <c r="G72" s="14"/>
      <c r="H72" s="14"/>
      <c r="I72" s="15"/>
    </row>
    <row r="73" spans="1:9" ht="13" customHeight="1">
      <c r="A73" s="16" t="s">
        <v>948</v>
      </c>
      <c r="B73" s="17" t="s">
        <v>2000</v>
      </c>
      <c r="C73" s="13"/>
      <c r="D73" s="13"/>
      <c r="E73" s="18">
        <v>39000</v>
      </c>
      <c r="F73" s="19">
        <v>113.3925</v>
      </c>
      <c r="G73" s="20">
        <v>5.0000000000000001E-4</v>
      </c>
      <c r="H73" s="21"/>
      <c r="I73" s="22"/>
    </row>
    <row r="74" spans="1:9" ht="13" customHeight="1">
      <c r="A74" s="16" t="s">
        <v>1543</v>
      </c>
      <c r="B74" s="17" t="s">
        <v>2025</v>
      </c>
      <c r="C74" s="13"/>
      <c r="D74" s="13"/>
      <c r="E74" s="18">
        <v>45500</v>
      </c>
      <c r="F74" s="19">
        <v>88.338300000000004</v>
      </c>
      <c r="G74" s="20">
        <v>4.0000000000000002E-4</v>
      </c>
      <c r="H74" s="21"/>
      <c r="I74" s="22"/>
    </row>
    <row r="75" spans="1:9" ht="13" customHeight="1">
      <c r="A75" s="4"/>
      <c r="B75" s="12" t="s">
        <v>467</v>
      </c>
      <c r="C75" s="13"/>
      <c r="D75" s="13"/>
      <c r="E75" s="13"/>
      <c r="F75" s="23">
        <v>201.73079999999999</v>
      </c>
      <c r="G75" s="24">
        <f>ROUND(SUM(G71:G74),4)</f>
        <v>8.9999999999999998E-4</v>
      </c>
      <c r="H75" s="25"/>
      <c r="I75" s="26"/>
    </row>
    <row r="76" spans="1:9" ht="13" customHeight="1">
      <c r="A76" s="4"/>
      <c r="B76" s="27" t="s">
        <v>470</v>
      </c>
      <c r="C76" s="28"/>
      <c r="D76" s="1"/>
      <c r="E76" s="28"/>
      <c r="F76" s="23">
        <v>201.73079999999999</v>
      </c>
      <c r="G76" s="24">
        <f>ROUND(SUM(G75),4)</f>
        <v>8.9999999999999998E-4</v>
      </c>
      <c r="H76" s="25"/>
      <c r="I76" s="26"/>
    </row>
    <row r="77" spans="1:9" ht="13" customHeight="1">
      <c r="A77" s="4"/>
      <c r="B77" s="12" t="s">
        <v>862</v>
      </c>
      <c r="C77" s="13"/>
      <c r="D77" s="13"/>
      <c r="E77" s="13"/>
      <c r="F77" s="13"/>
      <c r="G77" s="13"/>
      <c r="H77" s="14"/>
      <c r="I77" s="15"/>
    </row>
    <row r="78" spans="1:9" ht="13" customHeight="1">
      <c r="A78" s="16" t="s">
        <v>863</v>
      </c>
      <c r="B78" s="17" t="s">
        <v>864</v>
      </c>
      <c r="C78" s="13"/>
      <c r="D78" s="13"/>
      <c r="E78" s="18"/>
      <c r="F78" s="19">
        <v>3199.5536000000002</v>
      </c>
      <c r="G78" s="20">
        <v>1.38E-2</v>
      </c>
      <c r="H78" s="29">
        <v>5.3662888444601355E-2</v>
      </c>
      <c r="I78" s="22"/>
    </row>
    <row r="79" spans="1:9" ht="13" customHeight="1">
      <c r="A79" s="4"/>
      <c r="B79" s="12" t="s">
        <v>467</v>
      </c>
      <c r="C79" s="13"/>
      <c r="D79" s="13"/>
      <c r="E79" s="13"/>
      <c r="F79" s="23">
        <v>3199.5536000000002</v>
      </c>
      <c r="G79" s="24">
        <f>ROUND(SUM(G77:G78),4)</f>
        <v>1.38E-2</v>
      </c>
      <c r="H79" s="25"/>
      <c r="I79" s="26"/>
    </row>
    <row r="80" spans="1:9" ht="13" customHeight="1">
      <c r="A80" s="4"/>
      <c r="B80" s="27" t="s">
        <v>470</v>
      </c>
      <c r="C80" s="28"/>
      <c r="D80" s="1"/>
      <c r="E80" s="28"/>
      <c r="F80" s="23">
        <v>3199.5536000000002</v>
      </c>
      <c r="G80" s="24">
        <f>ROUND(SUM(G79),4)</f>
        <v>1.38E-2</v>
      </c>
      <c r="H80" s="25"/>
      <c r="I80" s="26"/>
    </row>
    <row r="81" spans="1:9" ht="13" customHeight="1">
      <c r="A81" s="4"/>
      <c r="B81" s="27" t="s">
        <v>865</v>
      </c>
      <c r="C81" s="13"/>
      <c r="D81" s="1"/>
      <c r="E81" s="13"/>
      <c r="F81" s="30">
        <v>2536.4515999999999</v>
      </c>
      <c r="G81" s="39">
        <v>1.0999999999999999E-2</v>
      </c>
      <c r="H81" s="25"/>
      <c r="I81" s="26"/>
    </row>
    <row r="82" spans="1:9" ht="13" customHeight="1">
      <c r="A82" s="4"/>
      <c r="B82" s="31" t="s">
        <v>866</v>
      </c>
      <c r="C82" s="32"/>
      <c r="D82" s="32"/>
      <c r="E82" s="32"/>
      <c r="F82" s="33">
        <v>232571.49</v>
      </c>
      <c r="G82" s="34">
        <f>ROUND(SUM(G70,G76,G80,G81),4)</f>
        <v>1</v>
      </c>
      <c r="H82" s="35"/>
      <c r="I82" s="36"/>
    </row>
    <row r="83" spans="1:9" ht="13" customHeight="1">
      <c r="A83" s="4"/>
      <c r="B83" s="6"/>
      <c r="C83" s="4"/>
      <c r="D83" s="4"/>
      <c r="E83" s="4"/>
      <c r="F83" s="4"/>
      <c r="G83" s="4"/>
      <c r="H83" s="4"/>
      <c r="I83" s="4"/>
    </row>
    <row r="84" spans="1:9" ht="13" customHeight="1">
      <c r="A84" s="4"/>
      <c r="B84" s="3" t="s">
        <v>867</v>
      </c>
      <c r="C84" s="4"/>
      <c r="D84" s="4"/>
      <c r="E84" s="4"/>
      <c r="F84" s="4"/>
      <c r="G84" s="4"/>
      <c r="H84" s="4"/>
      <c r="I84" s="4"/>
    </row>
    <row r="85" spans="1:9" ht="13" customHeight="1">
      <c r="A85" s="4"/>
      <c r="B85" s="3" t="s">
        <v>869</v>
      </c>
      <c r="C85" s="4"/>
      <c r="D85" s="4"/>
      <c r="E85" s="4"/>
      <c r="F85" s="4"/>
      <c r="G85" s="4"/>
      <c r="H85" s="4"/>
      <c r="I85" s="4"/>
    </row>
    <row r="86" spans="1:9" ht="26.15" customHeight="1">
      <c r="A86" s="4"/>
      <c r="B86" s="254" t="s">
        <v>2140</v>
      </c>
      <c r="C86" s="254"/>
      <c r="D86" s="254"/>
      <c r="E86" s="254"/>
      <c r="F86" s="254"/>
      <c r="G86" s="254"/>
      <c r="H86" s="254"/>
      <c r="I86" s="254"/>
    </row>
    <row r="87" spans="1:9" ht="13" customHeight="1">
      <c r="A87" s="4"/>
      <c r="B87" s="254"/>
      <c r="C87" s="254"/>
      <c r="D87" s="254"/>
      <c r="E87" s="254"/>
      <c r="F87" s="254"/>
      <c r="G87" s="254"/>
      <c r="H87" s="254"/>
      <c r="I87" s="254"/>
    </row>
    <row r="88" spans="1:9">
      <c r="A88" s="40"/>
      <c r="B88" s="41" t="s">
        <v>2056</v>
      </c>
      <c r="C88" s="42"/>
      <c r="D88" s="42"/>
      <c r="E88" s="43"/>
      <c r="F88" s="43"/>
      <c r="G88" s="43"/>
      <c r="H88" s="43"/>
      <c r="I88" s="44"/>
    </row>
    <row r="89" spans="1:9">
      <c r="A89" s="40"/>
      <c r="B89" s="45" t="s">
        <v>2057</v>
      </c>
      <c r="C89" s="74"/>
      <c r="D89" s="74"/>
      <c r="E89" s="59"/>
      <c r="F89" s="59"/>
      <c r="G89" s="59"/>
      <c r="H89" s="59"/>
      <c r="I89" s="48"/>
    </row>
    <row r="90" spans="1:9">
      <c r="A90" s="40"/>
      <c r="B90" s="45" t="s">
        <v>2058</v>
      </c>
      <c r="C90" s="74"/>
      <c r="D90" s="74"/>
      <c r="E90" s="59"/>
      <c r="F90" s="59"/>
      <c r="G90" s="59"/>
      <c r="H90" s="59"/>
      <c r="I90" s="48"/>
    </row>
    <row r="91" spans="1:9">
      <c r="A91" s="40"/>
      <c r="B91" s="50" t="s">
        <v>2059</v>
      </c>
      <c r="C91" s="51" t="s">
        <v>2129</v>
      </c>
      <c r="D91" s="51" t="s">
        <v>2060</v>
      </c>
      <c r="E91" s="59"/>
      <c r="F91" s="59"/>
      <c r="G91" s="59"/>
      <c r="H91" s="59"/>
      <c r="I91" s="48"/>
    </row>
    <row r="92" spans="1:9">
      <c r="A92" s="40"/>
      <c r="B92" s="52" t="s">
        <v>2061</v>
      </c>
      <c r="C92" s="94">
        <v>11.853999999999999</v>
      </c>
      <c r="D92" s="95">
        <v>11.827</v>
      </c>
      <c r="E92" s="59"/>
      <c r="F92" s="59"/>
      <c r="G92" s="59"/>
      <c r="H92" s="59"/>
      <c r="I92" s="48"/>
    </row>
    <row r="93" spans="1:9">
      <c r="A93" s="40"/>
      <c r="B93" s="52" t="s">
        <v>2062</v>
      </c>
      <c r="C93" s="94">
        <v>11.853999999999999</v>
      </c>
      <c r="D93" s="95">
        <v>11.827</v>
      </c>
      <c r="E93" s="59"/>
      <c r="F93" s="59"/>
      <c r="G93" s="59"/>
      <c r="H93" s="59"/>
      <c r="I93" s="48"/>
    </row>
    <row r="94" spans="1:9">
      <c r="A94" s="40"/>
      <c r="B94" s="52" t="s">
        <v>2063</v>
      </c>
      <c r="C94" s="94">
        <v>12.249000000000001</v>
      </c>
      <c r="D94" s="95">
        <v>12.208</v>
      </c>
      <c r="E94" s="59"/>
      <c r="F94" s="59"/>
      <c r="G94" s="59"/>
      <c r="H94" s="59"/>
      <c r="I94" s="48"/>
    </row>
    <row r="95" spans="1:9">
      <c r="A95" s="40"/>
      <c r="B95" s="52" t="s">
        <v>2064</v>
      </c>
      <c r="C95" s="94">
        <v>12.249000000000001</v>
      </c>
      <c r="D95" s="95">
        <v>12.208</v>
      </c>
      <c r="E95" s="59"/>
      <c r="F95" s="59"/>
      <c r="G95" s="59"/>
      <c r="H95" s="59"/>
      <c r="I95" s="48"/>
    </row>
    <row r="96" spans="1:9">
      <c r="A96" s="40"/>
      <c r="B96" s="45" t="s">
        <v>2065</v>
      </c>
      <c r="C96" s="74"/>
      <c r="D96" s="74"/>
      <c r="E96" s="59"/>
      <c r="F96" s="59"/>
      <c r="G96" s="59"/>
      <c r="H96" s="59"/>
      <c r="I96" s="48"/>
    </row>
    <row r="97" spans="1:9">
      <c r="A97" s="40"/>
      <c r="B97" s="54" t="s">
        <v>2104</v>
      </c>
      <c r="C97" s="74"/>
      <c r="D97" s="74"/>
      <c r="E97" s="59"/>
      <c r="F97" s="59"/>
      <c r="G97" s="59"/>
      <c r="H97" s="59"/>
      <c r="I97" s="48"/>
    </row>
    <row r="98" spans="1:9">
      <c r="A98" s="40"/>
      <c r="B98" s="45" t="s">
        <v>2133</v>
      </c>
      <c r="C98" s="74"/>
      <c r="D98" s="74"/>
      <c r="E98" s="59"/>
      <c r="F98" s="59"/>
      <c r="G98" s="59"/>
      <c r="H98" s="59"/>
      <c r="I98" s="48"/>
    </row>
    <row r="99" spans="1:9">
      <c r="A99" s="40"/>
      <c r="B99" s="45" t="s">
        <v>2138</v>
      </c>
      <c r="C99" s="74"/>
      <c r="D99" s="74"/>
      <c r="E99" s="59"/>
      <c r="F99" s="59"/>
      <c r="G99" s="59"/>
      <c r="H99" s="59"/>
      <c r="I99" s="48"/>
    </row>
    <row r="100" spans="1:9">
      <c r="A100" s="40"/>
      <c r="B100" s="45" t="s">
        <v>2135</v>
      </c>
      <c r="C100" s="46"/>
      <c r="D100" s="46"/>
      <c r="E100" s="47"/>
      <c r="F100" s="47"/>
      <c r="G100" s="47"/>
      <c r="H100" s="47"/>
      <c r="I100" s="48"/>
    </row>
    <row r="101" spans="1:9">
      <c r="A101" s="40"/>
      <c r="B101" s="45" t="s">
        <v>2136</v>
      </c>
      <c r="C101" s="46"/>
      <c r="D101" s="46"/>
      <c r="E101" s="47"/>
      <c r="F101" s="47"/>
      <c r="G101" s="47"/>
      <c r="H101" s="47"/>
      <c r="I101" s="48"/>
    </row>
    <row r="102" spans="1:9">
      <c r="A102" s="40"/>
      <c r="B102" s="55" t="s">
        <v>2117</v>
      </c>
      <c r="C102" s="57"/>
      <c r="D102" s="57"/>
      <c r="E102" s="57"/>
      <c r="F102" s="57"/>
      <c r="G102" s="57"/>
      <c r="H102" s="57"/>
      <c r="I102" s="58"/>
    </row>
    <row r="103" spans="1:9" ht="13" customHeight="1">
      <c r="A103" s="4"/>
      <c r="B103" s="254"/>
      <c r="C103" s="254"/>
      <c r="D103" s="254"/>
      <c r="E103" s="254"/>
      <c r="F103" s="254"/>
      <c r="G103" s="254"/>
      <c r="H103" s="254"/>
      <c r="I103" s="254"/>
    </row>
    <row r="104" spans="1:9" ht="13" customHeight="1">
      <c r="A104" s="4"/>
      <c r="B104" s="4"/>
      <c r="C104" s="255" t="s">
        <v>1544</v>
      </c>
      <c r="D104" s="255"/>
      <c r="E104" s="255"/>
      <c r="F104" s="255"/>
      <c r="G104" s="4"/>
      <c r="H104" s="4"/>
      <c r="I104" s="4"/>
    </row>
    <row r="105" spans="1:9" ht="13" customHeight="1">
      <c r="A105" s="4"/>
      <c r="B105" s="37" t="s">
        <v>871</v>
      </c>
      <c r="C105" s="255" t="s">
        <v>872</v>
      </c>
      <c r="D105" s="255"/>
      <c r="E105" s="255"/>
      <c r="F105" s="255"/>
      <c r="G105" s="4"/>
      <c r="H105" s="4"/>
      <c r="I105" s="4"/>
    </row>
    <row r="106" spans="1:9" ht="135" customHeight="1">
      <c r="A106" s="4"/>
      <c r="B106" s="38"/>
      <c r="C106" s="253"/>
      <c r="D106" s="253"/>
      <c r="E106" s="4"/>
      <c r="F106" s="4"/>
      <c r="G106" s="4"/>
      <c r="H106" s="4"/>
      <c r="I106" s="4"/>
    </row>
    <row r="109" spans="1:9">
      <c r="B109" s="41" t="s">
        <v>2144</v>
      </c>
      <c r="C109" s="42"/>
      <c r="D109" s="42"/>
      <c r="E109" s="42"/>
      <c r="F109" s="42"/>
      <c r="G109" s="145"/>
      <c r="H109" s="145"/>
      <c r="I109" s="146"/>
    </row>
    <row r="110" spans="1:9" ht="23">
      <c r="B110" s="52" t="s">
        <v>2145</v>
      </c>
      <c r="C110" s="52" t="s">
        <v>2146</v>
      </c>
      <c r="D110" s="147" t="s">
        <v>2147</v>
      </c>
      <c r="E110" s="148" t="s">
        <v>2148</v>
      </c>
      <c r="F110" s="148" t="s">
        <v>2149</v>
      </c>
      <c r="G110" s="49"/>
      <c r="H110" s="49"/>
      <c r="I110" s="149"/>
    </row>
    <row r="111" spans="1:9">
      <c r="B111" s="256" t="s">
        <v>469</v>
      </c>
      <c r="C111" s="257"/>
      <c r="D111" s="257"/>
      <c r="E111" s="257"/>
      <c r="F111" s="258"/>
      <c r="G111" s="49"/>
      <c r="H111" s="49"/>
      <c r="I111" s="149"/>
    </row>
    <row r="112" spans="1:9">
      <c r="B112" s="140" t="s">
        <v>2393</v>
      </c>
      <c r="C112" s="168"/>
      <c r="D112" s="168"/>
      <c r="E112" s="168"/>
      <c r="F112" s="168"/>
      <c r="G112" s="49"/>
      <c r="H112" s="49"/>
      <c r="I112" s="149"/>
    </row>
    <row r="113" spans="2:9">
      <c r="B113" s="154"/>
      <c r="C113" s="169"/>
      <c r="D113" s="168"/>
      <c r="E113" s="168"/>
      <c r="F113" s="168"/>
      <c r="G113" s="49"/>
      <c r="H113" s="49"/>
      <c r="I113" s="149"/>
    </row>
    <row r="114" spans="2:9">
      <c r="B114" s="140" t="s">
        <v>2339</v>
      </c>
      <c r="C114" s="168"/>
      <c r="D114" s="168"/>
      <c r="E114" s="168"/>
      <c r="F114" s="168"/>
      <c r="G114" s="49"/>
      <c r="H114" s="49"/>
      <c r="I114" s="149"/>
    </row>
    <row r="115" spans="2:9">
      <c r="B115" s="45" t="s">
        <v>2458</v>
      </c>
      <c r="C115" s="187"/>
      <c r="D115" s="46"/>
      <c r="E115" s="46"/>
      <c r="F115" s="46"/>
      <c r="G115" s="49"/>
      <c r="H115" s="49"/>
      <c r="I115" s="149"/>
    </row>
    <row r="116" spans="2:9">
      <c r="B116" s="45" t="s">
        <v>2459</v>
      </c>
      <c r="C116" s="187"/>
      <c r="D116" s="46"/>
      <c r="E116" s="46"/>
      <c r="F116" s="46"/>
      <c r="G116" s="49"/>
      <c r="H116" s="49"/>
      <c r="I116" s="149"/>
    </row>
    <row r="117" spans="2:9">
      <c r="B117" s="45" t="s">
        <v>2460</v>
      </c>
      <c r="C117" s="188"/>
      <c r="D117" s="46"/>
      <c r="E117" s="46"/>
      <c r="F117" s="46"/>
      <c r="G117" s="49"/>
      <c r="H117" s="49"/>
      <c r="I117" s="149"/>
    </row>
    <row r="118" spans="2:9">
      <c r="B118" s="45" t="s">
        <v>2461</v>
      </c>
      <c r="C118" s="188"/>
      <c r="D118" s="46"/>
      <c r="E118" s="46"/>
      <c r="F118" s="46"/>
      <c r="G118" s="49"/>
      <c r="H118" s="49"/>
      <c r="I118" s="149"/>
    </row>
    <row r="119" spans="2:9">
      <c r="B119" s="45" t="s">
        <v>2462</v>
      </c>
      <c r="C119" s="188"/>
      <c r="D119" s="46"/>
      <c r="E119" s="46"/>
      <c r="F119" s="46"/>
      <c r="G119" s="49"/>
      <c r="H119" s="49"/>
      <c r="I119" s="149"/>
    </row>
    <row r="120" spans="2:9">
      <c r="B120" s="45"/>
      <c r="C120" s="46"/>
      <c r="D120" s="46"/>
      <c r="E120" s="46"/>
      <c r="F120" s="46"/>
      <c r="G120" s="49"/>
      <c r="H120" s="49"/>
      <c r="I120" s="149"/>
    </row>
    <row r="121" spans="2:9">
      <c r="B121" s="156" t="s">
        <v>2345</v>
      </c>
      <c r="C121" s="46"/>
      <c r="D121" s="46"/>
      <c r="E121" s="46"/>
      <c r="F121" s="46"/>
      <c r="G121" s="49"/>
      <c r="H121" s="49"/>
      <c r="I121" s="149"/>
    </row>
    <row r="122" spans="2:9" ht="23">
      <c r="B122" s="52" t="s">
        <v>2145</v>
      </c>
      <c r="C122" s="52" t="s">
        <v>2146</v>
      </c>
      <c r="D122" s="147" t="s">
        <v>2147</v>
      </c>
      <c r="E122" s="148" t="s">
        <v>2148</v>
      </c>
      <c r="F122" s="148" t="s">
        <v>2149</v>
      </c>
      <c r="G122" s="49"/>
      <c r="H122" s="49"/>
      <c r="I122" s="149"/>
    </row>
    <row r="123" spans="2:9">
      <c r="B123" s="256" t="s">
        <v>469</v>
      </c>
      <c r="C123" s="257"/>
      <c r="D123" s="257"/>
      <c r="E123" s="257"/>
      <c r="F123" s="258"/>
      <c r="G123" s="49"/>
      <c r="H123" s="49"/>
      <c r="I123" s="149"/>
    </row>
    <row r="124" spans="2:9">
      <c r="B124" s="157"/>
      <c r="C124" s="52"/>
      <c r="D124" s="199"/>
      <c r="E124" s="199"/>
      <c r="F124" s="200"/>
      <c r="G124" s="49"/>
      <c r="H124" s="49"/>
      <c r="I124" s="149"/>
    </row>
    <row r="125" spans="2:9">
      <c r="B125" s="45" t="s">
        <v>2397</v>
      </c>
      <c r="C125" s="69"/>
      <c r="D125" s="69"/>
      <c r="E125" s="46"/>
      <c r="F125" s="46"/>
      <c r="G125" s="49"/>
      <c r="H125" s="49"/>
      <c r="I125" s="149"/>
    </row>
    <row r="126" spans="2:9">
      <c r="B126" s="45"/>
      <c r="C126" s="69"/>
      <c r="D126" s="69"/>
      <c r="E126" s="46"/>
      <c r="F126" s="46"/>
      <c r="G126" s="49"/>
      <c r="H126" s="49"/>
      <c r="I126" s="149"/>
    </row>
    <row r="127" spans="2:9">
      <c r="B127" s="45" t="s">
        <v>2348</v>
      </c>
      <c r="C127" s="69"/>
      <c r="D127" s="69"/>
      <c r="E127" s="46"/>
      <c r="F127" s="46"/>
      <c r="G127" s="49"/>
      <c r="H127" s="49"/>
      <c r="I127" s="149"/>
    </row>
    <row r="128" spans="2:9">
      <c r="B128" s="45" t="s">
        <v>2463</v>
      </c>
      <c r="C128" s="160"/>
      <c r="D128" s="69"/>
      <c r="E128" s="46"/>
      <c r="F128" s="46"/>
      <c r="G128" s="49"/>
      <c r="H128" s="49"/>
      <c r="I128" s="149"/>
    </row>
    <row r="129" spans="2:9">
      <c r="B129" s="45" t="s">
        <v>2464</v>
      </c>
      <c r="C129" s="160"/>
      <c r="D129" s="69"/>
      <c r="E129" s="46"/>
      <c r="F129" s="46"/>
      <c r="G129" s="49"/>
      <c r="H129" s="49"/>
      <c r="I129" s="149"/>
    </row>
    <row r="130" spans="2:9">
      <c r="B130" s="45" t="s">
        <v>2465</v>
      </c>
      <c r="C130" s="160"/>
      <c r="D130" s="69"/>
      <c r="E130" s="46"/>
      <c r="F130" s="46"/>
      <c r="G130" s="49"/>
      <c r="H130" s="49"/>
      <c r="I130" s="149"/>
    </row>
    <row r="131" spans="2:9">
      <c r="B131" s="45" t="s">
        <v>2466</v>
      </c>
      <c r="C131" s="160"/>
      <c r="D131" s="69"/>
      <c r="E131" s="46"/>
      <c r="F131" s="46"/>
      <c r="G131" s="49"/>
      <c r="H131" s="49"/>
      <c r="I131" s="149"/>
    </row>
    <row r="132" spans="2:9">
      <c r="B132" s="45" t="s">
        <v>2467</v>
      </c>
      <c r="C132" s="160"/>
      <c r="D132" s="69"/>
      <c r="E132" s="46"/>
      <c r="F132" s="46"/>
      <c r="G132" s="49"/>
      <c r="H132" s="49"/>
      <c r="I132" s="149"/>
    </row>
    <row r="133" spans="2:9">
      <c r="B133" s="45"/>
      <c r="C133" s="69"/>
      <c r="D133" s="69"/>
      <c r="E133" s="46"/>
      <c r="F133" s="46"/>
      <c r="G133" s="49"/>
      <c r="H133" s="49"/>
      <c r="I133" s="149"/>
    </row>
    <row r="134" spans="2:9">
      <c r="B134" s="156" t="s">
        <v>2354</v>
      </c>
      <c r="C134" s="69"/>
      <c r="D134" s="69"/>
      <c r="E134" s="46"/>
      <c r="F134" s="46"/>
      <c r="G134" s="49"/>
      <c r="H134" s="49"/>
      <c r="I134" s="149"/>
    </row>
    <row r="135" spans="2:9" ht="23">
      <c r="B135" s="52" t="s">
        <v>2145</v>
      </c>
      <c r="C135" s="65" t="s">
        <v>2355</v>
      </c>
      <c r="D135" s="147" t="s">
        <v>2356</v>
      </c>
      <c r="E135" s="148" t="s">
        <v>2357</v>
      </c>
      <c r="F135" s="46"/>
      <c r="G135" s="49"/>
      <c r="H135" s="49"/>
      <c r="I135" s="149"/>
    </row>
    <row r="136" spans="2:9">
      <c r="B136" s="249" t="s">
        <v>2346</v>
      </c>
      <c r="C136" s="249"/>
      <c r="D136" s="249"/>
      <c r="E136" s="249"/>
      <c r="F136" s="46"/>
      <c r="G136" s="49"/>
      <c r="H136" s="49"/>
      <c r="I136" s="149"/>
    </row>
    <row r="137" spans="2:9">
      <c r="B137" s="45" t="s">
        <v>2358</v>
      </c>
      <c r="C137" s="69"/>
      <c r="D137" s="69"/>
      <c r="E137" s="46"/>
      <c r="F137" s="46"/>
      <c r="G137" s="49"/>
      <c r="H137" s="49"/>
      <c r="I137" s="149"/>
    </row>
    <row r="138" spans="2:9">
      <c r="B138" s="45"/>
      <c r="C138" s="69"/>
      <c r="D138" s="69"/>
      <c r="E138" s="46"/>
      <c r="F138" s="46"/>
      <c r="G138" s="49"/>
      <c r="H138" s="49"/>
      <c r="I138" s="149"/>
    </row>
    <row r="139" spans="2:9">
      <c r="B139" s="45" t="s">
        <v>2359</v>
      </c>
      <c r="C139" s="69"/>
      <c r="D139" s="69"/>
      <c r="E139" s="46"/>
      <c r="F139" s="46"/>
      <c r="G139" s="49"/>
      <c r="H139" s="49"/>
      <c r="I139" s="149"/>
    </row>
    <row r="140" spans="2:9">
      <c r="B140" s="45" t="s">
        <v>2468</v>
      </c>
      <c r="C140" s="69"/>
      <c r="D140" s="69"/>
      <c r="E140" s="46"/>
      <c r="F140" s="46"/>
      <c r="G140" s="49"/>
      <c r="H140" s="49"/>
      <c r="I140" s="149"/>
    </row>
    <row r="141" spans="2:9">
      <c r="B141" s="45" t="s">
        <v>2469</v>
      </c>
      <c r="C141" s="69"/>
      <c r="D141" s="69"/>
      <c r="E141" s="46"/>
      <c r="F141" s="46"/>
      <c r="G141" s="49"/>
      <c r="H141" s="49"/>
      <c r="I141" s="149"/>
    </row>
    <row r="142" spans="2:9">
      <c r="B142" s="45" t="s">
        <v>2470</v>
      </c>
      <c r="C142" s="69"/>
      <c r="D142" s="69"/>
      <c r="E142" s="46"/>
      <c r="F142" s="46"/>
      <c r="G142" s="49"/>
      <c r="H142" s="49"/>
      <c r="I142" s="149"/>
    </row>
    <row r="143" spans="2:9">
      <c r="B143" s="45"/>
      <c r="C143" s="69"/>
      <c r="D143" s="69"/>
      <c r="E143" s="46"/>
      <c r="F143" s="46"/>
      <c r="G143" s="49"/>
      <c r="H143" s="49"/>
      <c r="I143" s="149"/>
    </row>
    <row r="144" spans="2:9">
      <c r="B144" s="156" t="s">
        <v>2363</v>
      </c>
      <c r="C144" s="69"/>
      <c r="D144" s="69"/>
      <c r="E144" s="46"/>
      <c r="F144" s="46"/>
      <c r="G144" s="49"/>
      <c r="H144" s="49"/>
      <c r="I144" s="149"/>
    </row>
    <row r="145" spans="2:9" ht="23">
      <c r="B145" s="52" t="s">
        <v>2145</v>
      </c>
      <c r="C145" s="52" t="s">
        <v>2364</v>
      </c>
      <c r="D145" s="147" t="s">
        <v>2365</v>
      </c>
      <c r="E145" s="148" t="s">
        <v>2366</v>
      </c>
      <c r="F145" s="148" t="s">
        <v>2367</v>
      </c>
      <c r="G145" s="49"/>
      <c r="H145" s="49"/>
      <c r="I145" s="149"/>
    </row>
    <row r="146" spans="2:9">
      <c r="B146" s="52" t="s">
        <v>2386</v>
      </c>
      <c r="C146" s="52" t="s">
        <v>2387</v>
      </c>
      <c r="D146" s="147">
        <v>600</v>
      </c>
      <c r="E146" s="148">
        <v>289.80220000000003</v>
      </c>
      <c r="F146" s="148">
        <v>290.75</v>
      </c>
      <c r="G146" s="49"/>
      <c r="H146" s="49"/>
      <c r="I146" s="149"/>
    </row>
    <row r="147" spans="2:9">
      <c r="B147" s="52" t="s">
        <v>2471</v>
      </c>
      <c r="C147" s="52" t="s">
        <v>2387</v>
      </c>
      <c r="D147" s="52">
        <v>700</v>
      </c>
      <c r="E147" s="52">
        <v>268.57220000000001</v>
      </c>
      <c r="F147" s="52">
        <v>194.15</v>
      </c>
      <c r="G147" s="49"/>
      <c r="H147" s="49"/>
      <c r="I147" s="149"/>
    </row>
    <row r="148" spans="2:9">
      <c r="B148" s="45" t="s">
        <v>2472</v>
      </c>
      <c r="C148" s="69"/>
      <c r="D148" s="69"/>
      <c r="E148" s="46"/>
      <c r="F148" s="46"/>
      <c r="G148" s="49"/>
      <c r="H148" s="49"/>
      <c r="I148" s="149"/>
    </row>
    <row r="149" spans="2:9">
      <c r="B149" s="45"/>
      <c r="C149" s="69"/>
      <c r="D149" s="69"/>
      <c r="E149" s="46"/>
      <c r="F149" s="46"/>
      <c r="G149" s="49"/>
      <c r="H149" s="49"/>
      <c r="I149" s="149"/>
    </row>
    <row r="150" spans="2:9">
      <c r="B150" s="45" t="s">
        <v>2369</v>
      </c>
      <c r="C150" s="69"/>
      <c r="D150" s="69"/>
      <c r="E150" s="46"/>
      <c r="F150" s="46"/>
      <c r="G150" s="49"/>
      <c r="H150" s="49"/>
      <c r="I150" s="149"/>
    </row>
    <row r="151" spans="2:9">
      <c r="B151" s="45" t="s">
        <v>2403</v>
      </c>
      <c r="C151" s="69"/>
      <c r="D151" s="69"/>
      <c r="E151" s="46"/>
      <c r="F151" s="46"/>
      <c r="G151" s="49"/>
      <c r="H151" s="49"/>
      <c r="I151" s="149"/>
    </row>
    <row r="152" spans="2:9">
      <c r="B152" s="45" t="s">
        <v>2404</v>
      </c>
      <c r="C152" s="69"/>
      <c r="D152" s="69"/>
      <c r="E152" s="46"/>
      <c r="F152" s="46"/>
      <c r="G152" s="49"/>
      <c r="H152" s="49"/>
      <c r="I152" s="149"/>
    </row>
    <row r="153" spans="2:9">
      <c r="B153" s="45" t="s">
        <v>2405</v>
      </c>
      <c r="C153" s="69"/>
      <c r="D153" s="69"/>
      <c r="E153" s="46"/>
      <c r="F153" s="46"/>
      <c r="G153" s="49"/>
      <c r="H153" s="49"/>
      <c r="I153" s="149"/>
    </row>
    <row r="154" spans="2:9">
      <c r="B154" s="140"/>
      <c r="C154" s="173"/>
      <c r="D154" s="173"/>
      <c r="E154" s="168"/>
      <c r="F154" s="168"/>
      <c r="G154" s="49"/>
      <c r="H154" s="49"/>
      <c r="I154" s="149"/>
    </row>
    <row r="155" spans="2:9">
      <c r="B155" s="172" t="s">
        <v>2370</v>
      </c>
      <c r="C155" s="173"/>
      <c r="D155" s="173"/>
      <c r="E155" s="168"/>
      <c r="F155" s="168"/>
      <c r="G155" s="49"/>
      <c r="H155" s="49"/>
      <c r="I155" s="149"/>
    </row>
    <row r="156" spans="2:9">
      <c r="B156" s="182"/>
      <c r="C156" s="181"/>
      <c r="D156" s="181"/>
      <c r="E156" s="181"/>
      <c r="F156" s="181"/>
      <c r="G156" s="161"/>
      <c r="H156" s="161"/>
      <c r="I156" s="162"/>
    </row>
  </sheetData>
  <mergeCells count="9">
    <mergeCell ref="B111:F111"/>
    <mergeCell ref="B123:F123"/>
    <mergeCell ref="B136:E136"/>
    <mergeCell ref="C106:D106"/>
    <mergeCell ref="B86:I86"/>
    <mergeCell ref="B87:I87"/>
    <mergeCell ref="B103:I103"/>
    <mergeCell ref="C104:F104"/>
    <mergeCell ref="C105:F105"/>
  </mergeCells>
  <hyperlinks>
    <hyperlink ref="A1" location="BajajFinservLargeandMidcapFund" display="BFLMC" xr:uid="{00000000-0004-0000-0E00-000000000000}"/>
    <hyperlink ref="B1" location="BajajFinservLargeandMidcapFund" display="Bajaj Finserv Large and Midcap Fund" xr:uid="{00000000-0004-0000-0E00-000001000000}"/>
  </hyperlinks>
  <pageMargins left="0" right="0" top="0" bottom="0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outlinePr summaryBelow="0"/>
  </sheetPr>
  <dimension ref="A1:I64"/>
  <sheetViews>
    <sheetView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28</v>
      </c>
      <c r="B1" s="97" t="s">
        <v>29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950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951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1545</v>
      </c>
      <c r="B7" s="111" t="s">
        <v>1546</v>
      </c>
      <c r="C7" s="107" t="s">
        <v>1547</v>
      </c>
      <c r="D7" s="107" t="s">
        <v>1042</v>
      </c>
      <c r="E7" s="112">
        <v>5000</v>
      </c>
      <c r="F7" s="113">
        <v>4901.78</v>
      </c>
      <c r="G7" s="114">
        <v>8.9200000000000002E-2</v>
      </c>
      <c r="H7" s="115">
        <v>7.7850000000000003E-2</v>
      </c>
      <c r="I7" s="116"/>
    </row>
    <row r="8" spans="1:9" ht="13" customHeight="1">
      <c r="A8" s="110" t="s">
        <v>1548</v>
      </c>
      <c r="B8" s="111" t="s">
        <v>1549</v>
      </c>
      <c r="C8" s="107" t="s">
        <v>1550</v>
      </c>
      <c r="D8" s="107" t="s">
        <v>1019</v>
      </c>
      <c r="E8" s="112">
        <v>400</v>
      </c>
      <c r="F8" s="113">
        <v>3985.9319999999998</v>
      </c>
      <c r="G8" s="114">
        <v>7.2599999999999998E-2</v>
      </c>
      <c r="H8" s="115">
        <v>7.8825000000000006E-2</v>
      </c>
      <c r="I8" s="116"/>
    </row>
    <row r="9" spans="1:9" ht="13" customHeight="1">
      <c r="A9" s="110" t="s">
        <v>1551</v>
      </c>
      <c r="B9" s="111" t="s">
        <v>1552</v>
      </c>
      <c r="C9" s="107" t="s">
        <v>1553</v>
      </c>
      <c r="D9" s="107" t="s">
        <v>1554</v>
      </c>
      <c r="E9" s="112">
        <v>3000</v>
      </c>
      <c r="F9" s="113">
        <v>3007.2179999999998</v>
      </c>
      <c r="G9" s="114">
        <v>5.4699999999999999E-2</v>
      </c>
      <c r="H9" s="115">
        <v>8.6349999999999996E-2</v>
      </c>
      <c r="I9" s="116"/>
    </row>
    <row r="10" spans="1:9" ht="13" customHeight="1">
      <c r="A10" s="110" t="s">
        <v>1555</v>
      </c>
      <c r="B10" s="111" t="s">
        <v>1556</v>
      </c>
      <c r="C10" s="107" t="s">
        <v>1557</v>
      </c>
      <c r="D10" s="107" t="s">
        <v>955</v>
      </c>
      <c r="E10" s="112">
        <v>2500000</v>
      </c>
      <c r="F10" s="113">
        <v>2526.6475</v>
      </c>
      <c r="G10" s="114">
        <v>4.5999999999999999E-2</v>
      </c>
      <c r="H10" s="115">
        <v>6.3297000000000006E-2</v>
      </c>
      <c r="I10" s="116"/>
    </row>
    <row r="11" spans="1:9" ht="13" customHeight="1">
      <c r="A11" s="110" t="s">
        <v>1558</v>
      </c>
      <c r="B11" s="111" t="s">
        <v>1559</v>
      </c>
      <c r="C11" s="107" t="s">
        <v>1560</v>
      </c>
      <c r="D11" s="107" t="s">
        <v>1561</v>
      </c>
      <c r="E11" s="112">
        <v>2500</v>
      </c>
      <c r="F11" s="113">
        <v>2501.58</v>
      </c>
      <c r="G11" s="114">
        <v>4.5499999999999999E-2</v>
      </c>
      <c r="H11" s="115">
        <v>8.2877000000000006E-2</v>
      </c>
      <c r="I11" s="116"/>
    </row>
    <row r="12" spans="1:9" ht="13" customHeight="1">
      <c r="A12" s="110" t="s">
        <v>1562</v>
      </c>
      <c r="B12" s="111" t="s">
        <v>1563</v>
      </c>
      <c r="C12" s="107" t="s">
        <v>1564</v>
      </c>
      <c r="D12" s="107" t="s">
        <v>1019</v>
      </c>
      <c r="E12" s="112">
        <v>2500</v>
      </c>
      <c r="F12" s="113">
        <v>2498.2975000000001</v>
      </c>
      <c r="G12" s="114">
        <v>4.5499999999999999E-2</v>
      </c>
      <c r="H12" s="115">
        <v>8.2198999999999994E-2</v>
      </c>
      <c r="I12" s="116"/>
    </row>
    <row r="13" spans="1:9" ht="13" customHeight="1">
      <c r="A13" s="110" t="s">
        <v>1565</v>
      </c>
      <c r="B13" s="111" t="s">
        <v>1566</v>
      </c>
      <c r="C13" s="107" t="s">
        <v>1567</v>
      </c>
      <c r="D13" s="107" t="s">
        <v>1019</v>
      </c>
      <c r="E13" s="112">
        <v>250</v>
      </c>
      <c r="F13" s="113">
        <v>2497.2600000000002</v>
      </c>
      <c r="G13" s="114">
        <v>4.5499999999999999E-2</v>
      </c>
      <c r="H13" s="115">
        <v>7.8825000000000006E-2</v>
      </c>
      <c r="I13" s="116"/>
    </row>
    <row r="14" spans="1:9" ht="13" customHeight="1">
      <c r="A14" s="110" t="s">
        <v>1568</v>
      </c>
      <c r="B14" s="111" t="s">
        <v>1569</v>
      </c>
      <c r="C14" s="107" t="s">
        <v>1570</v>
      </c>
      <c r="D14" s="107" t="s">
        <v>1019</v>
      </c>
      <c r="E14" s="112">
        <v>250</v>
      </c>
      <c r="F14" s="113">
        <v>2491.56</v>
      </c>
      <c r="G14" s="114">
        <v>4.5400000000000003E-2</v>
      </c>
      <c r="H14" s="115">
        <v>8.0600000000000005E-2</v>
      </c>
      <c r="I14" s="116"/>
    </row>
    <row r="15" spans="1:9" ht="13" customHeight="1">
      <c r="A15" s="110" t="s">
        <v>1571</v>
      </c>
      <c r="B15" s="111" t="s">
        <v>1572</v>
      </c>
      <c r="C15" s="107" t="s">
        <v>1573</v>
      </c>
      <c r="D15" s="107" t="s">
        <v>1042</v>
      </c>
      <c r="E15" s="112">
        <v>2500</v>
      </c>
      <c r="F15" s="113">
        <v>2487.36</v>
      </c>
      <c r="G15" s="114">
        <v>4.53E-2</v>
      </c>
      <c r="H15" s="115">
        <v>7.8136999999999998E-2</v>
      </c>
      <c r="I15" s="116"/>
    </row>
    <row r="16" spans="1:9" ht="13" customHeight="1">
      <c r="A16" s="110" t="s">
        <v>1574</v>
      </c>
      <c r="B16" s="111" t="s">
        <v>1575</v>
      </c>
      <c r="C16" s="107" t="s">
        <v>1576</v>
      </c>
      <c r="D16" s="107" t="s">
        <v>1019</v>
      </c>
      <c r="E16" s="112">
        <v>2500</v>
      </c>
      <c r="F16" s="113">
        <v>2484.1624999999999</v>
      </c>
      <c r="G16" s="114">
        <v>4.5199999999999997E-2</v>
      </c>
      <c r="H16" s="115">
        <v>7.8100000000000003E-2</v>
      </c>
      <c r="I16" s="116"/>
    </row>
    <row r="17" spans="1:9" ht="13" customHeight="1">
      <c r="A17" s="98"/>
      <c r="B17" s="106" t="s">
        <v>467</v>
      </c>
      <c r="C17" s="107"/>
      <c r="D17" s="107"/>
      <c r="E17" s="107"/>
      <c r="F17" s="117">
        <v>29381.797500000001</v>
      </c>
      <c r="G17" s="118">
        <f>ROUND(SUM(G1:G16),4)</f>
        <v>0.53490000000000004</v>
      </c>
      <c r="H17" s="119"/>
      <c r="I17" s="120"/>
    </row>
    <row r="18" spans="1:9" ht="13" customHeight="1">
      <c r="A18" s="98"/>
      <c r="B18" s="121" t="s">
        <v>965</v>
      </c>
      <c r="C18" s="122"/>
      <c r="D18" s="122"/>
      <c r="E18" s="122"/>
      <c r="F18" s="119" t="s">
        <v>469</v>
      </c>
      <c r="G18" s="119" t="s">
        <v>469</v>
      </c>
      <c r="H18" s="119"/>
      <c r="I18" s="120"/>
    </row>
    <row r="19" spans="1:9" ht="13" customHeight="1">
      <c r="A19" s="98"/>
      <c r="B19" s="121" t="s">
        <v>467</v>
      </c>
      <c r="C19" s="122"/>
      <c r="D19" s="122"/>
      <c r="E19" s="122"/>
      <c r="F19" s="119" t="s">
        <v>469</v>
      </c>
      <c r="G19" s="119" t="s">
        <v>469</v>
      </c>
      <c r="H19" s="119"/>
      <c r="I19" s="120"/>
    </row>
    <row r="20" spans="1:9" ht="13" customHeight="1">
      <c r="A20" s="98"/>
      <c r="B20" s="121" t="s">
        <v>470</v>
      </c>
      <c r="C20" s="123"/>
      <c r="D20" s="122"/>
      <c r="E20" s="123"/>
      <c r="F20" s="117">
        <v>29381.797500000001</v>
      </c>
      <c r="G20" s="118">
        <f>ROUND(SUM(G17),4)</f>
        <v>0.53490000000000004</v>
      </c>
      <c r="H20" s="119"/>
      <c r="I20" s="120"/>
    </row>
    <row r="21" spans="1:9" ht="13" customHeight="1">
      <c r="A21" s="98"/>
      <c r="B21" s="106" t="s">
        <v>847</v>
      </c>
      <c r="C21" s="107"/>
      <c r="D21" s="107"/>
      <c r="E21" s="107"/>
      <c r="F21" s="107"/>
      <c r="G21" s="107"/>
      <c r="H21" s="108"/>
      <c r="I21" s="109"/>
    </row>
    <row r="22" spans="1:9" ht="13" customHeight="1">
      <c r="A22" s="98"/>
      <c r="B22" s="106" t="s">
        <v>848</v>
      </c>
      <c r="C22" s="107"/>
      <c r="D22" s="107"/>
      <c r="E22" s="107"/>
      <c r="F22" s="98"/>
      <c r="G22" s="108"/>
      <c r="H22" s="108"/>
      <c r="I22" s="109"/>
    </row>
    <row r="23" spans="1:9" ht="13" customHeight="1">
      <c r="A23" s="110" t="s">
        <v>1577</v>
      </c>
      <c r="B23" s="111" t="s">
        <v>1578</v>
      </c>
      <c r="C23" s="107" t="s">
        <v>1579</v>
      </c>
      <c r="D23" s="107" t="s">
        <v>1073</v>
      </c>
      <c r="E23" s="112">
        <v>1000</v>
      </c>
      <c r="F23" s="113">
        <v>4725.5450000000001</v>
      </c>
      <c r="G23" s="114">
        <v>8.5999999999999993E-2</v>
      </c>
      <c r="H23" s="115">
        <v>7.9100000000000004E-2</v>
      </c>
      <c r="I23" s="116"/>
    </row>
    <row r="24" spans="1:9" ht="13" customHeight="1">
      <c r="A24" s="110" t="s">
        <v>1580</v>
      </c>
      <c r="B24" s="111" t="s">
        <v>1581</v>
      </c>
      <c r="C24" s="107" t="s">
        <v>1582</v>
      </c>
      <c r="D24" s="107" t="s">
        <v>851</v>
      </c>
      <c r="E24" s="112">
        <v>500</v>
      </c>
      <c r="F24" s="113">
        <v>2398.79</v>
      </c>
      <c r="G24" s="114">
        <v>4.3700000000000003E-2</v>
      </c>
      <c r="H24" s="115">
        <v>7.7001E-2</v>
      </c>
      <c r="I24" s="116"/>
    </row>
    <row r="25" spans="1:9" ht="13" customHeight="1">
      <c r="A25" s="110" t="s">
        <v>1583</v>
      </c>
      <c r="B25" s="111" t="s">
        <v>2026</v>
      </c>
      <c r="C25" s="107" t="s">
        <v>1584</v>
      </c>
      <c r="D25" s="107" t="s">
        <v>1073</v>
      </c>
      <c r="E25" s="112">
        <v>500</v>
      </c>
      <c r="F25" s="113">
        <v>2374.81</v>
      </c>
      <c r="G25" s="114">
        <v>4.3200000000000002E-2</v>
      </c>
      <c r="H25" s="115">
        <v>7.7899999999999997E-2</v>
      </c>
      <c r="I25" s="116"/>
    </row>
    <row r="26" spans="1:9" ht="13" customHeight="1">
      <c r="A26" s="110" t="s">
        <v>1585</v>
      </c>
      <c r="B26" s="111" t="s">
        <v>1586</v>
      </c>
      <c r="C26" s="107" t="s">
        <v>1587</v>
      </c>
      <c r="D26" s="107" t="s">
        <v>851</v>
      </c>
      <c r="E26" s="112">
        <v>500</v>
      </c>
      <c r="F26" s="113">
        <v>2361.0500000000002</v>
      </c>
      <c r="G26" s="114">
        <v>4.2999999999999997E-2</v>
      </c>
      <c r="H26" s="115">
        <v>7.7828999999999995E-2</v>
      </c>
      <c r="I26" s="116"/>
    </row>
    <row r="27" spans="1:9" ht="13" customHeight="1">
      <c r="A27" s="110" t="s">
        <v>1588</v>
      </c>
      <c r="B27" s="111" t="s">
        <v>2027</v>
      </c>
      <c r="C27" s="107" t="s">
        <v>1589</v>
      </c>
      <c r="D27" s="107" t="s">
        <v>851</v>
      </c>
      <c r="E27" s="112">
        <v>500</v>
      </c>
      <c r="F27" s="113">
        <v>2360.7624999999998</v>
      </c>
      <c r="G27" s="114">
        <v>4.2999999999999997E-2</v>
      </c>
      <c r="H27" s="115">
        <v>7.8E-2</v>
      </c>
      <c r="I27" s="116"/>
    </row>
    <row r="28" spans="1:9" ht="13" customHeight="1">
      <c r="A28" s="110" t="s">
        <v>1590</v>
      </c>
      <c r="B28" s="111" t="s">
        <v>2028</v>
      </c>
      <c r="C28" s="107" t="s">
        <v>1591</v>
      </c>
      <c r="D28" s="107" t="s">
        <v>851</v>
      </c>
      <c r="E28" s="112">
        <v>500</v>
      </c>
      <c r="F28" s="113">
        <v>2358.7249999999999</v>
      </c>
      <c r="G28" s="114">
        <v>4.2900000000000001E-2</v>
      </c>
      <c r="H28" s="115">
        <v>7.7799999999999994E-2</v>
      </c>
      <c r="I28" s="116"/>
    </row>
    <row r="29" spans="1:9" ht="13" customHeight="1">
      <c r="A29" s="98"/>
      <c r="B29" s="106" t="s">
        <v>467</v>
      </c>
      <c r="C29" s="107"/>
      <c r="D29" s="107"/>
      <c r="E29" s="107"/>
      <c r="F29" s="117">
        <v>16579.682499999999</v>
      </c>
      <c r="G29" s="118">
        <f>ROUND(SUM(G21:G28),4)</f>
        <v>0.30180000000000001</v>
      </c>
      <c r="H29" s="119"/>
      <c r="I29" s="120"/>
    </row>
    <row r="30" spans="1:9" ht="13" customHeight="1">
      <c r="A30" s="98"/>
      <c r="B30" s="106" t="s">
        <v>1336</v>
      </c>
      <c r="C30" s="107"/>
      <c r="D30" s="107"/>
      <c r="E30" s="107"/>
      <c r="F30" s="98"/>
      <c r="G30" s="108"/>
      <c r="H30" s="108"/>
      <c r="I30" s="109"/>
    </row>
    <row r="31" spans="1:9" ht="13" customHeight="1">
      <c r="A31" s="110" t="s">
        <v>1592</v>
      </c>
      <c r="B31" s="111" t="s">
        <v>1593</v>
      </c>
      <c r="C31" s="107" t="s">
        <v>1594</v>
      </c>
      <c r="D31" s="107" t="s">
        <v>851</v>
      </c>
      <c r="E31" s="112">
        <v>500</v>
      </c>
      <c r="F31" s="113">
        <v>2357.4875000000002</v>
      </c>
      <c r="G31" s="114">
        <v>4.2900000000000001E-2</v>
      </c>
      <c r="H31" s="115">
        <v>8.2949999999999996E-2</v>
      </c>
      <c r="I31" s="116"/>
    </row>
    <row r="32" spans="1:9" ht="13" customHeight="1">
      <c r="A32" s="98"/>
      <c r="B32" s="106" t="s">
        <v>467</v>
      </c>
      <c r="C32" s="107"/>
      <c r="D32" s="107"/>
      <c r="E32" s="107"/>
      <c r="F32" s="117">
        <v>2357.4875000000002</v>
      </c>
      <c r="G32" s="118">
        <f>ROUND(SUM(G30:G31),4)</f>
        <v>4.2900000000000001E-2</v>
      </c>
      <c r="H32" s="119"/>
      <c r="I32" s="120"/>
    </row>
    <row r="33" spans="1:9" ht="13" customHeight="1">
      <c r="A33" s="98"/>
      <c r="B33" s="121" t="s">
        <v>470</v>
      </c>
      <c r="C33" s="123"/>
      <c r="D33" s="122"/>
      <c r="E33" s="123"/>
      <c r="F33" s="117">
        <v>18937.169999999998</v>
      </c>
      <c r="G33" s="118">
        <f>ROUND(SUM(G29,G32),4)</f>
        <v>0.34470000000000001</v>
      </c>
      <c r="H33" s="119"/>
      <c r="I33" s="120"/>
    </row>
    <row r="34" spans="1:9" ht="13" customHeight="1">
      <c r="A34" s="98"/>
      <c r="B34" s="106" t="s">
        <v>862</v>
      </c>
      <c r="C34" s="107"/>
      <c r="D34" s="107"/>
      <c r="E34" s="107"/>
      <c r="F34" s="107"/>
      <c r="G34" s="107"/>
      <c r="H34" s="108"/>
      <c r="I34" s="109"/>
    </row>
    <row r="35" spans="1:9" ht="13" customHeight="1">
      <c r="A35" s="110" t="s">
        <v>863</v>
      </c>
      <c r="B35" s="111" t="s">
        <v>864</v>
      </c>
      <c r="C35" s="107"/>
      <c r="D35" s="107"/>
      <c r="E35" s="112"/>
      <c r="F35" s="113">
        <v>5480.8998000000001</v>
      </c>
      <c r="G35" s="114">
        <v>9.98E-2</v>
      </c>
      <c r="H35" s="115">
        <v>5.3662888444601355E-2</v>
      </c>
      <c r="I35" s="116"/>
    </row>
    <row r="36" spans="1:9" ht="13" customHeight="1">
      <c r="A36" s="98"/>
      <c r="B36" s="106" t="s">
        <v>467</v>
      </c>
      <c r="C36" s="107"/>
      <c r="D36" s="107"/>
      <c r="E36" s="107"/>
      <c r="F36" s="117">
        <v>5480.8998000000001</v>
      </c>
      <c r="G36" s="118">
        <f>ROUND(SUM(G34:G35),4)</f>
        <v>9.98E-2</v>
      </c>
      <c r="H36" s="119"/>
      <c r="I36" s="120"/>
    </row>
    <row r="37" spans="1:9" ht="13" customHeight="1">
      <c r="A37" s="98"/>
      <c r="B37" s="121" t="s">
        <v>470</v>
      </c>
      <c r="C37" s="123"/>
      <c r="D37" s="122"/>
      <c r="E37" s="123"/>
      <c r="F37" s="117">
        <v>5480.8998000000001</v>
      </c>
      <c r="G37" s="118">
        <f>ROUND(SUM(G36),4)</f>
        <v>9.98E-2</v>
      </c>
      <c r="H37" s="119"/>
      <c r="I37" s="120"/>
    </row>
    <row r="38" spans="1:9" ht="13" customHeight="1">
      <c r="A38" s="98"/>
      <c r="B38" s="121" t="s">
        <v>865</v>
      </c>
      <c r="C38" s="107"/>
      <c r="D38" s="122"/>
      <c r="E38" s="107"/>
      <c r="F38" s="124">
        <v>1134.9627</v>
      </c>
      <c r="G38" s="141">
        <v>2.06E-2</v>
      </c>
      <c r="H38" s="119"/>
      <c r="I38" s="120"/>
    </row>
    <row r="39" spans="1:9" ht="13" customHeight="1">
      <c r="A39" s="98"/>
      <c r="B39" s="125" t="s">
        <v>866</v>
      </c>
      <c r="C39" s="126"/>
      <c r="D39" s="126"/>
      <c r="E39" s="126"/>
      <c r="F39" s="127">
        <v>54934.83</v>
      </c>
      <c r="G39" s="128">
        <f>ROUND(SUM(G20,G33,G37,G38),4)</f>
        <v>1</v>
      </c>
      <c r="H39" s="129"/>
      <c r="I39" s="130"/>
    </row>
    <row r="40" spans="1:9" ht="13" customHeight="1">
      <c r="A40" s="98"/>
      <c r="B40" s="100"/>
      <c r="C40" s="98"/>
      <c r="D40" s="98"/>
      <c r="E40" s="98"/>
      <c r="F40" s="98"/>
      <c r="G40" s="98"/>
      <c r="H40" s="98"/>
      <c r="I40" s="98"/>
    </row>
    <row r="41" spans="1:9" ht="13" customHeight="1">
      <c r="A41" s="98"/>
      <c r="B41" s="97" t="s">
        <v>867</v>
      </c>
      <c r="C41" s="98"/>
      <c r="D41" s="98"/>
      <c r="E41" s="98"/>
      <c r="F41" s="98"/>
      <c r="G41" s="98"/>
      <c r="H41" s="98"/>
      <c r="I41" s="98"/>
    </row>
    <row r="42" spans="1:9" ht="13" customHeight="1">
      <c r="A42" s="98"/>
      <c r="B42" s="97" t="s">
        <v>869</v>
      </c>
      <c r="C42" s="98"/>
      <c r="D42" s="98"/>
      <c r="E42" s="98"/>
      <c r="F42" s="98"/>
      <c r="G42" s="98"/>
      <c r="H42" s="98"/>
      <c r="I42" s="98"/>
    </row>
    <row r="43" spans="1:9" ht="26.15" customHeight="1">
      <c r="A43" s="98"/>
      <c r="B43" s="263" t="s">
        <v>2140</v>
      </c>
      <c r="C43" s="263"/>
      <c r="D43" s="263"/>
      <c r="E43" s="263"/>
      <c r="F43" s="263"/>
      <c r="G43" s="263"/>
      <c r="H43" s="263"/>
      <c r="I43" s="263"/>
    </row>
    <row r="44" spans="1:9" ht="13" customHeight="1">
      <c r="A44" s="98"/>
      <c r="B44" s="263"/>
      <c r="C44" s="263"/>
      <c r="D44" s="263"/>
      <c r="E44" s="263"/>
      <c r="F44" s="263"/>
      <c r="G44" s="263"/>
      <c r="H44" s="263"/>
      <c r="I44" s="263"/>
    </row>
    <row r="45" spans="1:9">
      <c r="A45" s="98"/>
      <c r="B45" s="41" t="s">
        <v>2056</v>
      </c>
      <c r="C45" s="42"/>
      <c r="D45" s="42"/>
      <c r="E45" s="131"/>
      <c r="F45" s="131"/>
      <c r="G45" s="131"/>
      <c r="H45" s="131"/>
      <c r="I45" s="132"/>
    </row>
    <row r="46" spans="1:9">
      <c r="A46" s="98"/>
      <c r="B46" s="45" t="s">
        <v>2057</v>
      </c>
      <c r="C46" s="46"/>
      <c r="D46" s="46"/>
      <c r="E46" s="97"/>
      <c r="F46" s="97"/>
      <c r="G46" s="97"/>
      <c r="H46" s="97"/>
      <c r="I46" s="133"/>
    </row>
    <row r="47" spans="1:9">
      <c r="A47" s="98"/>
      <c r="B47" s="45" t="s">
        <v>2058</v>
      </c>
      <c r="C47" s="46"/>
      <c r="D47" s="46"/>
      <c r="E47" s="97"/>
      <c r="F47" s="97"/>
      <c r="G47" s="97"/>
      <c r="H47" s="97"/>
      <c r="I47" s="133"/>
    </row>
    <row r="48" spans="1:9">
      <c r="A48" s="98"/>
      <c r="B48" s="50" t="s">
        <v>2059</v>
      </c>
      <c r="C48" s="51" t="s">
        <v>2129</v>
      </c>
      <c r="D48" s="51" t="s">
        <v>2060</v>
      </c>
      <c r="E48" s="97"/>
      <c r="G48" s="97"/>
      <c r="H48" s="97"/>
      <c r="I48" s="133"/>
    </row>
    <row r="49" spans="1:9">
      <c r="A49" s="98"/>
      <c r="B49" s="52" t="s">
        <v>2061</v>
      </c>
      <c r="C49" s="135">
        <v>1010.1932</v>
      </c>
      <c r="D49" s="68">
        <v>1008.8735</v>
      </c>
      <c r="E49" s="97"/>
      <c r="G49" s="97"/>
      <c r="H49" s="97"/>
      <c r="I49" s="133"/>
    </row>
    <row r="50" spans="1:9">
      <c r="A50" s="98"/>
      <c r="B50" s="52" t="s">
        <v>2062</v>
      </c>
      <c r="C50" s="135">
        <v>1010.1932</v>
      </c>
      <c r="D50" s="68">
        <v>1008.8735</v>
      </c>
      <c r="E50" s="97"/>
      <c r="G50" s="97"/>
      <c r="H50" s="97"/>
      <c r="I50" s="133"/>
    </row>
    <row r="51" spans="1:9">
      <c r="A51" s="98"/>
      <c r="B51" s="52" t="s">
        <v>2063</v>
      </c>
      <c r="C51" s="135">
        <v>1012.3309</v>
      </c>
      <c r="D51" s="68">
        <v>1010.3831</v>
      </c>
      <c r="E51" s="97"/>
      <c r="G51" s="97"/>
      <c r="H51" s="97"/>
      <c r="I51" s="133"/>
    </row>
    <row r="52" spans="1:9">
      <c r="A52" s="98"/>
      <c r="B52" s="52" t="s">
        <v>2064</v>
      </c>
      <c r="C52" s="135">
        <v>1012.3309</v>
      </c>
      <c r="D52" s="68">
        <v>1010.3831</v>
      </c>
      <c r="E52" s="97"/>
      <c r="G52" s="97"/>
      <c r="H52" s="97"/>
      <c r="I52" s="133"/>
    </row>
    <row r="53" spans="1:9">
      <c r="A53" s="98"/>
      <c r="B53" s="45" t="s">
        <v>2065</v>
      </c>
      <c r="C53" s="46"/>
      <c r="D53" s="46"/>
      <c r="E53" s="97"/>
      <c r="F53" s="97"/>
      <c r="G53" s="97"/>
      <c r="H53" s="97"/>
      <c r="I53" s="133"/>
    </row>
    <row r="54" spans="1:9">
      <c r="A54" s="98"/>
      <c r="B54" s="54" t="s">
        <v>2094</v>
      </c>
      <c r="C54" s="46"/>
      <c r="D54" s="46"/>
      <c r="E54" s="97"/>
      <c r="F54" s="97"/>
      <c r="G54" s="97"/>
      <c r="H54" s="97"/>
      <c r="I54" s="133"/>
    </row>
    <row r="55" spans="1:9">
      <c r="A55" s="98"/>
      <c r="B55" s="136" t="s">
        <v>2099</v>
      </c>
      <c r="C55" s="46"/>
      <c r="D55" s="46"/>
      <c r="E55" s="97"/>
      <c r="F55" s="97"/>
      <c r="G55" s="97"/>
      <c r="H55" s="97"/>
      <c r="I55" s="133"/>
    </row>
    <row r="56" spans="1:9">
      <c r="A56" s="98"/>
      <c r="B56" s="45" t="s">
        <v>2100</v>
      </c>
      <c r="C56" s="46"/>
      <c r="D56" s="46"/>
      <c r="E56" s="97"/>
      <c r="F56" s="97"/>
      <c r="G56" s="97"/>
      <c r="H56" s="97"/>
      <c r="I56" s="133"/>
    </row>
    <row r="57" spans="1:9">
      <c r="A57" s="98"/>
      <c r="B57" s="45" t="s">
        <v>2090</v>
      </c>
      <c r="C57" s="46"/>
      <c r="D57" s="46"/>
      <c r="E57" s="97"/>
      <c r="F57" s="97"/>
      <c r="G57" s="97"/>
      <c r="H57" s="97"/>
      <c r="I57" s="133"/>
    </row>
    <row r="58" spans="1:9">
      <c r="A58" s="98"/>
      <c r="B58" s="45" t="s">
        <v>2067</v>
      </c>
      <c r="C58" s="46"/>
      <c r="D58" s="46"/>
      <c r="E58" s="97"/>
      <c r="F58" s="97"/>
      <c r="G58" s="97"/>
      <c r="H58" s="97"/>
      <c r="I58" s="133"/>
    </row>
    <row r="59" spans="1:9">
      <c r="A59" s="98"/>
      <c r="B59" s="73" t="s">
        <v>2130</v>
      </c>
      <c r="C59" s="137"/>
      <c r="D59" s="137"/>
      <c r="E59" s="137"/>
      <c r="F59" s="137"/>
      <c r="G59" s="137"/>
      <c r="H59" s="137"/>
      <c r="I59" s="138"/>
    </row>
    <row r="60" spans="1:9" ht="13" customHeight="1">
      <c r="A60" s="98"/>
      <c r="B60" s="263"/>
      <c r="C60" s="263"/>
      <c r="D60" s="263"/>
      <c r="E60" s="263"/>
      <c r="F60" s="263"/>
      <c r="G60" s="263"/>
      <c r="H60" s="263"/>
      <c r="I60" s="263"/>
    </row>
    <row r="61" spans="1:9" ht="13" customHeight="1">
      <c r="A61" s="98"/>
      <c r="B61" s="263"/>
      <c r="C61" s="263"/>
      <c r="D61" s="263"/>
      <c r="E61" s="263"/>
      <c r="F61" s="263"/>
      <c r="G61" s="263"/>
      <c r="H61" s="263"/>
      <c r="I61" s="263"/>
    </row>
    <row r="62" spans="1:9" ht="13" customHeight="1">
      <c r="A62" s="98"/>
      <c r="B62" s="98"/>
      <c r="C62" s="264" t="s">
        <v>1595</v>
      </c>
      <c r="D62" s="264"/>
      <c r="E62" s="264"/>
      <c r="F62" s="264"/>
      <c r="G62" s="98"/>
      <c r="H62" s="98"/>
      <c r="I62" s="98"/>
    </row>
    <row r="63" spans="1:9" ht="135.75" customHeight="1">
      <c r="A63" s="98"/>
      <c r="B63" s="139" t="s">
        <v>871</v>
      </c>
      <c r="C63" s="264" t="s">
        <v>872</v>
      </c>
      <c r="D63" s="264"/>
      <c r="E63" s="264"/>
      <c r="F63" s="264"/>
      <c r="G63" s="98"/>
      <c r="H63" s="98"/>
      <c r="I63" s="98"/>
    </row>
    <row r="64" spans="1:9">
      <c r="A64" s="98"/>
      <c r="B64" s="38"/>
      <c r="C64" s="98"/>
      <c r="D64" s="98"/>
      <c r="E64" s="98"/>
      <c r="F64" s="98"/>
      <c r="G64" s="98"/>
      <c r="H64" s="98"/>
      <c r="I64" s="98"/>
    </row>
  </sheetData>
  <mergeCells count="6">
    <mergeCell ref="C63:F63"/>
    <mergeCell ref="B43:I43"/>
    <mergeCell ref="B44:I44"/>
    <mergeCell ref="B60:I60"/>
    <mergeCell ref="C62:F62"/>
    <mergeCell ref="B61:I61"/>
  </mergeCells>
  <hyperlinks>
    <hyperlink ref="A1" location="BajajFinservLowDurationFund" display="BFLOWD" xr:uid="{D4D56F60-2943-484B-9BEA-A8F5C4974C39}"/>
    <hyperlink ref="B1" location="BajajFinservLowDurationFund" display="Bajaj Finserv Low Duration Fund" xr:uid="{537C7E30-70FF-438F-9861-22F8FEC6ABE7}"/>
  </hyperlinks>
  <pageMargins left="0" right="0" top="0" bottom="0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outlinePr summaryBelow="0"/>
  </sheetPr>
  <dimension ref="A1:I176"/>
  <sheetViews>
    <sheetView zoomScale="115" zoomScaleNormal="115"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30</v>
      </c>
      <c r="B1" s="3" t="s">
        <v>31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1673726</v>
      </c>
      <c r="F7" s="19">
        <v>12461.7269</v>
      </c>
      <c r="G7" s="20">
        <v>6.7299999999999999E-2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819864</v>
      </c>
      <c r="F8" s="19">
        <v>10300.7713</v>
      </c>
      <c r="G8" s="20">
        <v>5.5599999999999997E-2</v>
      </c>
      <c r="H8" s="21"/>
      <c r="I8" s="22"/>
    </row>
    <row r="9" spans="1:9" ht="13" customHeight="1">
      <c r="A9" s="16" t="s">
        <v>387</v>
      </c>
      <c r="B9" s="17" t="s">
        <v>388</v>
      </c>
      <c r="C9" s="13" t="s">
        <v>389</v>
      </c>
      <c r="D9" s="13" t="s">
        <v>63</v>
      </c>
      <c r="E9" s="18">
        <v>569957</v>
      </c>
      <c r="F9" s="19">
        <v>5496.6652999999997</v>
      </c>
      <c r="G9" s="20">
        <v>2.9700000000000001E-2</v>
      </c>
      <c r="H9" s="21"/>
      <c r="I9" s="22"/>
    </row>
    <row r="10" spans="1:9" ht="13" customHeight="1">
      <c r="A10" s="16" t="s">
        <v>97</v>
      </c>
      <c r="B10" s="17" t="s">
        <v>98</v>
      </c>
      <c r="C10" s="13" t="s">
        <v>99</v>
      </c>
      <c r="D10" s="13" t="s">
        <v>81</v>
      </c>
      <c r="E10" s="18">
        <v>263743</v>
      </c>
      <c r="F10" s="19">
        <v>4823.8594999999996</v>
      </c>
      <c r="G10" s="20">
        <v>2.6100000000000002E-2</v>
      </c>
      <c r="H10" s="21"/>
      <c r="I10" s="22"/>
    </row>
    <row r="11" spans="1:9" ht="13" customHeight="1">
      <c r="A11" s="16" t="s">
        <v>200</v>
      </c>
      <c r="B11" s="17" t="s">
        <v>201</v>
      </c>
      <c r="C11" s="13" t="s">
        <v>202</v>
      </c>
      <c r="D11" s="13" t="s">
        <v>203</v>
      </c>
      <c r="E11" s="18">
        <v>117148</v>
      </c>
      <c r="F11" s="19">
        <v>4775.5382</v>
      </c>
      <c r="G11" s="20">
        <v>2.58E-2</v>
      </c>
      <c r="H11" s="21"/>
      <c r="I11" s="22"/>
    </row>
    <row r="12" spans="1:9" ht="13" customHeight="1">
      <c r="A12" s="16" t="s">
        <v>67</v>
      </c>
      <c r="B12" s="17" t="s">
        <v>68</v>
      </c>
      <c r="C12" s="13" t="s">
        <v>69</v>
      </c>
      <c r="D12" s="13" t="s">
        <v>70</v>
      </c>
      <c r="E12" s="18">
        <v>322162</v>
      </c>
      <c r="F12" s="19">
        <v>4256.4043000000001</v>
      </c>
      <c r="G12" s="20">
        <v>2.3E-2</v>
      </c>
      <c r="H12" s="21"/>
      <c r="I12" s="22"/>
    </row>
    <row r="13" spans="1:9" ht="13" customHeight="1">
      <c r="A13" s="16" t="s">
        <v>886</v>
      </c>
      <c r="B13" s="17" t="s">
        <v>887</v>
      </c>
      <c r="C13" s="13" t="s">
        <v>888</v>
      </c>
      <c r="D13" s="13" t="s">
        <v>412</v>
      </c>
      <c r="E13" s="18">
        <v>365063</v>
      </c>
      <c r="F13" s="19">
        <v>4238.0164000000004</v>
      </c>
      <c r="G13" s="20">
        <v>2.29E-2</v>
      </c>
      <c r="H13" s="21"/>
      <c r="I13" s="22"/>
    </row>
    <row r="14" spans="1:9" ht="13" customHeight="1">
      <c r="A14" s="16" t="s">
        <v>191</v>
      </c>
      <c r="B14" s="17" t="s">
        <v>192</v>
      </c>
      <c r="C14" s="13" t="s">
        <v>193</v>
      </c>
      <c r="D14" s="13" t="s">
        <v>74</v>
      </c>
      <c r="E14" s="18">
        <v>1689645</v>
      </c>
      <c r="F14" s="19">
        <v>3514.7995000000001</v>
      </c>
      <c r="G14" s="20">
        <v>1.9E-2</v>
      </c>
      <c r="H14" s="21"/>
      <c r="I14" s="22"/>
    </row>
    <row r="15" spans="1:9" ht="13" customHeight="1">
      <c r="A15" s="16" t="s">
        <v>1596</v>
      </c>
      <c r="B15" s="17" t="s">
        <v>1597</v>
      </c>
      <c r="C15" s="13" t="s">
        <v>1598</v>
      </c>
      <c r="D15" s="13" t="s">
        <v>221</v>
      </c>
      <c r="E15" s="18">
        <v>791256</v>
      </c>
      <c r="F15" s="19">
        <v>3380.0083</v>
      </c>
      <c r="G15" s="20">
        <v>1.83E-2</v>
      </c>
      <c r="H15" s="21"/>
      <c r="I15" s="22"/>
    </row>
    <row r="16" spans="1:9" ht="13" customHeight="1">
      <c r="A16" s="16" t="s">
        <v>173</v>
      </c>
      <c r="B16" s="17" t="s">
        <v>174</v>
      </c>
      <c r="C16" s="13" t="s">
        <v>175</v>
      </c>
      <c r="D16" s="13" t="s">
        <v>81</v>
      </c>
      <c r="E16" s="18">
        <v>725567</v>
      </c>
      <c r="F16" s="19">
        <v>3207.3688999999999</v>
      </c>
      <c r="G16" s="20">
        <v>1.7299999999999999E-2</v>
      </c>
      <c r="H16" s="21"/>
      <c r="I16" s="22"/>
    </row>
    <row r="17" spans="1:9" ht="13" customHeight="1">
      <c r="A17" s="16" t="s">
        <v>432</v>
      </c>
      <c r="B17" s="17" t="s">
        <v>433</v>
      </c>
      <c r="C17" s="13" t="s">
        <v>434</v>
      </c>
      <c r="D17" s="13" t="s">
        <v>172</v>
      </c>
      <c r="E17" s="18">
        <v>46258</v>
      </c>
      <c r="F17" s="19">
        <v>3084.0209</v>
      </c>
      <c r="G17" s="20">
        <v>1.67E-2</v>
      </c>
      <c r="H17" s="21"/>
      <c r="I17" s="22"/>
    </row>
    <row r="18" spans="1:9" ht="13" customHeight="1">
      <c r="A18" s="16" t="s">
        <v>143</v>
      </c>
      <c r="B18" s="17" t="s">
        <v>144</v>
      </c>
      <c r="C18" s="13" t="s">
        <v>145</v>
      </c>
      <c r="D18" s="13" t="s">
        <v>63</v>
      </c>
      <c r="E18" s="18">
        <v>220000</v>
      </c>
      <c r="F18" s="19">
        <v>2830.52</v>
      </c>
      <c r="G18" s="20">
        <v>1.5299999999999999E-2</v>
      </c>
      <c r="H18" s="21"/>
      <c r="I18" s="22"/>
    </row>
    <row r="19" spans="1:9" ht="13" customHeight="1">
      <c r="A19" s="16" t="s">
        <v>316</v>
      </c>
      <c r="B19" s="17" t="s">
        <v>317</v>
      </c>
      <c r="C19" s="13" t="s">
        <v>318</v>
      </c>
      <c r="D19" s="13" t="s">
        <v>319</v>
      </c>
      <c r="E19" s="18">
        <v>969849</v>
      </c>
      <c r="F19" s="19">
        <v>2628.7757000000001</v>
      </c>
      <c r="G19" s="20">
        <v>1.4200000000000001E-2</v>
      </c>
      <c r="H19" s="21"/>
      <c r="I19" s="22"/>
    </row>
    <row r="20" spans="1:9" ht="13" customHeight="1">
      <c r="A20" s="16" t="s">
        <v>231</v>
      </c>
      <c r="B20" s="17" t="s">
        <v>232</v>
      </c>
      <c r="C20" s="13" t="s">
        <v>233</v>
      </c>
      <c r="D20" s="13" t="s">
        <v>85</v>
      </c>
      <c r="E20" s="18">
        <v>261217</v>
      </c>
      <c r="F20" s="19">
        <v>2474.1167999999998</v>
      </c>
      <c r="G20" s="20">
        <v>1.34E-2</v>
      </c>
      <c r="H20" s="21"/>
      <c r="I20" s="22"/>
    </row>
    <row r="21" spans="1:9" ht="13" customHeight="1">
      <c r="A21" s="16" t="s">
        <v>413</v>
      </c>
      <c r="B21" s="17" t="s">
        <v>414</v>
      </c>
      <c r="C21" s="13" t="s">
        <v>415</v>
      </c>
      <c r="D21" s="13" t="s">
        <v>267</v>
      </c>
      <c r="E21" s="18">
        <v>21218</v>
      </c>
      <c r="F21" s="19">
        <v>2436.2507999999998</v>
      </c>
      <c r="G21" s="20">
        <v>1.32E-2</v>
      </c>
      <c r="H21" s="21"/>
      <c r="I21" s="22"/>
    </row>
    <row r="22" spans="1:9" ht="13" customHeight="1">
      <c r="A22" s="16" t="s">
        <v>1599</v>
      </c>
      <c r="B22" s="17" t="s">
        <v>1600</v>
      </c>
      <c r="C22" s="13" t="s">
        <v>1601</v>
      </c>
      <c r="D22" s="13" t="s">
        <v>221</v>
      </c>
      <c r="E22" s="18">
        <v>515904</v>
      </c>
      <c r="F22" s="19">
        <v>2386.0043999999998</v>
      </c>
      <c r="G22" s="20">
        <v>1.29E-2</v>
      </c>
      <c r="H22" s="21"/>
      <c r="I22" s="22"/>
    </row>
    <row r="23" spans="1:9" ht="13" customHeight="1">
      <c r="A23" s="16" t="s">
        <v>1087</v>
      </c>
      <c r="B23" s="17" t="s">
        <v>1088</v>
      </c>
      <c r="C23" s="13" t="s">
        <v>1089</v>
      </c>
      <c r="D23" s="13" t="s">
        <v>187</v>
      </c>
      <c r="E23" s="18">
        <v>282585</v>
      </c>
      <c r="F23" s="19">
        <v>2324.2615999999998</v>
      </c>
      <c r="G23" s="20">
        <v>1.26E-2</v>
      </c>
      <c r="H23" s="21"/>
      <c r="I23" s="22"/>
    </row>
    <row r="24" spans="1:9" ht="13" customHeight="1">
      <c r="A24" s="16" t="s">
        <v>1235</v>
      </c>
      <c r="B24" s="17" t="s">
        <v>1236</v>
      </c>
      <c r="C24" s="13" t="s">
        <v>1237</v>
      </c>
      <c r="D24" s="13" t="s">
        <v>309</v>
      </c>
      <c r="E24" s="18">
        <v>39054</v>
      </c>
      <c r="F24" s="19">
        <v>2296.7656999999999</v>
      </c>
      <c r="G24" s="20">
        <v>1.24E-2</v>
      </c>
      <c r="H24" s="21"/>
      <c r="I24" s="22"/>
    </row>
    <row r="25" spans="1:9" ht="13" customHeight="1">
      <c r="A25" s="16" t="s">
        <v>329</v>
      </c>
      <c r="B25" s="17" t="s">
        <v>330</v>
      </c>
      <c r="C25" s="13" t="s">
        <v>331</v>
      </c>
      <c r="D25" s="13" t="s">
        <v>332</v>
      </c>
      <c r="E25" s="18">
        <v>222062</v>
      </c>
      <c r="F25" s="19">
        <v>2285.6842000000001</v>
      </c>
      <c r="G25" s="20">
        <v>1.23E-2</v>
      </c>
      <c r="H25" s="21"/>
      <c r="I25" s="22"/>
    </row>
    <row r="26" spans="1:9" ht="13" customHeight="1">
      <c r="A26" s="16" t="s">
        <v>877</v>
      </c>
      <c r="B26" s="17" t="s">
        <v>878</v>
      </c>
      <c r="C26" s="13" t="s">
        <v>879</v>
      </c>
      <c r="D26" s="13" t="s">
        <v>96</v>
      </c>
      <c r="E26" s="18">
        <v>104341</v>
      </c>
      <c r="F26" s="19">
        <v>2246.9834000000001</v>
      </c>
      <c r="G26" s="20">
        <v>1.21E-2</v>
      </c>
      <c r="H26" s="21"/>
      <c r="I26" s="22"/>
    </row>
    <row r="27" spans="1:9" ht="13" customHeight="1">
      <c r="A27" s="16" t="s">
        <v>110</v>
      </c>
      <c r="B27" s="17" t="s">
        <v>111</v>
      </c>
      <c r="C27" s="13" t="s">
        <v>112</v>
      </c>
      <c r="D27" s="13" t="s">
        <v>113</v>
      </c>
      <c r="E27" s="18">
        <v>570200</v>
      </c>
      <c r="F27" s="19">
        <v>2206.1037999999999</v>
      </c>
      <c r="G27" s="20">
        <v>1.1900000000000001E-2</v>
      </c>
      <c r="H27" s="21"/>
      <c r="I27" s="22"/>
    </row>
    <row r="28" spans="1:9" ht="13" customHeight="1">
      <c r="A28" s="16" t="s">
        <v>272</v>
      </c>
      <c r="B28" s="17" t="s">
        <v>273</v>
      </c>
      <c r="C28" s="13" t="s">
        <v>274</v>
      </c>
      <c r="D28" s="13" t="s">
        <v>187</v>
      </c>
      <c r="E28" s="18">
        <v>77244</v>
      </c>
      <c r="F28" s="19">
        <v>2063.6507000000001</v>
      </c>
      <c r="G28" s="20">
        <v>1.11E-2</v>
      </c>
      <c r="H28" s="21"/>
      <c r="I28" s="22"/>
    </row>
    <row r="29" spans="1:9" ht="13" customHeight="1">
      <c r="A29" s="16" t="s">
        <v>898</v>
      </c>
      <c r="B29" s="17" t="s">
        <v>899</v>
      </c>
      <c r="C29" s="13" t="s">
        <v>900</v>
      </c>
      <c r="D29" s="13" t="s">
        <v>172</v>
      </c>
      <c r="E29" s="18">
        <v>91979</v>
      </c>
      <c r="F29" s="19">
        <v>2032.9199000000001</v>
      </c>
      <c r="G29" s="20">
        <v>1.0999999999999999E-2</v>
      </c>
      <c r="H29" s="21"/>
      <c r="I29" s="22"/>
    </row>
    <row r="30" spans="1:9" ht="13" customHeight="1">
      <c r="A30" s="16" t="s">
        <v>422</v>
      </c>
      <c r="B30" s="17" t="s">
        <v>423</v>
      </c>
      <c r="C30" s="13" t="s">
        <v>424</v>
      </c>
      <c r="D30" s="13" t="s">
        <v>85</v>
      </c>
      <c r="E30" s="18">
        <v>616908</v>
      </c>
      <c r="F30" s="19">
        <v>2007.4186</v>
      </c>
      <c r="G30" s="20">
        <v>1.0800000000000001E-2</v>
      </c>
      <c r="H30" s="21"/>
      <c r="I30" s="22"/>
    </row>
    <row r="31" spans="1:9" ht="13" customHeight="1">
      <c r="A31" s="16" t="s">
        <v>1602</v>
      </c>
      <c r="B31" s="17" t="s">
        <v>1603</v>
      </c>
      <c r="C31" s="13" t="s">
        <v>1604</v>
      </c>
      <c r="D31" s="13" t="s">
        <v>309</v>
      </c>
      <c r="E31" s="18">
        <v>272985</v>
      </c>
      <c r="F31" s="19">
        <v>1986.6483000000001</v>
      </c>
      <c r="G31" s="20">
        <v>1.0699999999999999E-2</v>
      </c>
      <c r="H31" s="21"/>
      <c r="I31" s="22"/>
    </row>
    <row r="32" spans="1:9" ht="13" customHeight="1">
      <c r="A32" s="16" t="s">
        <v>892</v>
      </c>
      <c r="B32" s="17" t="s">
        <v>893</v>
      </c>
      <c r="C32" s="13" t="s">
        <v>894</v>
      </c>
      <c r="D32" s="13" t="s">
        <v>172</v>
      </c>
      <c r="E32" s="18">
        <v>189904</v>
      </c>
      <c r="F32" s="19">
        <v>1909.6746000000001</v>
      </c>
      <c r="G32" s="20">
        <v>1.03E-2</v>
      </c>
      <c r="H32" s="21"/>
      <c r="I32" s="22"/>
    </row>
    <row r="33" spans="1:9" ht="13" customHeight="1">
      <c r="A33" s="16" t="s">
        <v>89</v>
      </c>
      <c r="B33" s="17" t="s">
        <v>90</v>
      </c>
      <c r="C33" s="13" t="s">
        <v>91</v>
      </c>
      <c r="D33" s="13" t="s">
        <v>92</v>
      </c>
      <c r="E33" s="18">
        <v>62051</v>
      </c>
      <c r="F33" s="19">
        <v>1889.8253</v>
      </c>
      <c r="G33" s="20">
        <v>1.0200000000000001E-2</v>
      </c>
      <c r="H33" s="21"/>
      <c r="I33" s="22"/>
    </row>
    <row r="34" spans="1:9" ht="13" customHeight="1">
      <c r="A34" s="16" t="s">
        <v>197</v>
      </c>
      <c r="B34" s="17" t="s">
        <v>198</v>
      </c>
      <c r="C34" s="13" t="s">
        <v>199</v>
      </c>
      <c r="D34" s="13" t="s">
        <v>172</v>
      </c>
      <c r="E34" s="18">
        <v>104949</v>
      </c>
      <c r="F34" s="19">
        <v>1888.2424000000001</v>
      </c>
      <c r="G34" s="20">
        <v>1.0200000000000001E-2</v>
      </c>
      <c r="H34" s="21"/>
      <c r="I34" s="22"/>
    </row>
    <row r="35" spans="1:9" ht="13" customHeight="1">
      <c r="A35" s="16" t="s">
        <v>1146</v>
      </c>
      <c r="B35" s="17" t="s">
        <v>1147</v>
      </c>
      <c r="C35" s="13" t="s">
        <v>1148</v>
      </c>
      <c r="D35" s="13" t="s">
        <v>1149</v>
      </c>
      <c r="E35" s="18">
        <v>4800</v>
      </c>
      <c r="F35" s="19">
        <v>1833.36</v>
      </c>
      <c r="G35" s="20">
        <v>9.9000000000000008E-3</v>
      </c>
      <c r="H35" s="21"/>
      <c r="I35" s="22"/>
    </row>
    <row r="36" spans="1:9" ht="13" customHeight="1">
      <c r="A36" s="16" t="s">
        <v>82</v>
      </c>
      <c r="B36" s="17" t="s">
        <v>83</v>
      </c>
      <c r="C36" s="13" t="s">
        <v>84</v>
      </c>
      <c r="D36" s="13" t="s">
        <v>85</v>
      </c>
      <c r="E36" s="18">
        <v>200000</v>
      </c>
      <c r="F36" s="19">
        <v>1816.5</v>
      </c>
      <c r="G36" s="20">
        <v>9.7999999999999997E-3</v>
      </c>
      <c r="H36" s="21"/>
      <c r="I36" s="22"/>
    </row>
    <row r="37" spans="1:9" ht="13" customHeight="1">
      <c r="A37" s="16" t="s">
        <v>1140</v>
      </c>
      <c r="B37" s="17" t="s">
        <v>1141</v>
      </c>
      <c r="C37" s="13" t="s">
        <v>1142</v>
      </c>
      <c r="D37" s="13" t="s">
        <v>92</v>
      </c>
      <c r="E37" s="18">
        <v>25066</v>
      </c>
      <c r="F37" s="19">
        <v>1798.9867999999999</v>
      </c>
      <c r="G37" s="20">
        <v>9.7000000000000003E-3</v>
      </c>
      <c r="H37" s="21"/>
      <c r="I37" s="22"/>
    </row>
    <row r="38" spans="1:9" ht="13" customHeight="1">
      <c r="A38" s="16" t="s">
        <v>901</v>
      </c>
      <c r="B38" s="17" t="s">
        <v>902</v>
      </c>
      <c r="C38" s="13" t="s">
        <v>903</v>
      </c>
      <c r="D38" s="13" t="s">
        <v>412</v>
      </c>
      <c r="E38" s="18">
        <v>149481</v>
      </c>
      <c r="F38" s="19">
        <v>1769.5561</v>
      </c>
      <c r="G38" s="20">
        <v>9.5999999999999992E-3</v>
      </c>
      <c r="H38" s="21"/>
      <c r="I38" s="22"/>
    </row>
    <row r="39" spans="1:9" ht="13" customHeight="1">
      <c r="A39" s="16" t="s">
        <v>249</v>
      </c>
      <c r="B39" s="17" t="s">
        <v>250</v>
      </c>
      <c r="C39" s="13" t="s">
        <v>251</v>
      </c>
      <c r="D39" s="13" t="s">
        <v>187</v>
      </c>
      <c r="E39" s="18">
        <v>612843</v>
      </c>
      <c r="F39" s="19">
        <v>1723.0081</v>
      </c>
      <c r="G39" s="20">
        <v>9.2999999999999992E-3</v>
      </c>
      <c r="H39" s="21"/>
      <c r="I39" s="22"/>
    </row>
    <row r="40" spans="1:9" ht="13" customHeight="1">
      <c r="A40" s="16" t="s">
        <v>895</v>
      </c>
      <c r="B40" s="17" t="s">
        <v>896</v>
      </c>
      <c r="C40" s="13" t="s">
        <v>897</v>
      </c>
      <c r="D40" s="13" t="s">
        <v>63</v>
      </c>
      <c r="E40" s="18">
        <v>582818</v>
      </c>
      <c r="F40" s="19">
        <v>1684.0526</v>
      </c>
      <c r="G40" s="20">
        <v>9.1000000000000004E-3</v>
      </c>
      <c r="H40" s="21"/>
      <c r="I40" s="22"/>
    </row>
    <row r="41" spans="1:9" ht="13" customHeight="1">
      <c r="A41" s="16" t="s">
        <v>1605</v>
      </c>
      <c r="B41" s="17" t="s">
        <v>1606</v>
      </c>
      <c r="C41" s="13" t="s">
        <v>1607</v>
      </c>
      <c r="D41" s="13" t="s">
        <v>103</v>
      </c>
      <c r="E41" s="18">
        <v>358598</v>
      </c>
      <c r="F41" s="19">
        <v>1522.0691999999999</v>
      </c>
      <c r="G41" s="20">
        <v>8.2000000000000007E-3</v>
      </c>
      <c r="H41" s="21"/>
      <c r="I41" s="22"/>
    </row>
    <row r="42" spans="1:9" ht="13" customHeight="1">
      <c r="A42" s="16" t="s">
        <v>976</v>
      </c>
      <c r="B42" s="17" t="s">
        <v>977</v>
      </c>
      <c r="C42" s="13" t="s">
        <v>978</v>
      </c>
      <c r="D42" s="13" t="s">
        <v>287</v>
      </c>
      <c r="E42" s="18">
        <v>427283</v>
      </c>
      <c r="F42" s="19">
        <v>1441.2256</v>
      </c>
      <c r="G42" s="20">
        <v>7.7999999999999996E-3</v>
      </c>
      <c r="H42" s="21"/>
      <c r="I42" s="22"/>
    </row>
    <row r="43" spans="1:9" ht="13" customHeight="1">
      <c r="A43" s="16" t="s">
        <v>994</v>
      </c>
      <c r="B43" s="17" t="s">
        <v>995</v>
      </c>
      <c r="C43" s="13" t="s">
        <v>996</v>
      </c>
      <c r="D43" s="13" t="s">
        <v>63</v>
      </c>
      <c r="E43" s="18">
        <v>2647924</v>
      </c>
      <c r="F43" s="19">
        <v>1440.2058999999999</v>
      </c>
      <c r="G43" s="20">
        <v>7.7999999999999996E-3</v>
      </c>
      <c r="H43" s="21"/>
      <c r="I43" s="22"/>
    </row>
    <row r="44" spans="1:9" ht="13" customHeight="1">
      <c r="A44" s="16" t="s">
        <v>874</v>
      </c>
      <c r="B44" s="17" t="s">
        <v>875</v>
      </c>
      <c r="C44" s="13" t="s">
        <v>876</v>
      </c>
      <c r="D44" s="13" t="s">
        <v>92</v>
      </c>
      <c r="E44" s="18">
        <v>13500</v>
      </c>
      <c r="F44" s="19">
        <v>1412.1</v>
      </c>
      <c r="G44" s="20">
        <v>7.6E-3</v>
      </c>
      <c r="H44" s="21"/>
      <c r="I44" s="22"/>
    </row>
    <row r="45" spans="1:9" ht="13" customHeight="1">
      <c r="A45" s="16" t="s">
        <v>100</v>
      </c>
      <c r="B45" s="17" t="s">
        <v>101</v>
      </c>
      <c r="C45" s="13" t="s">
        <v>102</v>
      </c>
      <c r="D45" s="13" t="s">
        <v>103</v>
      </c>
      <c r="E45" s="18">
        <v>210000</v>
      </c>
      <c r="F45" s="19">
        <v>1329.1949999999999</v>
      </c>
      <c r="G45" s="20">
        <v>7.1999999999999998E-3</v>
      </c>
      <c r="H45" s="21"/>
      <c r="I45" s="22"/>
    </row>
    <row r="46" spans="1:9" ht="13" customHeight="1">
      <c r="A46" s="16" t="s">
        <v>194</v>
      </c>
      <c r="B46" s="17" t="s">
        <v>195</v>
      </c>
      <c r="C46" s="13" t="s">
        <v>196</v>
      </c>
      <c r="D46" s="13" t="s">
        <v>113</v>
      </c>
      <c r="E46" s="18">
        <v>449742</v>
      </c>
      <c r="F46" s="19">
        <v>1306.7254</v>
      </c>
      <c r="G46" s="20">
        <v>7.1000000000000004E-3</v>
      </c>
      <c r="H46" s="21"/>
      <c r="I46" s="22"/>
    </row>
    <row r="47" spans="1:9" ht="13" customHeight="1">
      <c r="A47" s="16" t="s">
        <v>1128</v>
      </c>
      <c r="B47" s="17" t="s">
        <v>1129</v>
      </c>
      <c r="C47" s="13" t="s">
        <v>1130</v>
      </c>
      <c r="D47" s="13" t="s">
        <v>172</v>
      </c>
      <c r="E47" s="18">
        <v>113314</v>
      </c>
      <c r="F47" s="19">
        <v>1269.8533</v>
      </c>
      <c r="G47" s="20">
        <v>6.8999999999999999E-3</v>
      </c>
      <c r="H47" s="21"/>
      <c r="I47" s="22"/>
    </row>
    <row r="48" spans="1:9" ht="13" customHeight="1">
      <c r="A48" s="16" t="s">
        <v>416</v>
      </c>
      <c r="B48" s="17" t="s">
        <v>417</v>
      </c>
      <c r="C48" s="13" t="s">
        <v>418</v>
      </c>
      <c r="D48" s="13" t="s">
        <v>172</v>
      </c>
      <c r="E48" s="18">
        <v>85910</v>
      </c>
      <c r="F48" s="19">
        <v>1225.4202</v>
      </c>
      <c r="G48" s="20">
        <v>6.6E-3</v>
      </c>
      <c r="H48" s="21"/>
      <c r="I48" s="22"/>
    </row>
    <row r="49" spans="1:9" ht="13" customHeight="1">
      <c r="A49" s="16" t="s">
        <v>1608</v>
      </c>
      <c r="B49" s="17" t="s">
        <v>1609</v>
      </c>
      <c r="C49" s="13" t="s">
        <v>1610</v>
      </c>
      <c r="D49" s="13" t="s">
        <v>287</v>
      </c>
      <c r="E49" s="18">
        <v>109579</v>
      </c>
      <c r="F49" s="19">
        <v>1210.3000999999999</v>
      </c>
      <c r="G49" s="20">
        <v>6.4999999999999997E-3</v>
      </c>
      <c r="H49" s="21"/>
      <c r="I49" s="22"/>
    </row>
    <row r="50" spans="1:9" ht="13" customHeight="1">
      <c r="A50" s="16" t="s">
        <v>1611</v>
      </c>
      <c r="B50" s="17" t="s">
        <v>1612</v>
      </c>
      <c r="C50" s="13" t="s">
        <v>1613</v>
      </c>
      <c r="D50" s="13" t="s">
        <v>92</v>
      </c>
      <c r="E50" s="18">
        <v>23666</v>
      </c>
      <c r="F50" s="19">
        <v>1160.3440000000001</v>
      </c>
      <c r="G50" s="20">
        <v>6.3E-3</v>
      </c>
      <c r="H50" s="21"/>
      <c r="I50" s="22"/>
    </row>
    <row r="51" spans="1:9" ht="13" customHeight="1">
      <c r="A51" s="16" t="s">
        <v>237</v>
      </c>
      <c r="B51" s="17" t="s">
        <v>238</v>
      </c>
      <c r="C51" s="13" t="s">
        <v>239</v>
      </c>
      <c r="D51" s="13" t="s">
        <v>92</v>
      </c>
      <c r="E51" s="18">
        <v>8623</v>
      </c>
      <c r="F51" s="19">
        <v>1131.9412</v>
      </c>
      <c r="G51" s="20">
        <v>6.1000000000000004E-3</v>
      </c>
      <c r="H51" s="21"/>
      <c r="I51" s="22"/>
    </row>
    <row r="52" spans="1:9" ht="13" customHeight="1">
      <c r="A52" s="16" t="s">
        <v>979</v>
      </c>
      <c r="B52" s="17" t="s">
        <v>980</v>
      </c>
      <c r="C52" s="13" t="s">
        <v>981</v>
      </c>
      <c r="D52" s="13" t="s">
        <v>287</v>
      </c>
      <c r="E52" s="18">
        <v>19398</v>
      </c>
      <c r="F52" s="19">
        <v>1042.6424999999999</v>
      </c>
      <c r="G52" s="20">
        <v>5.5999999999999999E-3</v>
      </c>
      <c r="H52" s="21"/>
      <c r="I52" s="22"/>
    </row>
    <row r="53" spans="1:9" ht="13" customHeight="1">
      <c r="A53" s="16" t="s">
        <v>1614</v>
      </c>
      <c r="B53" s="17" t="s">
        <v>1615</v>
      </c>
      <c r="C53" s="13" t="s">
        <v>1616</v>
      </c>
      <c r="D53" s="13" t="s">
        <v>332</v>
      </c>
      <c r="E53" s="18">
        <v>254759</v>
      </c>
      <c r="F53" s="19">
        <v>1016.7432</v>
      </c>
      <c r="G53" s="20">
        <v>5.4999999999999997E-3</v>
      </c>
      <c r="H53" s="21"/>
      <c r="I53" s="22"/>
    </row>
    <row r="54" spans="1:9" ht="13" customHeight="1">
      <c r="A54" s="16" t="s">
        <v>883</v>
      </c>
      <c r="B54" s="17" t="s">
        <v>884</v>
      </c>
      <c r="C54" s="13" t="s">
        <v>885</v>
      </c>
      <c r="D54" s="13" t="s">
        <v>172</v>
      </c>
      <c r="E54" s="18">
        <v>20911</v>
      </c>
      <c r="F54" s="19">
        <v>959.50120000000004</v>
      </c>
      <c r="G54" s="20">
        <v>5.1999999999999998E-3</v>
      </c>
      <c r="H54" s="21"/>
      <c r="I54" s="22"/>
    </row>
    <row r="55" spans="1:9" ht="13" customHeight="1">
      <c r="A55" s="16" t="s">
        <v>1617</v>
      </c>
      <c r="B55" s="17" t="s">
        <v>1618</v>
      </c>
      <c r="C55" s="13" t="s">
        <v>1619</v>
      </c>
      <c r="D55" s="13" t="s">
        <v>1620</v>
      </c>
      <c r="E55" s="18">
        <v>60179</v>
      </c>
      <c r="F55" s="19">
        <v>907.37900000000002</v>
      </c>
      <c r="G55" s="20">
        <v>4.8999999999999998E-3</v>
      </c>
      <c r="H55" s="21"/>
      <c r="I55" s="22"/>
    </row>
    <row r="56" spans="1:9" ht="13" customHeight="1">
      <c r="A56" s="16" t="s">
        <v>1621</v>
      </c>
      <c r="B56" s="17" t="s">
        <v>1622</v>
      </c>
      <c r="C56" s="13" t="s">
        <v>1623</v>
      </c>
      <c r="D56" s="13" t="s">
        <v>63</v>
      </c>
      <c r="E56" s="18">
        <v>89923</v>
      </c>
      <c r="F56" s="19">
        <v>749.05859999999996</v>
      </c>
      <c r="G56" s="20">
        <v>4.0000000000000001E-3</v>
      </c>
      <c r="H56" s="21"/>
      <c r="I56" s="22"/>
    </row>
    <row r="57" spans="1:9" ht="13" customHeight="1">
      <c r="A57" s="16" t="s">
        <v>1006</v>
      </c>
      <c r="B57" s="17" t="s">
        <v>1007</v>
      </c>
      <c r="C57" s="13" t="s">
        <v>1008</v>
      </c>
      <c r="D57" s="13" t="s">
        <v>85</v>
      </c>
      <c r="E57" s="18">
        <v>15418</v>
      </c>
      <c r="F57" s="19">
        <v>608.76430000000005</v>
      </c>
      <c r="G57" s="20">
        <v>3.3E-3</v>
      </c>
      <c r="H57" s="21"/>
      <c r="I57" s="22"/>
    </row>
    <row r="58" spans="1:9" ht="13" customHeight="1">
      <c r="A58" s="16" t="s">
        <v>935</v>
      </c>
      <c r="B58" s="17" t="s">
        <v>936</v>
      </c>
      <c r="C58" s="13" t="s">
        <v>937</v>
      </c>
      <c r="D58" s="13" t="s">
        <v>74</v>
      </c>
      <c r="E58" s="18">
        <v>432917</v>
      </c>
      <c r="F58" s="19">
        <v>523.95939999999996</v>
      </c>
      <c r="G58" s="20">
        <v>2.8E-3</v>
      </c>
      <c r="H58" s="21"/>
      <c r="I58" s="22"/>
    </row>
    <row r="59" spans="1:9" ht="13" customHeight="1">
      <c r="A59" s="16" t="s">
        <v>938</v>
      </c>
      <c r="B59" s="17" t="s">
        <v>939</v>
      </c>
      <c r="C59" s="13" t="s">
        <v>940</v>
      </c>
      <c r="D59" s="13" t="s">
        <v>103</v>
      </c>
      <c r="E59" s="18">
        <v>432917</v>
      </c>
      <c r="F59" s="19">
        <v>523.95939999999996</v>
      </c>
      <c r="G59" s="20">
        <v>2.8E-3</v>
      </c>
      <c r="H59" s="21"/>
      <c r="I59" s="22"/>
    </row>
    <row r="60" spans="1:9" ht="13" customHeight="1">
      <c r="A60" s="16" t="s">
        <v>944</v>
      </c>
      <c r="B60" s="17" t="s">
        <v>945</v>
      </c>
      <c r="C60" s="13" t="s">
        <v>946</v>
      </c>
      <c r="D60" s="13" t="s">
        <v>113</v>
      </c>
      <c r="E60" s="18">
        <v>432917</v>
      </c>
      <c r="F60" s="19">
        <v>523.95939999999996</v>
      </c>
      <c r="G60" s="20">
        <v>2.8E-3</v>
      </c>
      <c r="H60" s="21"/>
      <c r="I60" s="22"/>
    </row>
    <row r="61" spans="1:9" ht="13" customHeight="1">
      <c r="A61" s="16" t="s">
        <v>941</v>
      </c>
      <c r="B61" s="17" t="s">
        <v>942</v>
      </c>
      <c r="C61" s="13" t="s">
        <v>943</v>
      </c>
      <c r="D61" s="13" t="s">
        <v>405</v>
      </c>
      <c r="E61" s="18">
        <v>432917</v>
      </c>
      <c r="F61" s="19">
        <v>523.95939999999996</v>
      </c>
      <c r="G61" s="20">
        <v>2.8E-3</v>
      </c>
      <c r="H61" s="21"/>
      <c r="I61" s="22"/>
    </row>
    <row r="62" spans="1:9" ht="13" customHeight="1">
      <c r="A62" s="16" t="s">
        <v>1215</v>
      </c>
      <c r="B62" s="17" t="s">
        <v>1216</v>
      </c>
      <c r="C62" s="13" t="s">
        <v>1217</v>
      </c>
      <c r="D62" s="13" t="s">
        <v>271</v>
      </c>
      <c r="E62" s="18">
        <v>84171</v>
      </c>
      <c r="F62" s="19">
        <v>473.12520000000001</v>
      </c>
      <c r="G62" s="20">
        <v>2.5999999999999999E-3</v>
      </c>
      <c r="H62" s="21"/>
      <c r="I62" s="22"/>
    </row>
    <row r="63" spans="1:9" ht="13" customHeight="1">
      <c r="A63" s="16" t="s">
        <v>1229</v>
      </c>
      <c r="B63" s="17" t="s">
        <v>1230</v>
      </c>
      <c r="C63" s="13" t="s">
        <v>1231</v>
      </c>
      <c r="D63" s="13" t="s">
        <v>309</v>
      </c>
      <c r="E63" s="18">
        <v>5738</v>
      </c>
      <c r="F63" s="19">
        <v>249.71780000000001</v>
      </c>
      <c r="G63" s="20">
        <v>1.2999999999999999E-3</v>
      </c>
      <c r="H63" s="21"/>
      <c r="I63" s="22"/>
    </row>
    <row r="64" spans="1:9" ht="13" customHeight="1">
      <c r="A64" s="4"/>
      <c r="B64" s="12" t="s">
        <v>467</v>
      </c>
      <c r="C64" s="13"/>
      <c r="D64" s="13"/>
      <c r="E64" s="13"/>
      <c r="F64" s="23">
        <v>130610.6387</v>
      </c>
      <c r="G64" s="24">
        <f>ROUND(SUM(G1:G63),4)</f>
        <v>0.70540000000000003</v>
      </c>
      <c r="H64" s="25"/>
      <c r="I64" s="26"/>
    </row>
    <row r="65" spans="1:9" ht="13" customHeight="1">
      <c r="A65" s="4"/>
      <c r="B65" s="27" t="s">
        <v>468</v>
      </c>
      <c r="C65" s="1"/>
      <c r="D65" s="1"/>
      <c r="E65" s="1"/>
      <c r="F65" s="25" t="s">
        <v>469</v>
      </c>
      <c r="G65" s="25" t="s">
        <v>469</v>
      </c>
      <c r="H65" s="25"/>
      <c r="I65" s="26"/>
    </row>
    <row r="66" spans="1:9" ht="13" customHeight="1">
      <c r="A66" s="4"/>
      <c r="B66" s="27" t="s">
        <v>467</v>
      </c>
      <c r="C66" s="1"/>
      <c r="D66" s="1"/>
      <c r="E66" s="1"/>
      <c r="F66" s="25" t="s">
        <v>469</v>
      </c>
      <c r="G66" s="25" t="s">
        <v>469</v>
      </c>
      <c r="H66" s="25"/>
      <c r="I66" s="26"/>
    </row>
    <row r="67" spans="1:9" ht="13" customHeight="1">
      <c r="A67" s="4"/>
      <c r="B67" s="27" t="s">
        <v>470</v>
      </c>
      <c r="C67" s="28"/>
      <c r="D67" s="1"/>
      <c r="E67" s="28"/>
      <c r="F67" s="23">
        <v>130610.6387</v>
      </c>
      <c r="G67" s="24">
        <f>ROUND(SUM(G64),4)</f>
        <v>0.70540000000000003</v>
      </c>
      <c r="H67" s="25"/>
      <c r="I67" s="26"/>
    </row>
    <row r="68" spans="1:9" ht="13" customHeight="1">
      <c r="A68" s="4"/>
      <c r="B68" s="12" t="s">
        <v>471</v>
      </c>
      <c r="C68" s="13"/>
      <c r="D68" s="13"/>
      <c r="E68" s="13"/>
      <c r="F68" s="13"/>
      <c r="G68" s="13"/>
      <c r="H68" s="14"/>
      <c r="I68" s="15"/>
    </row>
    <row r="69" spans="1:9" ht="13" customHeight="1">
      <c r="A69" s="4"/>
      <c r="B69" s="12" t="s">
        <v>947</v>
      </c>
      <c r="C69" s="13"/>
      <c r="D69" s="13"/>
      <c r="E69" s="13"/>
      <c r="F69" s="4"/>
      <c r="G69" s="14"/>
      <c r="H69" s="14"/>
      <c r="I69" s="15"/>
    </row>
    <row r="70" spans="1:9" ht="13" customHeight="1">
      <c r="A70" s="16" t="s">
        <v>948</v>
      </c>
      <c r="B70" s="17" t="s">
        <v>2000</v>
      </c>
      <c r="C70" s="13"/>
      <c r="D70" s="13"/>
      <c r="E70" s="18">
        <v>32500</v>
      </c>
      <c r="F70" s="19">
        <v>94.493799999999993</v>
      </c>
      <c r="G70" s="20">
        <v>5.0000000000000001E-4</v>
      </c>
      <c r="H70" s="21"/>
      <c r="I70" s="22"/>
    </row>
    <row r="71" spans="1:9" ht="13" customHeight="1">
      <c r="A71" s="16" t="s">
        <v>1543</v>
      </c>
      <c r="B71" s="17" t="s">
        <v>2025</v>
      </c>
      <c r="C71" s="13"/>
      <c r="D71" s="13"/>
      <c r="E71" s="18">
        <v>35750</v>
      </c>
      <c r="F71" s="19">
        <v>69.408600000000007</v>
      </c>
      <c r="G71" s="20">
        <v>4.0000000000000002E-4</v>
      </c>
      <c r="H71" s="21"/>
      <c r="I71" s="22"/>
    </row>
    <row r="72" spans="1:9" ht="13" customHeight="1">
      <c r="A72" s="4"/>
      <c r="B72" s="12" t="s">
        <v>467</v>
      </c>
      <c r="C72" s="13"/>
      <c r="D72" s="13"/>
      <c r="E72" s="13"/>
      <c r="F72" s="23">
        <v>163.9024</v>
      </c>
      <c r="G72" s="24">
        <f>ROUND(SUM(G68:G71),4)</f>
        <v>8.9999999999999998E-4</v>
      </c>
      <c r="H72" s="25"/>
      <c r="I72" s="26"/>
    </row>
    <row r="73" spans="1:9" ht="13" customHeight="1">
      <c r="A73" s="4"/>
      <c r="B73" s="27" t="s">
        <v>470</v>
      </c>
      <c r="C73" s="28"/>
      <c r="D73" s="1"/>
      <c r="E73" s="28"/>
      <c r="F73" s="23">
        <v>163.9024</v>
      </c>
      <c r="G73" s="24">
        <f>ROUND(SUM(G72),4)</f>
        <v>8.9999999999999998E-4</v>
      </c>
      <c r="H73" s="25"/>
      <c r="I73" s="26"/>
    </row>
    <row r="74" spans="1:9" ht="13" customHeight="1">
      <c r="A74" s="4"/>
      <c r="B74" s="12" t="s">
        <v>950</v>
      </c>
      <c r="C74" s="13"/>
      <c r="D74" s="13"/>
      <c r="E74" s="13"/>
      <c r="F74" s="13"/>
      <c r="G74" s="13"/>
      <c r="H74" s="14"/>
      <c r="I74" s="15"/>
    </row>
    <row r="75" spans="1:9" ht="13" customHeight="1">
      <c r="A75" s="4"/>
      <c r="B75" s="12" t="s">
        <v>951</v>
      </c>
      <c r="C75" s="13"/>
      <c r="D75" s="13"/>
      <c r="E75" s="13"/>
      <c r="F75" s="4"/>
      <c r="G75" s="14"/>
      <c r="H75" s="14"/>
      <c r="I75" s="15"/>
    </row>
    <row r="76" spans="1:9" ht="13" customHeight="1">
      <c r="A76" s="16" t="s">
        <v>1624</v>
      </c>
      <c r="B76" s="17" t="s">
        <v>1625</v>
      </c>
      <c r="C76" s="13" t="s">
        <v>1626</v>
      </c>
      <c r="D76" s="13" t="s">
        <v>1019</v>
      </c>
      <c r="E76" s="18">
        <v>5000</v>
      </c>
      <c r="F76" s="19">
        <v>4924.2299999999996</v>
      </c>
      <c r="G76" s="20">
        <v>2.6599999999999999E-2</v>
      </c>
      <c r="H76" s="29">
        <v>8.115E-2</v>
      </c>
      <c r="I76" s="22"/>
    </row>
    <row r="77" spans="1:9" ht="13" customHeight="1">
      <c r="A77" s="16" t="s">
        <v>1627</v>
      </c>
      <c r="B77" s="17" t="s">
        <v>1628</v>
      </c>
      <c r="C77" s="13" t="s">
        <v>1629</v>
      </c>
      <c r="D77" s="13" t="s">
        <v>1554</v>
      </c>
      <c r="E77" s="18">
        <v>2500</v>
      </c>
      <c r="F77" s="19">
        <v>2497.5174999999999</v>
      </c>
      <c r="G77" s="20">
        <v>1.35E-2</v>
      </c>
      <c r="H77" s="29">
        <v>8.6349999999999996E-2</v>
      </c>
      <c r="I77" s="22"/>
    </row>
    <row r="78" spans="1:9" ht="13" customHeight="1">
      <c r="A78" s="16" t="s">
        <v>1043</v>
      </c>
      <c r="B78" s="17" t="s">
        <v>1044</v>
      </c>
      <c r="C78" s="13" t="s">
        <v>1045</v>
      </c>
      <c r="D78" s="13" t="s">
        <v>1019</v>
      </c>
      <c r="E78" s="18">
        <v>1500</v>
      </c>
      <c r="F78" s="19">
        <v>1492.5585000000001</v>
      </c>
      <c r="G78" s="20">
        <v>8.0999999999999996E-3</v>
      </c>
      <c r="H78" s="29">
        <v>8.0399999999999999E-2</v>
      </c>
      <c r="I78" s="22"/>
    </row>
    <row r="79" spans="1:9" ht="13" customHeight="1">
      <c r="A79" s="4"/>
      <c r="B79" s="12" t="s">
        <v>467</v>
      </c>
      <c r="C79" s="13"/>
      <c r="D79" s="13"/>
      <c r="E79" s="13"/>
      <c r="F79" s="23">
        <v>8914.3060000000005</v>
      </c>
      <c r="G79" s="24">
        <f>ROUND(SUM(G74:G78),4)</f>
        <v>4.82E-2</v>
      </c>
      <c r="H79" s="25"/>
      <c r="I79" s="26"/>
    </row>
    <row r="80" spans="1:9" ht="13" customHeight="1">
      <c r="A80" s="4"/>
      <c r="B80" s="27" t="s">
        <v>965</v>
      </c>
      <c r="C80" s="1"/>
      <c r="D80" s="1"/>
      <c r="E80" s="1"/>
      <c r="F80" s="25" t="s">
        <v>469</v>
      </c>
      <c r="G80" s="25" t="s">
        <v>469</v>
      </c>
      <c r="H80" s="25"/>
      <c r="I80" s="26"/>
    </row>
    <row r="81" spans="1:9" ht="13" customHeight="1">
      <c r="A81" s="4"/>
      <c r="B81" s="27" t="s">
        <v>467</v>
      </c>
      <c r="C81" s="1"/>
      <c r="D81" s="1"/>
      <c r="E81" s="1"/>
      <c r="F81" s="25" t="s">
        <v>469</v>
      </c>
      <c r="G81" s="25" t="s">
        <v>469</v>
      </c>
      <c r="H81" s="25"/>
      <c r="I81" s="26"/>
    </row>
    <row r="82" spans="1:9" ht="13" customHeight="1">
      <c r="A82" s="4"/>
      <c r="B82" s="27" t="s">
        <v>470</v>
      </c>
      <c r="C82" s="28"/>
      <c r="D82" s="1"/>
      <c r="E82" s="28"/>
      <c r="F82" s="23">
        <v>8914.3060000000005</v>
      </c>
      <c r="G82" s="24">
        <f>ROUND(SUM(G79),4)</f>
        <v>4.82E-2</v>
      </c>
      <c r="H82" s="25"/>
      <c r="I82" s="26"/>
    </row>
    <row r="83" spans="1:9" ht="13" customHeight="1">
      <c r="A83" s="4"/>
      <c r="B83" s="12" t="s">
        <v>854</v>
      </c>
      <c r="C83" s="13"/>
      <c r="D83" s="13"/>
      <c r="E83" s="13"/>
      <c r="F83" s="13"/>
      <c r="G83" s="13"/>
      <c r="H83" s="14"/>
      <c r="I83" s="15"/>
    </row>
    <row r="84" spans="1:9" ht="13" customHeight="1">
      <c r="A84" s="4"/>
      <c r="B84" s="12" t="s">
        <v>1630</v>
      </c>
      <c r="C84" s="13"/>
      <c r="D84" s="13"/>
      <c r="E84" s="13"/>
      <c r="F84" s="4"/>
      <c r="G84" s="14"/>
      <c r="H84" s="14"/>
      <c r="I84" s="15"/>
    </row>
    <row r="85" spans="1:9" ht="13" customHeight="1">
      <c r="A85" s="16" t="s">
        <v>1631</v>
      </c>
      <c r="B85" s="17" t="s">
        <v>1632</v>
      </c>
      <c r="C85" s="13" t="s">
        <v>1633</v>
      </c>
      <c r="D85" s="13"/>
      <c r="E85" s="18">
        <v>10682827</v>
      </c>
      <c r="F85" s="19">
        <v>16141.7516</v>
      </c>
      <c r="G85" s="20">
        <v>8.72E-2</v>
      </c>
      <c r="H85" s="29"/>
      <c r="I85" s="22"/>
    </row>
    <row r="86" spans="1:9" ht="13" customHeight="1">
      <c r="A86" s="16" t="s">
        <v>1634</v>
      </c>
      <c r="B86" s="17" t="s">
        <v>1635</v>
      </c>
      <c r="C86" s="13" t="s">
        <v>1636</v>
      </c>
      <c r="D86" s="13"/>
      <c r="E86" s="18">
        <v>4707362</v>
      </c>
      <c r="F86" s="19">
        <v>6116.7461999999996</v>
      </c>
      <c r="G86" s="20">
        <v>3.3000000000000002E-2</v>
      </c>
      <c r="H86" s="29"/>
      <c r="I86" s="22"/>
    </row>
    <row r="87" spans="1:9" ht="13" customHeight="1">
      <c r="A87" s="16" t="s">
        <v>1637</v>
      </c>
      <c r="B87" s="17" t="s">
        <v>1638</v>
      </c>
      <c r="C87" s="13" t="s">
        <v>1639</v>
      </c>
      <c r="D87" s="13"/>
      <c r="E87" s="18">
        <v>1511502</v>
      </c>
      <c r="F87" s="19">
        <v>3802.1833000000001</v>
      </c>
      <c r="G87" s="20">
        <v>2.0500000000000001E-2</v>
      </c>
      <c r="H87" s="29"/>
      <c r="I87" s="22"/>
    </row>
    <row r="88" spans="1:9" ht="13" customHeight="1">
      <c r="A88" s="16" t="s">
        <v>1640</v>
      </c>
      <c r="B88" s="17" t="s">
        <v>1641</v>
      </c>
      <c r="C88" s="13" t="s">
        <v>1642</v>
      </c>
      <c r="D88" s="13"/>
      <c r="E88" s="18">
        <v>2603306</v>
      </c>
      <c r="F88" s="19">
        <v>3349.1532000000002</v>
      </c>
      <c r="G88" s="20">
        <v>1.8100000000000002E-2</v>
      </c>
      <c r="H88" s="29"/>
      <c r="I88" s="22"/>
    </row>
    <row r="89" spans="1:9" ht="13" customHeight="1">
      <c r="A89" s="16" t="s">
        <v>1643</v>
      </c>
      <c r="B89" s="17" t="s">
        <v>1644</v>
      </c>
      <c r="C89" s="13" t="s">
        <v>1645</v>
      </c>
      <c r="D89" s="13"/>
      <c r="E89" s="18">
        <v>575000</v>
      </c>
      <c r="F89" s="19">
        <v>868.48</v>
      </c>
      <c r="G89" s="20">
        <v>4.7000000000000002E-3</v>
      </c>
      <c r="H89" s="29"/>
      <c r="I89" s="22"/>
    </row>
    <row r="90" spans="1:9" ht="13" customHeight="1">
      <c r="A90" s="4"/>
      <c r="B90" s="12" t="s">
        <v>467</v>
      </c>
      <c r="C90" s="13"/>
      <c r="D90" s="13"/>
      <c r="E90" s="13"/>
      <c r="F90" s="23">
        <v>30278.314200000001</v>
      </c>
      <c r="G90" s="24">
        <f>ROUND(SUM(G83:G89),4)</f>
        <v>0.16350000000000001</v>
      </c>
      <c r="H90" s="25"/>
      <c r="I90" s="26"/>
    </row>
    <row r="91" spans="1:9" ht="13" customHeight="1">
      <c r="A91" s="4"/>
      <c r="B91" s="12" t="s">
        <v>855</v>
      </c>
      <c r="C91" s="13"/>
      <c r="D91" s="13"/>
      <c r="E91" s="13"/>
      <c r="F91" s="4"/>
      <c r="G91" s="14"/>
      <c r="H91" s="14"/>
      <c r="I91" s="15"/>
    </row>
    <row r="92" spans="1:9" ht="13" customHeight="1">
      <c r="A92" s="16" t="s">
        <v>856</v>
      </c>
      <c r="B92" s="17" t="s">
        <v>857</v>
      </c>
      <c r="C92" s="13" t="s">
        <v>858</v>
      </c>
      <c r="D92" s="13"/>
      <c r="E92" s="18">
        <v>402082.27100000001</v>
      </c>
      <c r="F92" s="19">
        <v>4925.0989</v>
      </c>
      <c r="G92" s="20">
        <v>2.6599999999999999E-2</v>
      </c>
      <c r="H92" s="29"/>
      <c r="I92" s="22"/>
    </row>
    <row r="93" spans="1:9" ht="13" customHeight="1">
      <c r="A93" s="16" t="s">
        <v>966</v>
      </c>
      <c r="B93" s="17" t="s">
        <v>967</v>
      </c>
      <c r="C93" s="13" t="s">
        <v>968</v>
      </c>
      <c r="D93" s="13"/>
      <c r="E93" s="18">
        <v>26954433.291000001</v>
      </c>
      <c r="F93" s="19">
        <v>3216.4456</v>
      </c>
      <c r="G93" s="20">
        <v>1.7399999999999999E-2</v>
      </c>
      <c r="H93" s="29"/>
      <c r="I93" s="22"/>
    </row>
    <row r="94" spans="1:9" ht="13" customHeight="1">
      <c r="A94" s="4"/>
      <c r="B94" s="12" t="s">
        <v>467</v>
      </c>
      <c r="C94" s="13"/>
      <c r="D94" s="13"/>
      <c r="E94" s="13"/>
      <c r="F94" s="23">
        <v>8141.5445</v>
      </c>
      <c r="G94" s="24">
        <f>ROUND(SUM(G91:G93),4)</f>
        <v>4.3999999999999997E-2</v>
      </c>
      <c r="H94" s="25"/>
      <c r="I94" s="26"/>
    </row>
    <row r="95" spans="1:9" ht="13" customHeight="1">
      <c r="A95" s="4"/>
      <c r="B95" s="27" t="s">
        <v>470</v>
      </c>
      <c r="C95" s="28"/>
      <c r="D95" s="1"/>
      <c r="E95" s="28"/>
      <c r="F95" s="23">
        <v>38419.858699999997</v>
      </c>
      <c r="G95" s="24">
        <f>ROUND(SUM(G90,G94),4)</f>
        <v>0.20749999999999999</v>
      </c>
      <c r="H95" s="25"/>
      <c r="I95" s="26"/>
    </row>
    <row r="96" spans="1:9" ht="13" customHeight="1">
      <c r="A96" s="4"/>
      <c r="B96" s="12" t="s">
        <v>862</v>
      </c>
      <c r="C96" s="13"/>
      <c r="D96" s="13"/>
      <c r="E96" s="13"/>
      <c r="F96" s="13"/>
      <c r="G96" s="13"/>
      <c r="H96" s="14"/>
      <c r="I96" s="15"/>
    </row>
    <row r="97" spans="1:9" ht="13" customHeight="1">
      <c r="A97" s="16" t="s">
        <v>863</v>
      </c>
      <c r="B97" s="17" t="s">
        <v>864</v>
      </c>
      <c r="C97" s="13"/>
      <c r="D97" s="13"/>
      <c r="E97" s="18"/>
      <c r="F97" s="19">
        <v>5567.3996999999999</v>
      </c>
      <c r="G97" s="20">
        <v>3.0099999999999998E-2</v>
      </c>
      <c r="H97" s="29">
        <v>5.3662888444601355E-2</v>
      </c>
      <c r="I97" s="22"/>
    </row>
    <row r="98" spans="1:9" ht="13" customHeight="1">
      <c r="A98" s="4"/>
      <c r="B98" s="12" t="s">
        <v>467</v>
      </c>
      <c r="C98" s="13"/>
      <c r="D98" s="13"/>
      <c r="E98" s="13"/>
      <c r="F98" s="23">
        <v>5567.3996999999999</v>
      </c>
      <c r="G98" s="24">
        <f>ROUND(SUM(G96:G97),4)</f>
        <v>3.0099999999999998E-2</v>
      </c>
      <c r="H98" s="25"/>
      <c r="I98" s="26"/>
    </row>
    <row r="99" spans="1:9" ht="13" customHeight="1">
      <c r="A99" s="4"/>
      <c r="B99" s="27" t="s">
        <v>470</v>
      </c>
      <c r="C99" s="28"/>
      <c r="D99" s="1"/>
      <c r="E99" s="28"/>
      <c r="F99" s="23">
        <v>5567.3996999999999</v>
      </c>
      <c r="G99" s="24">
        <f>ROUND(SUM(G98),4)</f>
        <v>3.0099999999999998E-2</v>
      </c>
      <c r="H99" s="25"/>
      <c r="I99" s="26"/>
    </row>
    <row r="100" spans="1:9" ht="13" customHeight="1">
      <c r="A100" s="4"/>
      <c r="B100" s="27" t="s">
        <v>865</v>
      </c>
      <c r="C100" s="13"/>
      <c r="D100" s="1"/>
      <c r="E100" s="13"/>
      <c r="F100" s="30">
        <v>1448.5645</v>
      </c>
      <c r="G100" s="39">
        <v>7.9000000000000008E-3</v>
      </c>
      <c r="H100" s="25"/>
      <c r="I100" s="26"/>
    </row>
    <row r="101" spans="1:9" ht="13" customHeight="1">
      <c r="A101" s="4"/>
      <c r="B101" s="31" t="s">
        <v>866</v>
      </c>
      <c r="C101" s="32"/>
      <c r="D101" s="32"/>
      <c r="E101" s="32"/>
      <c r="F101" s="33">
        <v>185124.67</v>
      </c>
      <c r="G101" s="34">
        <f>ROUND(SUM(G67,G73,G82,G95,G99,G100),4)</f>
        <v>1</v>
      </c>
      <c r="H101" s="35"/>
      <c r="I101" s="36"/>
    </row>
    <row r="102" spans="1:9" ht="13" customHeight="1">
      <c r="A102" s="4"/>
      <c r="B102" s="6"/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867</v>
      </c>
      <c r="C103" s="4"/>
      <c r="D103" s="4"/>
      <c r="E103" s="4"/>
      <c r="F103" s="4"/>
      <c r="G103" s="4"/>
      <c r="H103" s="4"/>
      <c r="I103" s="4"/>
    </row>
    <row r="104" spans="1:9" ht="13" customHeight="1">
      <c r="A104" s="4"/>
      <c r="B104" s="3" t="s">
        <v>869</v>
      </c>
      <c r="C104" s="4"/>
      <c r="D104" s="4"/>
      <c r="E104" s="4"/>
      <c r="F104" s="4"/>
      <c r="G104" s="4"/>
      <c r="H104" s="4"/>
      <c r="I104" s="4"/>
    </row>
    <row r="105" spans="1:9" ht="26.15" customHeight="1">
      <c r="A105" s="4"/>
      <c r="B105" s="254" t="s">
        <v>2140</v>
      </c>
      <c r="C105" s="254"/>
      <c r="D105" s="254"/>
      <c r="E105" s="254"/>
      <c r="F105" s="254"/>
      <c r="G105" s="254"/>
      <c r="H105" s="254"/>
      <c r="I105" s="254"/>
    </row>
    <row r="106" spans="1:9" ht="13" customHeight="1">
      <c r="A106" s="4"/>
      <c r="B106" s="254"/>
      <c r="C106" s="254"/>
      <c r="D106" s="254"/>
      <c r="E106" s="254"/>
      <c r="F106" s="254"/>
      <c r="G106" s="254"/>
      <c r="H106" s="254"/>
      <c r="I106" s="254"/>
    </row>
    <row r="107" spans="1:9">
      <c r="A107" s="40"/>
      <c r="B107" s="41" t="s">
        <v>2056</v>
      </c>
      <c r="C107" s="42"/>
      <c r="D107" s="42"/>
      <c r="E107" s="43"/>
      <c r="F107" s="43"/>
      <c r="G107" s="43"/>
      <c r="H107" s="43"/>
      <c r="I107" s="44"/>
    </row>
    <row r="108" spans="1:9">
      <c r="A108" s="40"/>
      <c r="B108" s="45" t="s">
        <v>2057</v>
      </c>
      <c r="C108" s="74"/>
      <c r="D108" s="74"/>
      <c r="E108" s="59"/>
      <c r="F108" s="59"/>
      <c r="G108" s="59"/>
      <c r="H108" s="59"/>
      <c r="I108" s="48"/>
    </row>
    <row r="109" spans="1:9">
      <c r="A109" s="40"/>
      <c r="B109" s="45" t="s">
        <v>2058</v>
      </c>
      <c r="C109" s="74"/>
      <c r="D109" s="74"/>
      <c r="E109" s="59"/>
      <c r="F109" s="59"/>
      <c r="G109" s="59"/>
      <c r="H109" s="59"/>
      <c r="I109" s="48"/>
    </row>
    <row r="110" spans="1:9">
      <c r="A110" s="40"/>
      <c r="B110" s="50" t="s">
        <v>2059</v>
      </c>
      <c r="C110" s="51" t="s">
        <v>2129</v>
      </c>
      <c r="D110" s="51" t="s">
        <v>2060</v>
      </c>
      <c r="E110" s="59"/>
      <c r="F110" s="59"/>
      <c r="G110" s="59"/>
      <c r="H110" s="59"/>
      <c r="I110" s="48"/>
    </row>
    <row r="111" spans="1:9">
      <c r="A111" s="40"/>
      <c r="B111" s="52" t="s">
        <v>2061</v>
      </c>
      <c r="C111" s="94">
        <v>11.995900000000001</v>
      </c>
      <c r="D111" s="95">
        <v>11.9991</v>
      </c>
      <c r="E111" s="59"/>
      <c r="F111" s="59"/>
      <c r="G111" s="59"/>
      <c r="H111" s="59"/>
      <c r="I111" s="48"/>
    </row>
    <row r="112" spans="1:9">
      <c r="A112" s="40"/>
      <c r="B112" s="52" t="s">
        <v>2062</v>
      </c>
      <c r="C112" s="94">
        <v>11.995900000000001</v>
      </c>
      <c r="D112" s="95">
        <v>11.9991</v>
      </c>
      <c r="E112" s="59"/>
      <c r="F112" s="59"/>
      <c r="G112" s="59"/>
      <c r="H112" s="59"/>
      <c r="I112" s="48"/>
    </row>
    <row r="113" spans="1:9">
      <c r="A113" s="40"/>
      <c r="B113" s="52" t="s">
        <v>2063</v>
      </c>
      <c r="C113" s="94">
        <v>12.3604</v>
      </c>
      <c r="D113" s="95">
        <v>12.3492</v>
      </c>
      <c r="E113" s="59"/>
      <c r="F113" s="59"/>
      <c r="G113" s="59"/>
      <c r="H113" s="59"/>
      <c r="I113" s="48"/>
    </row>
    <row r="114" spans="1:9">
      <c r="A114" s="40"/>
      <c r="B114" s="52" t="s">
        <v>2064</v>
      </c>
      <c r="C114" s="94">
        <v>12.3604</v>
      </c>
      <c r="D114" s="95">
        <v>12.3492</v>
      </c>
      <c r="E114" s="59"/>
      <c r="F114" s="59"/>
      <c r="G114" s="59"/>
      <c r="H114" s="59"/>
      <c r="I114" s="48"/>
    </row>
    <row r="115" spans="1:9">
      <c r="A115" s="40"/>
      <c r="B115" s="45" t="s">
        <v>2065</v>
      </c>
      <c r="C115" s="74"/>
      <c r="D115" s="74"/>
      <c r="E115" s="59"/>
      <c r="F115" s="59"/>
      <c r="G115" s="59"/>
      <c r="H115" s="59"/>
      <c r="I115" s="48"/>
    </row>
    <row r="116" spans="1:9">
      <c r="A116" s="40"/>
      <c r="B116" s="54" t="s">
        <v>2105</v>
      </c>
      <c r="C116" s="74"/>
      <c r="D116" s="74"/>
      <c r="E116" s="59"/>
      <c r="F116" s="59"/>
      <c r="G116" s="59"/>
      <c r="H116" s="59"/>
      <c r="I116" s="48"/>
    </row>
    <row r="117" spans="1:9">
      <c r="A117" s="40"/>
      <c r="B117" s="45" t="s">
        <v>2114</v>
      </c>
      <c r="C117" s="74"/>
      <c r="D117" s="74"/>
      <c r="E117" s="59"/>
      <c r="F117" s="59"/>
      <c r="G117" s="59"/>
      <c r="H117" s="59"/>
      <c r="I117" s="48"/>
    </row>
    <row r="118" spans="1:9">
      <c r="A118" s="40"/>
      <c r="B118" s="45" t="s">
        <v>2127</v>
      </c>
      <c r="C118" s="74"/>
      <c r="D118" s="74"/>
      <c r="E118" s="59"/>
      <c r="F118" s="59"/>
      <c r="G118" s="59"/>
      <c r="H118" s="59"/>
      <c r="I118" s="48"/>
    </row>
    <row r="119" spans="1:9">
      <c r="A119" s="40"/>
      <c r="B119" s="45" t="s">
        <v>2066</v>
      </c>
      <c r="C119" s="74"/>
      <c r="D119" s="74"/>
      <c r="E119" s="89"/>
      <c r="F119" s="89"/>
      <c r="G119" s="89"/>
      <c r="H119" s="89"/>
      <c r="I119" s="90"/>
    </row>
    <row r="120" spans="1:9">
      <c r="A120" s="40"/>
      <c r="B120" s="45" t="s">
        <v>2067</v>
      </c>
      <c r="C120" s="74"/>
      <c r="D120" s="74"/>
      <c r="E120" s="59"/>
      <c r="F120" s="59"/>
      <c r="G120" s="59"/>
      <c r="H120" s="59"/>
      <c r="I120" s="48"/>
    </row>
    <row r="121" spans="1:9">
      <c r="A121" s="40"/>
      <c r="B121" s="45" t="s">
        <v>2130</v>
      </c>
      <c r="C121" s="74"/>
      <c r="D121" s="74"/>
      <c r="E121" s="59"/>
      <c r="F121" s="59"/>
      <c r="G121" s="59"/>
      <c r="H121" s="59"/>
      <c r="I121" s="48"/>
    </row>
    <row r="122" spans="1:9">
      <c r="A122" s="40"/>
      <c r="B122" s="55" t="s">
        <v>2142</v>
      </c>
      <c r="C122" s="56"/>
      <c r="D122" s="56"/>
      <c r="E122" s="57"/>
      <c r="F122" s="57"/>
      <c r="G122" s="57"/>
      <c r="H122" s="57"/>
      <c r="I122" s="58"/>
    </row>
    <row r="123" spans="1:9">
      <c r="A123" s="40"/>
      <c r="B123" s="59"/>
      <c r="C123" s="59"/>
      <c r="D123" s="59"/>
      <c r="E123" s="59"/>
      <c r="F123" s="59"/>
      <c r="G123" s="59"/>
      <c r="H123" s="59"/>
      <c r="I123" s="59"/>
    </row>
    <row r="124" spans="1:9" ht="13" customHeight="1">
      <c r="A124" s="4"/>
      <c r="B124" s="254"/>
      <c r="C124" s="254"/>
      <c r="D124" s="254"/>
      <c r="E124" s="254"/>
      <c r="F124" s="254"/>
      <c r="G124" s="254"/>
      <c r="H124" s="254"/>
      <c r="I124" s="254"/>
    </row>
    <row r="125" spans="1:9" ht="13" customHeight="1">
      <c r="A125" s="4"/>
      <c r="B125" s="4"/>
      <c r="C125" s="255" t="s">
        <v>1646</v>
      </c>
      <c r="D125" s="255"/>
      <c r="E125" s="255"/>
      <c r="F125" s="255"/>
      <c r="G125" s="4"/>
      <c r="H125" s="4"/>
      <c r="I125" s="4"/>
    </row>
    <row r="126" spans="1:9" ht="13" customHeight="1">
      <c r="A126" s="4"/>
      <c r="B126" s="37" t="s">
        <v>871</v>
      </c>
      <c r="C126" s="255" t="s">
        <v>872</v>
      </c>
      <c r="D126" s="255"/>
      <c r="E126" s="255"/>
      <c r="F126" s="255"/>
      <c r="G126" s="4"/>
      <c r="H126" s="4"/>
      <c r="I126" s="4"/>
    </row>
    <row r="127" spans="1:9" ht="135" customHeight="1">
      <c r="A127" s="4"/>
      <c r="B127" s="38"/>
      <c r="C127" s="253"/>
      <c r="D127" s="253"/>
      <c r="E127" s="4"/>
      <c r="F127" s="4"/>
      <c r="G127" s="4"/>
      <c r="H127" s="4"/>
      <c r="I127" s="4"/>
    </row>
    <row r="129" spans="2:9">
      <c r="B129" s="41" t="s">
        <v>2144</v>
      </c>
      <c r="C129" s="42"/>
      <c r="D129" s="42"/>
      <c r="E129" s="42"/>
      <c r="F129" s="42"/>
      <c r="G129" s="145"/>
      <c r="H129" s="145"/>
      <c r="I129" s="146"/>
    </row>
    <row r="130" spans="2:9" ht="23">
      <c r="B130" s="52" t="s">
        <v>2145</v>
      </c>
      <c r="C130" s="52" t="s">
        <v>2146</v>
      </c>
      <c r="D130" s="147" t="s">
        <v>2147</v>
      </c>
      <c r="E130" s="148" t="s">
        <v>2148</v>
      </c>
      <c r="F130" s="148" t="s">
        <v>2149</v>
      </c>
      <c r="G130" s="49"/>
      <c r="H130" s="49"/>
      <c r="I130" s="149"/>
    </row>
    <row r="131" spans="2:9">
      <c r="B131" s="265" t="s">
        <v>469</v>
      </c>
      <c r="C131" s="266"/>
      <c r="D131" s="266"/>
      <c r="E131" s="266"/>
      <c r="F131" s="267"/>
      <c r="G131" s="49"/>
      <c r="H131" s="49"/>
      <c r="I131" s="149"/>
    </row>
    <row r="132" spans="2:9">
      <c r="B132" s="268"/>
      <c r="C132" s="269"/>
      <c r="D132" s="269"/>
      <c r="E132" s="269"/>
      <c r="F132" s="270"/>
      <c r="G132" s="49"/>
      <c r="H132" s="49"/>
      <c r="I132" s="149"/>
    </row>
    <row r="133" spans="2:9">
      <c r="B133" s="140" t="s">
        <v>2393</v>
      </c>
      <c r="C133" s="168"/>
      <c r="D133" s="168"/>
      <c r="E133" s="168"/>
      <c r="F133" s="168"/>
      <c r="G133" s="49"/>
      <c r="H133" s="49"/>
      <c r="I133" s="149"/>
    </row>
    <row r="134" spans="2:9">
      <c r="B134" s="154"/>
      <c r="C134" s="169"/>
      <c r="D134" s="168"/>
      <c r="E134" s="168"/>
      <c r="F134" s="168"/>
      <c r="G134" s="49"/>
      <c r="H134" s="49"/>
      <c r="I134" s="149"/>
    </row>
    <row r="135" spans="2:9">
      <c r="B135" s="140" t="s">
        <v>2339</v>
      </c>
      <c r="C135" s="168"/>
      <c r="D135" s="168"/>
      <c r="E135" s="168"/>
      <c r="F135" s="168"/>
      <c r="G135" s="49"/>
      <c r="H135" s="49"/>
      <c r="I135" s="149"/>
    </row>
    <row r="136" spans="2:9">
      <c r="B136" s="140" t="s">
        <v>2473</v>
      </c>
      <c r="C136" s="170"/>
      <c r="D136" s="168"/>
      <c r="E136" s="168"/>
      <c r="F136" s="168"/>
      <c r="G136" s="49"/>
      <c r="H136" s="49"/>
      <c r="I136" s="149"/>
    </row>
    <row r="137" spans="2:9">
      <c r="B137" s="140" t="s">
        <v>2373</v>
      </c>
      <c r="C137" s="170"/>
      <c r="D137" s="168"/>
      <c r="E137" s="168"/>
      <c r="F137" s="168"/>
      <c r="G137" s="49"/>
      <c r="H137" s="49"/>
      <c r="I137" s="149"/>
    </row>
    <row r="138" spans="2:9">
      <c r="B138" s="140" t="s">
        <v>2474</v>
      </c>
      <c r="C138" s="171"/>
      <c r="D138" s="168"/>
      <c r="E138" s="168"/>
      <c r="F138" s="168"/>
      <c r="G138" s="49"/>
      <c r="H138" s="49"/>
      <c r="I138" s="149"/>
    </row>
    <row r="139" spans="2:9">
      <c r="B139" s="140" t="s">
        <v>2375</v>
      </c>
      <c r="C139" s="171"/>
      <c r="D139" s="168"/>
      <c r="E139" s="168"/>
      <c r="F139" s="168"/>
      <c r="G139" s="49"/>
      <c r="H139" s="49"/>
      <c r="I139" s="149"/>
    </row>
    <row r="140" spans="2:9">
      <c r="B140" s="140" t="s">
        <v>2475</v>
      </c>
      <c r="C140" s="171"/>
      <c r="D140" s="168"/>
      <c r="E140" s="168"/>
      <c r="F140" s="168"/>
      <c r="G140" s="49"/>
      <c r="H140" s="49"/>
      <c r="I140" s="149"/>
    </row>
    <row r="141" spans="2:9">
      <c r="B141" s="140"/>
      <c r="C141" s="168"/>
      <c r="D141" s="168"/>
      <c r="E141" s="168"/>
      <c r="F141" s="168"/>
      <c r="G141" s="49"/>
      <c r="H141" s="49"/>
      <c r="I141" s="149"/>
    </row>
    <row r="142" spans="2:9">
      <c r="B142" s="172" t="s">
        <v>2345</v>
      </c>
      <c r="C142" s="168"/>
      <c r="D142" s="168"/>
      <c r="E142" s="168"/>
      <c r="F142" s="168"/>
      <c r="G142" s="49"/>
      <c r="H142" s="49"/>
      <c r="I142" s="149"/>
    </row>
    <row r="143" spans="2:9" ht="23">
      <c r="B143" s="163" t="s">
        <v>2145</v>
      </c>
      <c r="C143" s="163" t="s">
        <v>2146</v>
      </c>
      <c r="D143" s="164" t="s">
        <v>2147</v>
      </c>
      <c r="E143" s="165" t="s">
        <v>2148</v>
      </c>
      <c r="F143" s="165" t="s">
        <v>2149</v>
      </c>
      <c r="G143" s="49"/>
      <c r="H143" s="49"/>
      <c r="I143" s="149"/>
    </row>
    <row r="144" spans="2:9">
      <c r="B144" s="256" t="s">
        <v>2346</v>
      </c>
      <c r="C144" s="257"/>
      <c r="D144" s="257"/>
      <c r="E144" s="257"/>
      <c r="F144" s="258"/>
      <c r="G144" s="49"/>
      <c r="H144" s="49"/>
      <c r="I144" s="149"/>
    </row>
    <row r="145" spans="2:9">
      <c r="B145" s="140" t="s">
        <v>2347</v>
      </c>
      <c r="C145" s="173"/>
      <c r="D145" s="173"/>
      <c r="E145" s="168"/>
      <c r="F145" s="168"/>
      <c r="G145" s="49"/>
      <c r="H145" s="49"/>
      <c r="I145" s="149"/>
    </row>
    <row r="146" spans="2:9">
      <c r="B146" s="140"/>
      <c r="C146" s="173"/>
      <c r="D146" s="173"/>
      <c r="E146" s="168"/>
      <c r="F146" s="168"/>
      <c r="G146" s="49"/>
      <c r="H146" s="49"/>
      <c r="I146" s="149"/>
    </row>
    <row r="147" spans="2:9">
      <c r="B147" s="140" t="s">
        <v>2348</v>
      </c>
      <c r="C147" s="173"/>
      <c r="D147" s="173"/>
      <c r="E147" s="168"/>
      <c r="F147" s="168"/>
      <c r="G147" s="49"/>
      <c r="H147" s="49"/>
      <c r="I147" s="149"/>
    </row>
    <row r="148" spans="2:9">
      <c r="B148" s="140" t="s">
        <v>2431</v>
      </c>
      <c r="C148" s="174"/>
      <c r="D148" s="173"/>
      <c r="E148" s="168"/>
      <c r="F148" s="168"/>
      <c r="G148" s="49"/>
      <c r="H148" s="49"/>
      <c r="I148" s="149"/>
    </row>
    <row r="149" spans="2:9">
      <c r="B149" s="140" t="s">
        <v>2373</v>
      </c>
      <c r="C149" s="174"/>
      <c r="D149" s="173"/>
      <c r="E149" s="168"/>
      <c r="F149" s="168"/>
      <c r="G149" s="49"/>
      <c r="H149" s="49"/>
      <c r="I149" s="149"/>
    </row>
    <row r="150" spans="2:9">
      <c r="B150" s="140" t="s">
        <v>2433</v>
      </c>
      <c r="C150" s="174"/>
      <c r="D150" s="173"/>
      <c r="E150" s="168"/>
      <c r="F150" s="168"/>
      <c r="G150" s="49"/>
      <c r="H150" s="49"/>
      <c r="I150" s="149"/>
    </row>
    <row r="151" spans="2:9">
      <c r="B151" s="140" t="s">
        <v>2375</v>
      </c>
      <c r="C151" s="174"/>
      <c r="D151" s="173"/>
      <c r="E151" s="168"/>
      <c r="F151" s="168"/>
      <c r="G151" s="49"/>
      <c r="H151" s="49"/>
      <c r="I151" s="149"/>
    </row>
    <row r="152" spans="2:9">
      <c r="B152" s="140" t="s">
        <v>2476</v>
      </c>
      <c r="C152" s="174"/>
      <c r="D152" s="173"/>
      <c r="E152" s="168"/>
      <c r="F152" s="168"/>
      <c r="G152" s="49"/>
      <c r="H152" s="49"/>
      <c r="I152" s="149"/>
    </row>
    <row r="153" spans="2:9">
      <c r="B153" s="140"/>
      <c r="C153" s="173"/>
      <c r="D153" s="173"/>
      <c r="E153" s="168"/>
      <c r="F153" s="168"/>
      <c r="G153" s="49"/>
      <c r="H153" s="49"/>
      <c r="I153" s="149"/>
    </row>
    <row r="154" spans="2:9">
      <c r="B154" s="172" t="s">
        <v>2354</v>
      </c>
      <c r="C154" s="173"/>
      <c r="D154" s="173"/>
      <c r="E154" s="168"/>
      <c r="F154" s="168"/>
      <c r="G154" s="49"/>
      <c r="H154" s="49"/>
      <c r="I154" s="149"/>
    </row>
    <row r="155" spans="2:9" ht="23">
      <c r="B155" s="163" t="s">
        <v>2145</v>
      </c>
      <c r="C155" s="175" t="s">
        <v>2355</v>
      </c>
      <c r="D155" s="164" t="s">
        <v>2356</v>
      </c>
      <c r="E155" s="165" t="s">
        <v>2357</v>
      </c>
      <c r="F155" s="168"/>
      <c r="G155" s="49"/>
      <c r="H155" s="49"/>
      <c r="I155" s="149"/>
    </row>
    <row r="156" spans="2:9">
      <c r="B156" s="256" t="s">
        <v>2346</v>
      </c>
      <c r="C156" s="257"/>
      <c r="D156" s="257"/>
      <c r="E156" s="258"/>
      <c r="F156" s="168"/>
      <c r="G156" s="49"/>
      <c r="H156" s="49"/>
      <c r="I156" s="149"/>
    </row>
    <row r="157" spans="2:9">
      <c r="B157" s="140" t="s">
        <v>2358</v>
      </c>
      <c r="C157" s="173"/>
      <c r="D157" s="173"/>
      <c r="E157" s="168"/>
      <c r="F157" s="168"/>
      <c r="G157" s="49"/>
      <c r="H157" s="49"/>
      <c r="I157" s="149"/>
    </row>
    <row r="158" spans="2:9">
      <c r="B158" s="140"/>
      <c r="C158" s="173"/>
      <c r="D158" s="173"/>
      <c r="E158" s="168"/>
      <c r="F158" s="168"/>
      <c r="G158" s="49"/>
      <c r="H158" s="49"/>
      <c r="I158" s="149"/>
    </row>
    <row r="159" spans="2:9">
      <c r="B159" s="140" t="s">
        <v>2359</v>
      </c>
      <c r="C159" s="173"/>
      <c r="D159" s="173"/>
      <c r="E159" s="168"/>
      <c r="F159" s="168"/>
      <c r="G159" s="49"/>
      <c r="H159" s="49"/>
      <c r="I159" s="149"/>
    </row>
    <row r="160" spans="2:9">
      <c r="B160" s="140" t="s">
        <v>2477</v>
      </c>
      <c r="C160" s="173"/>
      <c r="D160" s="173"/>
      <c r="E160" s="168"/>
      <c r="F160" s="168"/>
      <c r="G160" s="49"/>
      <c r="H160" s="49"/>
      <c r="I160" s="149"/>
    </row>
    <row r="161" spans="2:9">
      <c r="B161" s="140" t="s">
        <v>2478</v>
      </c>
      <c r="C161" s="173"/>
      <c r="D161" s="173"/>
      <c r="E161" s="168"/>
      <c r="F161" s="168"/>
      <c r="G161" s="49"/>
      <c r="H161" s="49"/>
      <c r="I161" s="149"/>
    </row>
    <row r="162" spans="2:9">
      <c r="B162" s="140" t="s">
        <v>2479</v>
      </c>
      <c r="C162" s="173"/>
      <c r="D162" s="173"/>
      <c r="E162" s="168"/>
      <c r="F162" s="168"/>
      <c r="G162" s="49"/>
      <c r="H162" s="49"/>
      <c r="I162" s="149"/>
    </row>
    <row r="163" spans="2:9">
      <c r="B163" s="140"/>
      <c r="C163" s="173"/>
      <c r="D163" s="173"/>
      <c r="E163" s="168"/>
      <c r="F163" s="168"/>
      <c r="G163" s="49"/>
      <c r="H163" s="49"/>
      <c r="I163" s="149"/>
    </row>
    <row r="164" spans="2:9">
      <c r="B164" s="172" t="s">
        <v>2363</v>
      </c>
      <c r="C164" s="173"/>
      <c r="D164" s="173"/>
      <c r="E164" s="168"/>
      <c r="F164" s="168"/>
      <c r="G164" s="49"/>
      <c r="H164" s="49"/>
      <c r="I164" s="149"/>
    </row>
    <row r="165" spans="2:9" ht="23">
      <c r="B165" s="163" t="s">
        <v>2145</v>
      </c>
      <c r="C165" s="163" t="s">
        <v>2364</v>
      </c>
      <c r="D165" s="164" t="s">
        <v>2365</v>
      </c>
      <c r="E165" s="165" t="s">
        <v>2366</v>
      </c>
      <c r="F165" s="165" t="s">
        <v>2367</v>
      </c>
      <c r="G165" s="49"/>
      <c r="H165" s="49"/>
      <c r="I165" s="149"/>
    </row>
    <row r="166" spans="2:9">
      <c r="B166" s="163" t="s">
        <v>2386</v>
      </c>
      <c r="C166" s="163" t="s">
        <v>2387</v>
      </c>
      <c r="D166" s="164">
        <v>500</v>
      </c>
      <c r="E166" s="165">
        <v>291.50799999999998</v>
      </c>
      <c r="F166" s="165">
        <v>290.75</v>
      </c>
      <c r="G166" s="49"/>
      <c r="H166" s="49"/>
      <c r="I166" s="149"/>
    </row>
    <row r="167" spans="2:9">
      <c r="B167" s="163" t="s">
        <v>2471</v>
      </c>
      <c r="C167" s="163" t="s">
        <v>2387</v>
      </c>
      <c r="D167" s="163">
        <v>550</v>
      </c>
      <c r="E167" s="163">
        <v>269.54510013986015</v>
      </c>
      <c r="F167" s="163">
        <v>194.15</v>
      </c>
      <c r="G167" s="49"/>
      <c r="H167" s="49"/>
      <c r="I167" s="149"/>
    </row>
    <row r="168" spans="2:9">
      <c r="B168" s="140" t="s">
        <v>2480</v>
      </c>
      <c r="C168" s="173"/>
      <c r="D168" s="173"/>
      <c r="E168" s="168"/>
      <c r="F168" s="168"/>
      <c r="G168" s="49"/>
      <c r="H168" s="49"/>
      <c r="I168" s="149"/>
    </row>
    <row r="169" spans="2:9">
      <c r="B169" s="140"/>
      <c r="C169" s="173"/>
      <c r="D169" s="173"/>
      <c r="E169" s="168"/>
      <c r="F169" s="168"/>
      <c r="G169" s="49"/>
      <c r="H169" s="49"/>
      <c r="I169" s="149"/>
    </row>
    <row r="170" spans="2:9">
      <c r="B170" s="140" t="s">
        <v>2369</v>
      </c>
      <c r="C170" s="173"/>
      <c r="D170" s="173"/>
      <c r="E170" s="168"/>
      <c r="F170" s="168"/>
      <c r="G170" s="49"/>
      <c r="H170" s="49"/>
      <c r="I170" s="149"/>
    </row>
    <row r="171" spans="2:9">
      <c r="B171" s="140" t="s">
        <v>2481</v>
      </c>
      <c r="C171" s="173"/>
      <c r="D171" s="173"/>
      <c r="E171" s="168"/>
      <c r="F171" s="168"/>
      <c r="G171" s="49"/>
      <c r="H171" s="49"/>
      <c r="I171" s="149"/>
    </row>
    <row r="172" spans="2:9">
      <c r="B172" s="140" t="s">
        <v>2482</v>
      </c>
      <c r="C172" s="173"/>
      <c r="D172" s="173"/>
      <c r="E172" s="168"/>
      <c r="F172" s="168"/>
      <c r="G172" s="49"/>
      <c r="H172" s="49"/>
      <c r="I172" s="149"/>
    </row>
    <row r="173" spans="2:9">
      <c r="B173" s="140" t="s">
        <v>2483</v>
      </c>
      <c r="C173" s="173"/>
      <c r="D173" s="173"/>
      <c r="E173" s="168"/>
      <c r="F173" s="168"/>
      <c r="G173" s="49"/>
      <c r="H173" s="49"/>
      <c r="I173" s="149"/>
    </row>
    <row r="174" spans="2:9">
      <c r="B174" s="140"/>
      <c r="C174" s="173"/>
      <c r="D174" s="173"/>
      <c r="E174" s="168"/>
      <c r="F174" s="168"/>
      <c r="G174" s="49"/>
      <c r="H174" s="49"/>
      <c r="I174" s="149"/>
    </row>
    <row r="175" spans="2:9">
      <c r="B175" s="172" t="s">
        <v>2370</v>
      </c>
      <c r="C175" s="173"/>
      <c r="D175" s="173"/>
      <c r="E175" s="168"/>
      <c r="F175" s="168"/>
      <c r="G175" s="49"/>
      <c r="H175" s="49"/>
      <c r="I175" s="149"/>
    </row>
    <row r="176" spans="2:9">
      <c r="B176" s="182"/>
      <c r="C176" s="181"/>
      <c r="D176" s="181"/>
      <c r="E176" s="181"/>
      <c r="F176" s="181"/>
      <c r="G176" s="161"/>
      <c r="H176" s="161"/>
      <c r="I176" s="162"/>
    </row>
  </sheetData>
  <mergeCells count="9">
    <mergeCell ref="B131:F132"/>
    <mergeCell ref="B144:F144"/>
    <mergeCell ref="B156:E156"/>
    <mergeCell ref="C127:D127"/>
    <mergeCell ref="B105:I105"/>
    <mergeCell ref="B106:I106"/>
    <mergeCell ref="B124:I124"/>
    <mergeCell ref="C125:F125"/>
    <mergeCell ref="C126:F126"/>
  </mergeCells>
  <hyperlinks>
    <hyperlink ref="A1" location="BajajFinservMultiAssetAllocationFund" display="BFMAF" xr:uid="{00000000-0004-0000-1000-000000000000}"/>
    <hyperlink ref="B1" location="BajajFinservMultiAssetAllocationFund" display="Bajaj Finserv Multi Asset Allocation Fund" xr:uid="{00000000-0004-0000-1000-000001000000}"/>
  </hyperlinks>
  <pageMargins left="0" right="0" top="0" bottom="0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outlinePr summaryBelow="0"/>
  </sheetPr>
  <dimension ref="A1:I140"/>
  <sheetViews>
    <sheetView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32</v>
      </c>
      <c r="B1" s="97" t="s">
        <v>33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950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951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1647</v>
      </c>
      <c r="B7" s="111" t="s">
        <v>1648</v>
      </c>
      <c r="C7" s="107" t="s">
        <v>1649</v>
      </c>
      <c r="D7" s="107" t="s">
        <v>955</v>
      </c>
      <c r="E7" s="112">
        <v>2700000</v>
      </c>
      <c r="F7" s="113">
        <v>2715.2604000000001</v>
      </c>
      <c r="G7" s="114">
        <v>6.0000000000000001E-3</v>
      </c>
      <c r="H7" s="115">
        <v>6.2626000000000001E-2</v>
      </c>
      <c r="I7" s="116"/>
    </row>
    <row r="8" spans="1:9" ht="13" customHeight="1">
      <c r="A8" s="110" t="s">
        <v>1650</v>
      </c>
      <c r="B8" s="111" t="s">
        <v>1651</v>
      </c>
      <c r="C8" s="107" t="s">
        <v>1652</v>
      </c>
      <c r="D8" s="107" t="s">
        <v>955</v>
      </c>
      <c r="E8" s="112">
        <v>2500000</v>
      </c>
      <c r="F8" s="113">
        <v>2505.0625</v>
      </c>
      <c r="G8" s="114">
        <v>5.4999999999999997E-3</v>
      </c>
      <c r="H8" s="115">
        <v>6.3142000000000004E-2</v>
      </c>
      <c r="I8" s="116"/>
    </row>
    <row r="9" spans="1:9" ht="13" customHeight="1">
      <c r="A9" s="110" t="s">
        <v>1653</v>
      </c>
      <c r="B9" s="111" t="s">
        <v>1654</v>
      </c>
      <c r="C9" s="107" t="s">
        <v>1655</v>
      </c>
      <c r="D9" s="107" t="s">
        <v>955</v>
      </c>
      <c r="E9" s="112">
        <v>1000000</v>
      </c>
      <c r="F9" s="113">
        <v>1002.465</v>
      </c>
      <c r="G9" s="114">
        <v>2.2000000000000001E-3</v>
      </c>
      <c r="H9" s="115">
        <v>5.6145E-2</v>
      </c>
      <c r="I9" s="116"/>
    </row>
    <row r="10" spans="1:9" ht="13" customHeight="1">
      <c r="A10" s="98"/>
      <c r="B10" s="106" t="s">
        <v>467</v>
      </c>
      <c r="C10" s="107"/>
      <c r="D10" s="107"/>
      <c r="E10" s="107"/>
      <c r="F10" s="117">
        <v>6222.7879000000003</v>
      </c>
      <c r="G10" s="118">
        <f>ROUND(SUM(G1:G9),4)</f>
        <v>1.37E-2</v>
      </c>
      <c r="H10" s="119"/>
      <c r="I10" s="120"/>
    </row>
    <row r="11" spans="1:9" ht="13" customHeight="1">
      <c r="A11" s="98"/>
      <c r="B11" s="121" t="s">
        <v>965</v>
      </c>
      <c r="C11" s="122"/>
      <c r="D11" s="122"/>
      <c r="E11" s="122"/>
      <c r="F11" s="119" t="s">
        <v>469</v>
      </c>
      <c r="G11" s="119" t="s">
        <v>469</v>
      </c>
      <c r="H11" s="119"/>
      <c r="I11" s="120"/>
    </row>
    <row r="12" spans="1:9" ht="13" customHeight="1">
      <c r="A12" s="98"/>
      <c r="B12" s="121" t="s">
        <v>467</v>
      </c>
      <c r="C12" s="122"/>
      <c r="D12" s="122"/>
      <c r="E12" s="122"/>
      <c r="F12" s="119" t="s">
        <v>469</v>
      </c>
      <c r="G12" s="119" t="s">
        <v>469</v>
      </c>
      <c r="H12" s="119"/>
      <c r="I12" s="120"/>
    </row>
    <row r="13" spans="1:9" ht="13" customHeight="1">
      <c r="A13" s="98"/>
      <c r="B13" s="121" t="s">
        <v>470</v>
      </c>
      <c r="C13" s="123"/>
      <c r="D13" s="122"/>
      <c r="E13" s="123"/>
      <c r="F13" s="117">
        <v>6222.7879000000003</v>
      </c>
      <c r="G13" s="118">
        <f>ROUND(SUM(G10),4)</f>
        <v>1.37E-2</v>
      </c>
      <c r="H13" s="119"/>
      <c r="I13" s="120"/>
    </row>
    <row r="14" spans="1:9" ht="13" customHeight="1">
      <c r="A14" s="98"/>
      <c r="B14" s="106" t="s">
        <v>847</v>
      </c>
      <c r="C14" s="107"/>
      <c r="D14" s="107"/>
      <c r="E14" s="107"/>
      <c r="F14" s="107"/>
      <c r="G14" s="107"/>
      <c r="H14" s="108"/>
      <c r="I14" s="109"/>
    </row>
    <row r="15" spans="1:9" ht="13" customHeight="1">
      <c r="A15" s="98"/>
      <c r="B15" s="106" t="s">
        <v>848</v>
      </c>
      <c r="C15" s="107"/>
      <c r="D15" s="107"/>
      <c r="E15" s="107"/>
      <c r="F15" s="98"/>
      <c r="G15" s="108"/>
      <c r="H15" s="108"/>
      <c r="I15" s="109"/>
    </row>
    <row r="16" spans="1:9" ht="13" customHeight="1">
      <c r="A16" s="110" t="s">
        <v>1656</v>
      </c>
      <c r="B16" s="111" t="s">
        <v>2029</v>
      </c>
      <c r="C16" s="107" t="s">
        <v>1657</v>
      </c>
      <c r="D16" s="107" t="s">
        <v>851</v>
      </c>
      <c r="E16" s="112">
        <v>3500</v>
      </c>
      <c r="F16" s="113">
        <v>17131.134999999998</v>
      </c>
      <c r="G16" s="114">
        <v>3.7699999999999997E-2</v>
      </c>
      <c r="H16" s="115">
        <v>7.4851000000000001E-2</v>
      </c>
      <c r="I16" s="116"/>
    </row>
    <row r="17" spans="1:9" ht="13" customHeight="1">
      <c r="A17" s="110" t="s">
        <v>1658</v>
      </c>
      <c r="B17" s="111" t="s">
        <v>2030</v>
      </c>
      <c r="C17" s="107" t="s">
        <v>1659</v>
      </c>
      <c r="D17" s="107" t="s">
        <v>851</v>
      </c>
      <c r="E17" s="112">
        <v>3000</v>
      </c>
      <c r="F17" s="113">
        <v>14235.24</v>
      </c>
      <c r="G17" s="114">
        <v>3.1300000000000001E-2</v>
      </c>
      <c r="H17" s="115">
        <v>7.8751000000000002E-2</v>
      </c>
      <c r="I17" s="116"/>
    </row>
    <row r="18" spans="1:9" ht="13" customHeight="1">
      <c r="A18" s="110" t="s">
        <v>1588</v>
      </c>
      <c r="B18" s="111" t="s">
        <v>2027</v>
      </c>
      <c r="C18" s="107" t="s">
        <v>1589</v>
      </c>
      <c r="D18" s="107" t="s">
        <v>851</v>
      </c>
      <c r="E18" s="112">
        <v>3000</v>
      </c>
      <c r="F18" s="113">
        <v>14164.575000000001</v>
      </c>
      <c r="G18" s="114">
        <v>3.1199999999999999E-2</v>
      </c>
      <c r="H18" s="115">
        <v>7.8E-2</v>
      </c>
      <c r="I18" s="116"/>
    </row>
    <row r="19" spans="1:9" ht="13" customHeight="1">
      <c r="A19" s="110" t="s">
        <v>1660</v>
      </c>
      <c r="B19" s="111" t="s">
        <v>2031</v>
      </c>
      <c r="C19" s="107" t="s">
        <v>1661</v>
      </c>
      <c r="D19" s="107" t="s">
        <v>851</v>
      </c>
      <c r="E19" s="112">
        <v>2500</v>
      </c>
      <c r="F19" s="113">
        <v>11866.9375</v>
      </c>
      <c r="G19" s="114">
        <v>2.6100000000000002E-2</v>
      </c>
      <c r="H19" s="115">
        <v>7.8200000000000006E-2</v>
      </c>
      <c r="I19" s="116"/>
    </row>
    <row r="20" spans="1:9" ht="13" customHeight="1">
      <c r="A20" s="110" t="s">
        <v>1662</v>
      </c>
      <c r="B20" s="111" t="s">
        <v>1663</v>
      </c>
      <c r="C20" s="107" t="s">
        <v>1664</v>
      </c>
      <c r="D20" s="107" t="s">
        <v>1073</v>
      </c>
      <c r="E20" s="112">
        <v>2000</v>
      </c>
      <c r="F20" s="113">
        <v>9787.5300000000007</v>
      </c>
      <c r="G20" s="114">
        <v>2.1499999999999998E-2</v>
      </c>
      <c r="H20" s="115">
        <v>7.4750999999999998E-2</v>
      </c>
      <c r="I20" s="116"/>
    </row>
    <row r="21" spans="1:9" ht="13" customHeight="1">
      <c r="A21" s="110" t="s">
        <v>1665</v>
      </c>
      <c r="B21" s="111" t="s">
        <v>1666</v>
      </c>
      <c r="C21" s="107" t="s">
        <v>1667</v>
      </c>
      <c r="D21" s="107" t="s">
        <v>851</v>
      </c>
      <c r="E21" s="112">
        <v>2000</v>
      </c>
      <c r="F21" s="113">
        <v>9595.85</v>
      </c>
      <c r="G21" s="114">
        <v>2.1100000000000001E-2</v>
      </c>
      <c r="H21" s="115">
        <v>7.8433000000000003E-2</v>
      </c>
      <c r="I21" s="116"/>
    </row>
    <row r="22" spans="1:9" ht="13" customHeight="1">
      <c r="A22" s="110" t="s">
        <v>1668</v>
      </c>
      <c r="B22" s="111" t="s">
        <v>1669</v>
      </c>
      <c r="C22" s="107" t="s">
        <v>1670</v>
      </c>
      <c r="D22" s="107" t="s">
        <v>851</v>
      </c>
      <c r="E22" s="112">
        <v>2000</v>
      </c>
      <c r="F22" s="113">
        <v>9494.9500000000007</v>
      </c>
      <c r="G22" s="114">
        <v>2.0899999999999998E-2</v>
      </c>
      <c r="H22" s="115">
        <v>7.7970999999999999E-2</v>
      </c>
      <c r="I22" s="116"/>
    </row>
    <row r="23" spans="1:9" ht="13" customHeight="1">
      <c r="A23" s="110" t="s">
        <v>1671</v>
      </c>
      <c r="B23" s="111" t="s">
        <v>2032</v>
      </c>
      <c r="C23" s="107" t="s">
        <v>1672</v>
      </c>
      <c r="D23" s="107" t="s">
        <v>1380</v>
      </c>
      <c r="E23" s="112">
        <v>2000</v>
      </c>
      <c r="F23" s="113">
        <v>9483.2000000000007</v>
      </c>
      <c r="G23" s="114">
        <v>2.0899999999999998E-2</v>
      </c>
      <c r="H23" s="115">
        <v>7.7700000000000005E-2</v>
      </c>
      <c r="I23" s="116"/>
    </row>
    <row r="24" spans="1:9" ht="13" customHeight="1">
      <c r="A24" s="110" t="s">
        <v>1673</v>
      </c>
      <c r="B24" s="111" t="s">
        <v>1674</v>
      </c>
      <c r="C24" s="107" t="s">
        <v>1675</v>
      </c>
      <c r="D24" s="107" t="s">
        <v>851</v>
      </c>
      <c r="E24" s="112">
        <v>2000</v>
      </c>
      <c r="F24" s="113">
        <v>9473</v>
      </c>
      <c r="G24" s="114">
        <v>2.0799999999999999E-2</v>
      </c>
      <c r="H24" s="115">
        <v>7.8399999999999997E-2</v>
      </c>
      <c r="I24" s="116"/>
    </row>
    <row r="25" spans="1:9" ht="13" customHeight="1">
      <c r="A25" s="110" t="s">
        <v>1676</v>
      </c>
      <c r="B25" s="111" t="s">
        <v>2033</v>
      </c>
      <c r="C25" s="107" t="s">
        <v>1677</v>
      </c>
      <c r="D25" s="107" t="s">
        <v>851</v>
      </c>
      <c r="E25" s="112">
        <v>2000</v>
      </c>
      <c r="F25" s="113">
        <v>9468.51</v>
      </c>
      <c r="G25" s="114">
        <v>2.0799999999999999E-2</v>
      </c>
      <c r="H25" s="115">
        <v>7.85E-2</v>
      </c>
      <c r="I25" s="116"/>
    </row>
    <row r="26" spans="1:9" ht="13" customHeight="1">
      <c r="A26" s="110" t="s">
        <v>1678</v>
      </c>
      <c r="B26" s="111" t="s">
        <v>2034</v>
      </c>
      <c r="C26" s="107" t="s">
        <v>1679</v>
      </c>
      <c r="D26" s="107" t="s">
        <v>851</v>
      </c>
      <c r="E26" s="112">
        <v>2000</v>
      </c>
      <c r="F26" s="113">
        <v>9451.18</v>
      </c>
      <c r="G26" s="114">
        <v>2.0799999999999999E-2</v>
      </c>
      <c r="H26" s="115">
        <v>7.85E-2</v>
      </c>
      <c r="I26" s="116"/>
    </row>
    <row r="27" spans="1:9" ht="13" customHeight="1">
      <c r="A27" s="110" t="s">
        <v>1680</v>
      </c>
      <c r="B27" s="111" t="s">
        <v>2035</v>
      </c>
      <c r="C27" s="107" t="s">
        <v>1681</v>
      </c>
      <c r="D27" s="107" t="s">
        <v>1073</v>
      </c>
      <c r="E27" s="112">
        <v>2000</v>
      </c>
      <c r="F27" s="113">
        <v>9436.11</v>
      </c>
      <c r="G27" s="114">
        <v>2.0799999999999999E-2</v>
      </c>
      <c r="H27" s="115">
        <v>7.7900999999999998E-2</v>
      </c>
      <c r="I27" s="116"/>
    </row>
    <row r="28" spans="1:9" ht="13" customHeight="1">
      <c r="A28" s="110" t="s">
        <v>1682</v>
      </c>
      <c r="B28" s="111" t="s">
        <v>2036</v>
      </c>
      <c r="C28" s="107" t="s">
        <v>1683</v>
      </c>
      <c r="D28" s="107" t="s">
        <v>1380</v>
      </c>
      <c r="E28" s="112">
        <v>2000</v>
      </c>
      <c r="F28" s="113">
        <v>9405.35</v>
      </c>
      <c r="G28" s="114">
        <v>2.07E-2</v>
      </c>
      <c r="H28" s="115">
        <v>7.7700000000000005E-2</v>
      </c>
      <c r="I28" s="116"/>
    </row>
    <row r="29" spans="1:9" ht="13" customHeight="1">
      <c r="A29" s="110" t="s">
        <v>1684</v>
      </c>
      <c r="B29" s="111" t="s">
        <v>2037</v>
      </c>
      <c r="C29" s="107" t="s">
        <v>1685</v>
      </c>
      <c r="D29" s="107" t="s">
        <v>851</v>
      </c>
      <c r="E29" s="112">
        <v>2000</v>
      </c>
      <c r="F29" s="113">
        <v>9392.42</v>
      </c>
      <c r="G29" s="114">
        <v>2.07E-2</v>
      </c>
      <c r="H29" s="115">
        <v>7.9500000000000001E-2</v>
      </c>
      <c r="I29" s="116"/>
    </row>
    <row r="30" spans="1:9" ht="13" customHeight="1">
      <c r="A30" s="110" t="s">
        <v>1686</v>
      </c>
      <c r="B30" s="111" t="s">
        <v>1687</v>
      </c>
      <c r="C30" s="107" t="s">
        <v>1688</v>
      </c>
      <c r="D30" s="107" t="s">
        <v>851</v>
      </c>
      <c r="E30" s="112">
        <v>1500</v>
      </c>
      <c r="F30" s="113">
        <v>7343.8275000000003</v>
      </c>
      <c r="G30" s="114">
        <v>1.6199999999999999E-2</v>
      </c>
      <c r="H30" s="115">
        <v>7.6099E-2</v>
      </c>
      <c r="I30" s="116"/>
    </row>
    <row r="31" spans="1:9" ht="13" customHeight="1">
      <c r="A31" s="110" t="s">
        <v>1689</v>
      </c>
      <c r="B31" s="111" t="s">
        <v>2038</v>
      </c>
      <c r="C31" s="107" t="s">
        <v>1690</v>
      </c>
      <c r="D31" s="107" t="s">
        <v>1380</v>
      </c>
      <c r="E31" s="112">
        <v>1500</v>
      </c>
      <c r="F31" s="113">
        <v>7135.4475000000002</v>
      </c>
      <c r="G31" s="114">
        <v>1.5699999999999999E-2</v>
      </c>
      <c r="H31" s="115">
        <v>7.7700000000000005E-2</v>
      </c>
      <c r="I31" s="116"/>
    </row>
    <row r="32" spans="1:9" ht="13" customHeight="1">
      <c r="A32" s="110" t="s">
        <v>1691</v>
      </c>
      <c r="B32" s="111" t="s">
        <v>1692</v>
      </c>
      <c r="C32" s="107" t="s">
        <v>1693</v>
      </c>
      <c r="D32" s="107" t="s">
        <v>851</v>
      </c>
      <c r="E32" s="112">
        <v>1500</v>
      </c>
      <c r="F32" s="113">
        <v>7126.7849999999999</v>
      </c>
      <c r="G32" s="114">
        <v>1.5699999999999999E-2</v>
      </c>
      <c r="H32" s="115">
        <v>7.7700000000000005E-2</v>
      </c>
      <c r="I32" s="116"/>
    </row>
    <row r="33" spans="1:9" ht="13" customHeight="1">
      <c r="A33" s="110" t="s">
        <v>1590</v>
      </c>
      <c r="B33" s="111" t="s">
        <v>2028</v>
      </c>
      <c r="C33" s="107" t="s">
        <v>1591</v>
      </c>
      <c r="D33" s="107" t="s">
        <v>851</v>
      </c>
      <c r="E33" s="112">
        <v>1500</v>
      </c>
      <c r="F33" s="113">
        <v>7076.1750000000002</v>
      </c>
      <c r="G33" s="114">
        <v>1.5599999999999999E-2</v>
      </c>
      <c r="H33" s="115">
        <v>7.7799999999999994E-2</v>
      </c>
      <c r="I33" s="116"/>
    </row>
    <row r="34" spans="1:9" ht="13" customHeight="1">
      <c r="A34" s="110" t="s">
        <v>1694</v>
      </c>
      <c r="B34" s="111" t="s">
        <v>2039</v>
      </c>
      <c r="C34" s="107" t="s">
        <v>1695</v>
      </c>
      <c r="D34" s="107" t="s">
        <v>1073</v>
      </c>
      <c r="E34" s="112">
        <v>1500</v>
      </c>
      <c r="F34" s="113">
        <v>7072.8074999999999</v>
      </c>
      <c r="G34" s="114">
        <v>1.5599999999999999E-2</v>
      </c>
      <c r="H34" s="115">
        <v>7.7899999999999997E-2</v>
      </c>
      <c r="I34" s="116"/>
    </row>
    <row r="35" spans="1:9" ht="13" customHeight="1">
      <c r="A35" s="110" t="s">
        <v>1696</v>
      </c>
      <c r="B35" s="111" t="s">
        <v>2040</v>
      </c>
      <c r="C35" s="107" t="s">
        <v>1697</v>
      </c>
      <c r="D35" s="107" t="s">
        <v>1380</v>
      </c>
      <c r="E35" s="112">
        <v>1000</v>
      </c>
      <c r="F35" s="113">
        <v>4893.625</v>
      </c>
      <c r="G35" s="114">
        <v>1.0800000000000001E-2</v>
      </c>
      <c r="H35" s="115">
        <v>7.4851000000000001E-2</v>
      </c>
      <c r="I35" s="116"/>
    </row>
    <row r="36" spans="1:9" ht="13" customHeight="1">
      <c r="A36" s="110" t="s">
        <v>1698</v>
      </c>
      <c r="B36" s="111" t="s">
        <v>2041</v>
      </c>
      <c r="C36" s="107" t="s">
        <v>1699</v>
      </c>
      <c r="D36" s="107" t="s">
        <v>1073</v>
      </c>
      <c r="E36" s="112">
        <v>1000</v>
      </c>
      <c r="F36" s="113">
        <v>4806.74</v>
      </c>
      <c r="G36" s="114">
        <v>1.06E-2</v>
      </c>
      <c r="H36" s="115">
        <v>7.8899999999999998E-2</v>
      </c>
      <c r="I36" s="116"/>
    </row>
    <row r="37" spans="1:9" ht="13" customHeight="1">
      <c r="A37" s="110" t="s">
        <v>1700</v>
      </c>
      <c r="B37" s="111" t="s">
        <v>1701</v>
      </c>
      <c r="C37" s="107" t="s">
        <v>1702</v>
      </c>
      <c r="D37" s="107" t="s">
        <v>851</v>
      </c>
      <c r="E37" s="112">
        <v>1000</v>
      </c>
      <c r="F37" s="113">
        <v>4771.18</v>
      </c>
      <c r="G37" s="114">
        <v>1.0500000000000001E-2</v>
      </c>
      <c r="H37" s="115">
        <v>7.7799999999999994E-2</v>
      </c>
      <c r="I37" s="116"/>
    </row>
    <row r="38" spans="1:9" ht="13" customHeight="1">
      <c r="A38" s="110" t="s">
        <v>1703</v>
      </c>
      <c r="B38" s="111" t="s">
        <v>1704</v>
      </c>
      <c r="C38" s="107" t="s">
        <v>1705</v>
      </c>
      <c r="D38" s="107" t="s">
        <v>1380</v>
      </c>
      <c r="E38" s="112">
        <v>1000</v>
      </c>
      <c r="F38" s="113">
        <v>4762.665</v>
      </c>
      <c r="G38" s="114">
        <v>1.0500000000000001E-2</v>
      </c>
      <c r="H38" s="115">
        <v>7.8399999999999997E-2</v>
      </c>
      <c r="I38" s="116"/>
    </row>
    <row r="39" spans="1:9" ht="13" customHeight="1">
      <c r="A39" s="110" t="s">
        <v>1706</v>
      </c>
      <c r="B39" s="111" t="s">
        <v>1707</v>
      </c>
      <c r="C39" s="107" t="s">
        <v>1708</v>
      </c>
      <c r="D39" s="107" t="s">
        <v>1073</v>
      </c>
      <c r="E39" s="112">
        <v>1000</v>
      </c>
      <c r="F39" s="113">
        <v>4757.71</v>
      </c>
      <c r="G39" s="114">
        <v>1.0500000000000001E-2</v>
      </c>
      <c r="H39" s="115">
        <v>7.8100000000000003E-2</v>
      </c>
      <c r="I39" s="116"/>
    </row>
    <row r="40" spans="1:9" ht="13" customHeight="1">
      <c r="A40" s="110" t="s">
        <v>1709</v>
      </c>
      <c r="B40" s="111" t="s">
        <v>1710</v>
      </c>
      <c r="C40" s="107" t="s">
        <v>1711</v>
      </c>
      <c r="D40" s="107" t="s">
        <v>851</v>
      </c>
      <c r="E40" s="112">
        <v>1000</v>
      </c>
      <c r="F40" s="113">
        <v>4756.54</v>
      </c>
      <c r="G40" s="114">
        <v>1.0500000000000001E-2</v>
      </c>
      <c r="H40" s="115">
        <v>7.7199000000000004E-2</v>
      </c>
      <c r="I40" s="116"/>
    </row>
    <row r="41" spans="1:9" ht="13" customHeight="1">
      <c r="A41" s="110" t="s">
        <v>1712</v>
      </c>
      <c r="B41" s="111" t="s">
        <v>1713</v>
      </c>
      <c r="C41" s="107" t="s">
        <v>1714</v>
      </c>
      <c r="D41" s="107" t="s">
        <v>851</v>
      </c>
      <c r="E41" s="112">
        <v>1000</v>
      </c>
      <c r="F41" s="113">
        <v>4756</v>
      </c>
      <c r="G41" s="114">
        <v>1.0500000000000001E-2</v>
      </c>
      <c r="H41" s="115">
        <v>7.7700000000000005E-2</v>
      </c>
      <c r="I41" s="116"/>
    </row>
    <row r="42" spans="1:9" ht="13" customHeight="1">
      <c r="A42" s="110" t="s">
        <v>1715</v>
      </c>
      <c r="B42" s="111" t="s">
        <v>2042</v>
      </c>
      <c r="C42" s="107" t="s">
        <v>1716</v>
      </c>
      <c r="D42" s="107" t="s">
        <v>851</v>
      </c>
      <c r="E42" s="112">
        <v>1000</v>
      </c>
      <c r="F42" s="113">
        <v>4754.74</v>
      </c>
      <c r="G42" s="114">
        <v>1.0500000000000001E-2</v>
      </c>
      <c r="H42" s="115">
        <v>7.7799999999999994E-2</v>
      </c>
      <c r="I42" s="116"/>
    </row>
    <row r="43" spans="1:9" ht="13" customHeight="1">
      <c r="A43" s="110" t="s">
        <v>1717</v>
      </c>
      <c r="B43" s="111" t="s">
        <v>2043</v>
      </c>
      <c r="C43" s="107" t="s">
        <v>1718</v>
      </c>
      <c r="D43" s="107" t="s">
        <v>851</v>
      </c>
      <c r="E43" s="112">
        <v>1000</v>
      </c>
      <c r="F43" s="113">
        <v>4748.9650000000001</v>
      </c>
      <c r="G43" s="114">
        <v>1.04E-2</v>
      </c>
      <c r="H43" s="115">
        <v>7.7798999999999993E-2</v>
      </c>
      <c r="I43" s="116"/>
    </row>
    <row r="44" spans="1:9" ht="13" customHeight="1">
      <c r="A44" s="110" t="s">
        <v>1719</v>
      </c>
      <c r="B44" s="111" t="s">
        <v>2044</v>
      </c>
      <c r="C44" s="107" t="s">
        <v>1720</v>
      </c>
      <c r="D44" s="107" t="s">
        <v>1073</v>
      </c>
      <c r="E44" s="112">
        <v>1000</v>
      </c>
      <c r="F44" s="113">
        <v>4748.66</v>
      </c>
      <c r="G44" s="114">
        <v>1.04E-2</v>
      </c>
      <c r="H44" s="115">
        <v>7.7899999999999997E-2</v>
      </c>
      <c r="I44" s="116"/>
    </row>
    <row r="45" spans="1:9" ht="13" customHeight="1">
      <c r="A45" s="110" t="s">
        <v>1721</v>
      </c>
      <c r="B45" s="111" t="s">
        <v>1722</v>
      </c>
      <c r="C45" s="107" t="s">
        <v>1723</v>
      </c>
      <c r="D45" s="107" t="s">
        <v>851</v>
      </c>
      <c r="E45" s="112">
        <v>1000</v>
      </c>
      <c r="F45" s="113">
        <v>4742.6000000000004</v>
      </c>
      <c r="G45" s="114">
        <v>1.04E-2</v>
      </c>
      <c r="H45" s="115">
        <v>7.8299999999999995E-2</v>
      </c>
      <c r="I45" s="116"/>
    </row>
    <row r="46" spans="1:9" ht="13" customHeight="1">
      <c r="A46" s="110" t="s">
        <v>1577</v>
      </c>
      <c r="B46" s="111" t="s">
        <v>1578</v>
      </c>
      <c r="C46" s="107" t="s">
        <v>1579</v>
      </c>
      <c r="D46" s="107" t="s">
        <v>1073</v>
      </c>
      <c r="E46" s="112">
        <v>1000</v>
      </c>
      <c r="F46" s="113">
        <v>4725.5450000000001</v>
      </c>
      <c r="G46" s="114">
        <v>1.04E-2</v>
      </c>
      <c r="H46" s="115">
        <v>7.9100000000000004E-2</v>
      </c>
      <c r="I46" s="116"/>
    </row>
    <row r="47" spans="1:9" ht="13" customHeight="1">
      <c r="A47" s="110" t="s">
        <v>1724</v>
      </c>
      <c r="B47" s="111" t="s">
        <v>2045</v>
      </c>
      <c r="C47" s="107" t="s">
        <v>1725</v>
      </c>
      <c r="D47" s="107" t="s">
        <v>1380</v>
      </c>
      <c r="E47" s="112">
        <v>1000</v>
      </c>
      <c r="F47" s="113">
        <v>4722.6400000000003</v>
      </c>
      <c r="G47" s="114">
        <v>1.04E-2</v>
      </c>
      <c r="H47" s="115">
        <v>7.7951000000000006E-2</v>
      </c>
      <c r="I47" s="116"/>
    </row>
    <row r="48" spans="1:9" ht="13" customHeight="1">
      <c r="A48" s="110" t="s">
        <v>1726</v>
      </c>
      <c r="B48" s="111" t="s">
        <v>1727</v>
      </c>
      <c r="C48" s="107" t="s">
        <v>1728</v>
      </c>
      <c r="D48" s="107" t="s">
        <v>1380</v>
      </c>
      <c r="E48" s="112">
        <v>1000</v>
      </c>
      <c r="F48" s="113">
        <v>4714.95</v>
      </c>
      <c r="G48" s="114">
        <v>1.04E-2</v>
      </c>
      <c r="H48" s="115">
        <v>7.7700000000000005E-2</v>
      </c>
      <c r="I48" s="116"/>
    </row>
    <row r="49" spans="1:9" ht="13" customHeight="1">
      <c r="A49" s="110" t="s">
        <v>1729</v>
      </c>
      <c r="B49" s="111" t="s">
        <v>2046</v>
      </c>
      <c r="C49" s="107" t="s">
        <v>1730</v>
      </c>
      <c r="D49" s="107" t="s">
        <v>851</v>
      </c>
      <c r="E49" s="112">
        <v>1000</v>
      </c>
      <c r="F49" s="113">
        <v>4714.0950000000003</v>
      </c>
      <c r="G49" s="114">
        <v>1.04E-2</v>
      </c>
      <c r="H49" s="115">
        <v>7.85E-2</v>
      </c>
      <c r="I49" s="116"/>
    </row>
    <row r="50" spans="1:9" ht="13" customHeight="1">
      <c r="A50" s="110" t="s">
        <v>1731</v>
      </c>
      <c r="B50" s="111" t="s">
        <v>2047</v>
      </c>
      <c r="C50" s="107" t="s">
        <v>1732</v>
      </c>
      <c r="D50" s="107" t="s">
        <v>1380</v>
      </c>
      <c r="E50" s="112">
        <v>1000</v>
      </c>
      <c r="F50" s="113">
        <v>4710.29</v>
      </c>
      <c r="G50" s="114">
        <v>1.04E-2</v>
      </c>
      <c r="H50" s="115">
        <v>7.7950000000000005E-2</v>
      </c>
      <c r="I50" s="116"/>
    </row>
    <row r="51" spans="1:9" ht="13" customHeight="1">
      <c r="A51" s="110" t="s">
        <v>1733</v>
      </c>
      <c r="B51" s="111" t="s">
        <v>1734</v>
      </c>
      <c r="C51" s="107" t="s">
        <v>1735</v>
      </c>
      <c r="D51" s="107" t="s">
        <v>1073</v>
      </c>
      <c r="E51" s="112">
        <v>500</v>
      </c>
      <c r="F51" s="113">
        <v>2499.165</v>
      </c>
      <c r="G51" s="114">
        <v>5.4999999999999997E-3</v>
      </c>
      <c r="H51" s="115">
        <v>6.1005999999999998E-2</v>
      </c>
      <c r="I51" s="116"/>
    </row>
    <row r="52" spans="1:9" ht="13" customHeight="1">
      <c r="A52" s="110" t="s">
        <v>1736</v>
      </c>
      <c r="B52" s="111" t="s">
        <v>2048</v>
      </c>
      <c r="C52" s="107" t="s">
        <v>1737</v>
      </c>
      <c r="D52" s="107" t="s">
        <v>1073</v>
      </c>
      <c r="E52" s="112">
        <v>500</v>
      </c>
      <c r="F52" s="113">
        <v>2498.7575000000002</v>
      </c>
      <c r="G52" s="114">
        <v>5.4999999999999997E-3</v>
      </c>
      <c r="H52" s="115">
        <v>6.0498000000000003E-2</v>
      </c>
      <c r="I52" s="116"/>
    </row>
    <row r="53" spans="1:9" ht="13" customHeight="1">
      <c r="A53" s="110" t="s">
        <v>1738</v>
      </c>
      <c r="B53" s="111" t="s">
        <v>1739</v>
      </c>
      <c r="C53" s="107" t="s">
        <v>1740</v>
      </c>
      <c r="D53" s="107" t="s">
        <v>1073</v>
      </c>
      <c r="E53" s="112">
        <v>500</v>
      </c>
      <c r="F53" s="113">
        <v>2498.3525</v>
      </c>
      <c r="G53" s="114">
        <v>5.4999999999999997E-3</v>
      </c>
      <c r="H53" s="115">
        <v>6.0199000000000003E-2</v>
      </c>
      <c r="I53" s="116"/>
    </row>
    <row r="54" spans="1:9" ht="13" customHeight="1">
      <c r="A54" s="110" t="s">
        <v>1741</v>
      </c>
      <c r="B54" s="111" t="s">
        <v>2049</v>
      </c>
      <c r="C54" s="107" t="s">
        <v>1742</v>
      </c>
      <c r="D54" s="107" t="s">
        <v>1073</v>
      </c>
      <c r="E54" s="112">
        <v>500</v>
      </c>
      <c r="F54" s="113">
        <v>2449.27</v>
      </c>
      <c r="G54" s="114">
        <v>5.4000000000000003E-3</v>
      </c>
      <c r="H54" s="115">
        <v>7.4851000000000001E-2</v>
      </c>
      <c r="I54" s="116"/>
    </row>
    <row r="55" spans="1:9" ht="13" customHeight="1">
      <c r="A55" s="110" t="s">
        <v>1743</v>
      </c>
      <c r="B55" s="111" t="s">
        <v>2050</v>
      </c>
      <c r="C55" s="107" t="s">
        <v>1744</v>
      </c>
      <c r="D55" s="107" t="s">
        <v>851</v>
      </c>
      <c r="E55" s="112">
        <v>500</v>
      </c>
      <c r="F55" s="113">
        <v>2448.1774999999998</v>
      </c>
      <c r="G55" s="114">
        <v>5.4000000000000003E-3</v>
      </c>
      <c r="H55" s="115">
        <v>7.5748999999999997E-2</v>
      </c>
      <c r="I55" s="116"/>
    </row>
    <row r="56" spans="1:9" ht="13" customHeight="1">
      <c r="A56" s="110" t="s">
        <v>1745</v>
      </c>
      <c r="B56" s="111" t="s">
        <v>2051</v>
      </c>
      <c r="C56" s="107" t="s">
        <v>1746</v>
      </c>
      <c r="D56" s="107" t="s">
        <v>851</v>
      </c>
      <c r="E56" s="112">
        <v>500</v>
      </c>
      <c r="F56" s="113">
        <v>2387.5324999999998</v>
      </c>
      <c r="G56" s="114">
        <v>5.3E-3</v>
      </c>
      <c r="H56" s="115">
        <v>7.7799999999999994E-2</v>
      </c>
      <c r="I56" s="116"/>
    </row>
    <row r="57" spans="1:9" ht="13" customHeight="1">
      <c r="A57" s="110" t="s">
        <v>1747</v>
      </c>
      <c r="B57" s="111" t="s">
        <v>2052</v>
      </c>
      <c r="C57" s="107" t="s">
        <v>1748</v>
      </c>
      <c r="D57" s="107" t="s">
        <v>851</v>
      </c>
      <c r="E57" s="112">
        <v>500</v>
      </c>
      <c r="F57" s="113">
        <v>2375.3175000000001</v>
      </c>
      <c r="G57" s="114">
        <v>5.1999999999999998E-3</v>
      </c>
      <c r="H57" s="115">
        <v>7.9499E-2</v>
      </c>
      <c r="I57" s="116"/>
    </row>
    <row r="58" spans="1:9" ht="13" customHeight="1">
      <c r="A58" s="110" t="s">
        <v>1749</v>
      </c>
      <c r="B58" s="111" t="s">
        <v>2053</v>
      </c>
      <c r="C58" s="107" t="s">
        <v>1750</v>
      </c>
      <c r="D58" s="107" t="s">
        <v>851</v>
      </c>
      <c r="E58" s="112">
        <v>500</v>
      </c>
      <c r="F58" s="113">
        <v>2374.8249999999998</v>
      </c>
      <c r="G58" s="114">
        <v>5.1999999999999998E-3</v>
      </c>
      <c r="H58" s="115">
        <v>7.9499E-2</v>
      </c>
      <c r="I58" s="116"/>
    </row>
    <row r="59" spans="1:9" ht="13" customHeight="1">
      <c r="A59" s="110" t="s">
        <v>1751</v>
      </c>
      <c r="B59" s="111" t="s">
        <v>2054</v>
      </c>
      <c r="C59" s="107" t="s">
        <v>1752</v>
      </c>
      <c r="D59" s="107" t="s">
        <v>851</v>
      </c>
      <c r="E59" s="112">
        <v>500</v>
      </c>
      <c r="F59" s="113">
        <v>2363.5275000000001</v>
      </c>
      <c r="G59" s="114">
        <v>5.1999999999999998E-3</v>
      </c>
      <c r="H59" s="115">
        <v>7.7200000000000005E-2</v>
      </c>
      <c r="I59" s="116"/>
    </row>
    <row r="60" spans="1:9" ht="13" customHeight="1">
      <c r="A60" s="110" t="s">
        <v>1753</v>
      </c>
      <c r="B60" s="111" t="s">
        <v>2055</v>
      </c>
      <c r="C60" s="107" t="s">
        <v>1754</v>
      </c>
      <c r="D60" s="107" t="s">
        <v>1380</v>
      </c>
      <c r="E60" s="112">
        <v>200</v>
      </c>
      <c r="F60" s="113">
        <v>942.24800000000005</v>
      </c>
      <c r="G60" s="114">
        <v>2.0999999999999999E-3</v>
      </c>
      <c r="H60" s="115">
        <v>7.7950000000000005E-2</v>
      </c>
      <c r="I60" s="116"/>
    </row>
    <row r="61" spans="1:9" ht="13" customHeight="1">
      <c r="A61" s="98"/>
      <c r="B61" s="106" t="s">
        <v>467</v>
      </c>
      <c r="C61" s="107"/>
      <c r="D61" s="107"/>
      <c r="E61" s="107"/>
      <c r="F61" s="117">
        <v>287065.14799999999</v>
      </c>
      <c r="G61" s="118">
        <f>ROUND(SUM(G14:G60),4)</f>
        <v>0.63200000000000001</v>
      </c>
      <c r="H61" s="119"/>
      <c r="I61" s="120"/>
    </row>
    <row r="62" spans="1:9" ht="13" customHeight="1">
      <c r="A62" s="98"/>
      <c r="B62" s="106" t="s">
        <v>1336</v>
      </c>
      <c r="C62" s="107"/>
      <c r="D62" s="107"/>
      <c r="E62" s="107"/>
      <c r="F62" s="98"/>
      <c r="G62" s="108"/>
      <c r="H62" s="108"/>
      <c r="I62" s="109"/>
    </row>
    <row r="63" spans="1:9" ht="13" customHeight="1">
      <c r="A63" s="110" t="s">
        <v>1755</v>
      </c>
      <c r="B63" s="111" t="s">
        <v>1756</v>
      </c>
      <c r="C63" s="107" t="s">
        <v>1757</v>
      </c>
      <c r="D63" s="107" t="s">
        <v>851</v>
      </c>
      <c r="E63" s="112">
        <v>1500</v>
      </c>
      <c r="F63" s="113">
        <v>7056.0825000000004</v>
      </c>
      <c r="G63" s="114">
        <v>1.55E-2</v>
      </c>
      <c r="H63" s="115">
        <v>8.2899E-2</v>
      </c>
      <c r="I63" s="116"/>
    </row>
    <row r="64" spans="1:9" ht="13" customHeight="1">
      <c r="A64" s="110" t="s">
        <v>1758</v>
      </c>
      <c r="B64" s="111" t="s">
        <v>1759</v>
      </c>
      <c r="C64" s="107" t="s">
        <v>1760</v>
      </c>
      <c r="D64" s="107" t="s">
        <v>851</v>
      </c>
      <c r="E64" s="112">
        <v>1500</v>
      </c>
      <c r="F64" s="113">
        <v>7051.9875000000002</v>
      </c>
      <c r="G64" s="114">
        <v>1.55E-2</v>
      </c>
      <c r="H64" s="115">
        <v>8.165E-2</v>
      </c>
      <c r="I64" s="116"/>
    </row>
    <row r="65" spans="1:9" ht="13" customHeight="1">
      <c r="A65" s="110" t="s">
        <v>1761</v>
      </c>
      <c r="B65" s="111" t="s">
        <v>1762</v>
      </c>
      <c r="C65" s="107" t="s">
        <v>1763</v>
      </c>
      <c r="D65" s="107" t="s">
        <v>851</v>
      </c>
      <c r="E65" s="112">
        <v>1000</v>
      </c>
      <c r="F65" s="113">
        <v>4988.8100000000004</v>
      </c>
      <c r="G65" s="114">
        <v>1.0999999999999999E-2</v>
      </c>
      <c r="H65" s="115">
        <v>7.4443999999999996E-2</v>
      </c>
      <c r="I65" s="116"/>
    </row>
    <row r="66" spans="1:9" ht="13" customHeight="1">
      <c r="A66" s="110" t="s">
        <v>1418</v>
      </c>
      <c r="B66" s="111" t="s">
        <v>1419</v>
      </c>
      <c r="C66" s="107" t="s">
        <v>1420</v>
      </c>
      <c r="D66" s="107" t="s">
        <v>851</v>
      </c>
      <c r="E66" s="112">
        <v>1000</v>
      </c>
      <c r="F66" s="113">
        <v>4984.91</v>
      </c>
      <c r="G66" s="114">
        <v>1.0999999999999999E-2</v>
      </c>
      <c r="H66" s="115">
        <v>6.1384000000000001E-2</v>
      </c>
      <c r="I66" s="116"/>
    </row>
    <row r="67" spans="1:9" ht="13" customHeight="1">
      <c r="A67" s="110" t="s">
        <v>1466</v>
      </c>
      <c r="B67" s="111" t="s">
        <v>1467</v>
      </c>
      <c r="C67" s="107" t="s">
        <v>1468</v>
      </c>
      <c r="D67" s="107" t="s">
        <v>851</v>
      </c>
      <c r="E67" s="112">
        <v>1000</v>
      </c>
      <c r="F67" s="113">
        <v>4981.2349999999997</v>
      </c>
      <c r="G67" s="114">
        <v>1.0999999999999999E-2</v>
      </c>
      <c r="H67" s="115">
        <v>6.25E-2</v>
      </c>
      <c r="I67" s="116"/>
    </row>
    <row r="68" spans="1:9" ht="13" customHeight="1">
      <c r="A68" s="110" t="s">
        <v>1764</v>
      </c>
      <c r="B68" s="111" t="s">
        <v>1765</v>
      </c>
      <c r="C68" s="107" t="s">
        <v>1766</v>
      </c>
      <c r="D68" s="107" t="s">
        <v>1380</v>
      </c>
      <c r="E68" s="112">
        <v>1000</v>
      </c>
      <c r="F68" s="113">
        <v>4802.4049999999997</v>
      </c>
      <c r="G68" s="114">
        <v>1.06E-2</v>
      </c>
      <c r="H68" s="115">
        <v>8.3900000000000002E-2</v>
      </c>
      <c r="I68" s="116"/>
    </row>
    <row r="69" spans="1:9" ht="13" customHeight="1">
      <c r="A69" s="110" t="s">
        <v>1767</v>
      </c>
      <c r="B69" s="111" t="s">
        <v>1768</v>
      </c>
      <c r="C69" s="107" t="s">
        <v>1769</v>
      </c>
      <c r="D69" s="107" t="s">
        <v>851</v>
      </c>
      <c r="E69" s="112">
        <v>1000</v>
      </c>
      <c r="F69" s="113">
        <v>4744.2349999999997</v>
      </c>
      <c r="G69" s="114">
        <v>1.04E-2</v>
      </c>
      <c r="H69" s="115">
        <v>8.165E-2</v>
      </c>
      <c r="I69" s="116"/>
    </row>
    <row r="70" spans="1:9" ht="13" customHeight="1">
      <c r="A70" s="110" t="s">
        <v>1770</v>
      </c>
      <c r="B70" s="111" t="s">
        <v>1771</v>
      </c>
      <c r="C70" s="107" t="s">
        <v>1772</v>
      </c>
      <c r="D70" s="107" t="s">
        <v>851</v>
      </c>
      <c r="E70" s="112">
        <v>1000</v>
      </c>
      <c r="F70" s="113">
        <v>4736.125</v>
      </c>
      <c r="G70" s="114">
        <v>1.04E-2</v>
      </c>
      <c r="H70" s="115">
        <v>8.2000000000000003E-2</v>
      </c>
      <c r="I70" s="116"/>
    </row>
    <row r="71" spans="1:9" ht="13" customHeight="1">
      <c r="A71" s="110" t="s">
        <v>1773</v>
      </c>
      <c r="B71" s="111" t="s">
        <v>1774</v>
      </c>
      <c r="C71" s="107" t="s">
        <v>1775</v>
      </c>
      <c r="D71" s="107" t="s">
        <v>851</v>
      </c>
      <c r="E71" s="112">
        <v>1000</v>
      </c>
      <c r="F71" s="113">
        <v>4725.33</v>
      </c>
      <c r="G71" s="114">
        <v>1.04E-2</v>
      </c>
      <c r="H71" s="115">
        <v>8.5550000000000001E-2</v>
      </c>
      <c r="I71" s="116"/>
    </row>
    <row r="72" spans="1:9" ht="13" customHeight="1">
      <c r="A72" s="110" t="s">
        <v>1776</v>
      </c>
      <c r="B72" s="111" t="s">
        <v>1777</v>
      </c>
      <c r="C72" s="107" t="s">
        <v>1778</v>
      </c>
      <c r="D72" s="107" t="s">
        <v>851</v>
      </c>
      <c r="E72" s="112">
        <v>1000</v>
      </c>
      <c r="F72" s="113">
        <v>4709.7</v>
      </c>
      <c r="G72" s="114">
        <v>1.04E-2</v>
      </c>
      <c r="H72" s="115">
        <v>7.9499E-2</v>
      </c>
      <c r="I72" s="116"/>
    </row>
    <row r="73" spans="1:9" ht="13" customHeight="1">
      <c r="A73" s="110" t="s">
        <v>1779</v>
      </c>
      <c r="B73" s="111" t="s">
        <v>1780</v>
      </c>
      <c r="C73" s="107" t="s">
        <v>1781</v>
      </c>
      <c r="D73" s="107" t="s">
        <v>851</v>
      </c>
      <c r="E73" s="112">
        <v>1000</v>
      </c>
      <c r="F73" s="113">
        <v>4707.08</v>
      </c>
      <c r="G73" s="114">
        <v>1.04E-2</v>
      </c>
      <c r="H73" s="115">
        <v>8.1999000000000002E-2</v>
      </c>
      <c r="I73" s="116"/>
    </row>
    <row r="74" spans="1:9" ht="13" customHeight="1">
      <c r="A74" s="110" t="s">
        <v>1782</v>
      </c>
      <c r="B74" s="111" t="s">
        <v>1783</v>
      </c>
      <c r="C74" s="107" t="s">
        <v>1784</v>
      </c>
      <c r="D74" s="107" t="s">
        <v>851</v>
      </c>
      <c r="E74" s="112">
        <v>1000</v>
      </c>
      <c r="F74" s="113">
        <v>4693.3599999999997</v>
      </c>
      <c r="G74" s="114">
        <v>1.03E-2</v>
      </c>
      <c r="H74" s="115">
        <v>8.1949999999999995E-2</v>
      </c>
      <c r="I74" s="116"/>
    </row>
    <row r="75" spans="1:9" ht="13" customHeight="1">
      <c r="A75" s="110" t="s">
        <v>1785</v>
      </c>
      <c r="B75" s="111" t="s">
        <v>1786</v>
      </c>
      <c r="C75" s="107" t="s">
        <v>1787</v>
      </c>
      <c r="D75" s="107" t="s">
        <v>851</v>
      </c>
      <c r="E75" s="112">
        <v>1000</v>
      </c>
      <c r="F75" s="113">
        <v>4690.6899999999996</v>
      </c>
      <c r="G75" s="114">
        <v>1.03E-2</v>
      </c>
      <c r="H75" s="115">
        <v>8.5349999999999995E-2</v>
      </c>
      <c r="I75" s="116"/>
    </row>
    <row r="76" spans="1:9" ht="13" customHeight="1">
      <c r="A76" s="110" t="s">
        <v>1788</v>
      </c>
      <c r="B76" s="111" t="s">
        <v>1789</v>
      </c>
      <c r="C76" s="107" t="s">
        <v>1790</v>
      </c>
      <c r="D76" s="107" t="s">
        <v>851</v>
      </c>
      <c r="E76" s="112">
        <v>1000</v>
      </c>
      <c r="F76" s="113">
        <v>4689.8450000000003</v>
      </c>
      <c r="G76" s="114">
        <v>1.03E-2</v>
      </c>
      <c r="H76" s="115">
        <v>8.1549999999999997E-2</v>
      </c>
      <c r="I76" s="116"/>
    </row>
    <row r="77" spans="1:9" ht="13" customHeight="1">
      <c r="A77" s="110" t="s">
        <v>1791</v>
      </c>
      <c r="B77" s="111" t="s">
        <v>1792</v>
      </c>
      <c r="C77" s="107" t="s">
        <v>1793</v>
      </c>
      <c r="D77" s="107" t="s">
        <v>851</v>
      </c>
      <c r="E77" s="112">
        <v>1000</v>
      </c>
      <c r="F77" s="113">
        <v>4687.6049999999996</v>
      </c>
      <c r="G77" s="114">
        <v>1.03E-2</v>
      </c>
      <c r="H77" s="115">
        <v>8.5650000000000004E-2</v>
      </c>
      <c r="I77" s="116"/>
    </row>
    <row r="78" spans="1:9" ht="13" customHeight="1">
      <c r="A78" s="110" t="s">
        <v>1508</v>
      </c>
      <c r="B78" s="111" t="s">
        <v>1509</v>
      </c>
      <c r="C78" s="107" t="s">
        <v>1510</v>
      </c>
      <c r="D78" s="107" t="s">
        <v>851</v>
      </c>
      <c r="E78" s="112">
        <v>500</v>
      </c>
      <c r="F78" s="113">
        <v>2498.5025000000001</v>
      </c>
      <c r="G78" s="114">
        <v>5.4999999999999997E-3</v>
      </c>
      <c r="H78" s="115">
        <v>7.2971999999999995E-2</v>
      </c>
      <c r="I78" s="116"/>
    </row>
    <row r="79" spans="1:9" ht="13" customHeight="1">
      <c r="A79" s="110" t="s">
        <v>1794</v>
      </c>
      <c r="B79" s="111" t="s">
        <v>1795</v>
      </c>
      <c r="C79" s="107" t="s">
        <v>1796</v>
      </c>
      <c r="D79" s="107" t="s">
        <v>851</v>
      </c>
      <c r="E79" s="112">
        <v>500</v>
      </c>
      <c r="F79" s="113">
        <v>2494.3474999999999</v>
      </c>
      <c r="G79" s="114">
        <v>5.4999999999999997E-3</v>
      </c>
      <c r="H79" s="115">
        <v>7.5193999999999997E-2</v>
      </c>
      <c r="I79" s="116"/>
    </row>
    <row r="80" spans="1:9" ht="13" customHeight="1">
      <c r="A80" s="110" t="s">
        <v>1797</v>
      </c>
      <c r="B80" s="111" t="s">
        <v>1798</v>
      </c>
      <c r="C80" s="107" t="s">
        <v>1799</v>
      </c>
      <c r="D80" s="107" t="s">
        <v>851</v>
      </c>
      <c r="E80" s="112">
        <v>500</v>
      </c>
      <c r="F80" s="113">
        <v>2407.1025</v>
      </c>
      <c r="G80" s="114">
        <v>5.3E-3</v>
      </c>
      <c r="H80" s="115">
        <v>8.3849000000000007E-2</v>
      </c>
      <c r="I80" s="116"/>
    </row>
    <row r="81" spans="1:9" ht="13" customHeight="1">
      <c r="A81" s="110" t="s">
        <v>1800</v>
      </c>
      <c r="B81" s="111" t="s">
        <v>1801</v>
      </c>
      <c r="C81" s="107" t="s">
        <v>1802</v>
      </c>
      <c r="D81" s="107" t="s">
        <v>851</v>
      </c>
      <c r="E81" s="112">
        <v>500</v>
      </c>
      <c r="F81" s="113">
        <v>2378.56</v>
      </c>
      <c r="G81" s="114">
        <v>5.1999999999999998E-3</v>
      </c>
      <c r="H81" s="115">
        <v>7.8299999999999995E-2</v>
      </c>
      <c r="I81" s="116"/>
    </row>
    <row r="82" spans="1:9" ht="13" customHeight="1">
      <c r="A82" s="110" t="s">
        <v>1803</v>
      </c>
      <c r="B82" s="111" t="s">
        <v>1804</v>
      </c>
      <c r="C82" s="107" t="s">
        <v>1805</v>
      </c>
      <c r="D82" s="107" t="s">
        <v>851</v>
      </c>
      <c r="E82" s="112">
        <v>500</v>
      </c>
      <c r="F82" s="113">
        <v>2369.7275</v>
      </c>
      <c r="G82" s="114">
        <v>5.1999999999999998E-3</v>
      </c>
      <c r="H82" s="115">
        <v>8.5750000000000007E-2</v>
      </c>
      <c r="I82" s="116"/>
    </row>
    <row r="83" spans="1:9" ht="13" customHeight="1">
      <c r="A83" s="110" t="s">
        <v>1806</v>
      </c>
      <c r="B83" s="111" t="s">
        <v>1807</v>
      </c>
      <c r="C83" s="107" t="s">
        <v>1808</v>
      </c>
      <c r="D83" s="107" t="s">
        <v>851</v>
      </c>
      <c r="E83" s="112">
        <v>500</v>
      </c>
      <c r="F83" s="113">
        <v>2367.91</v>
      </c>
      <c r="G83" s="114">
        <v>5.1999999999999998E-3</v>
      </c>
      <c r="H83" s="115">
        <v>8.5550000000000001E-2</v>
      </c>
      <c r="I83" s="116"/>
    </row>
    <row r="84" spans="1:9" ht="13" customHeight="1">
      <c r="A84" s="110" t="s">
        <v>1809</v>
      </c>
      <c r="B84" s="111" t="s">
        <v>1810</v>
      </c>
      <c r="C84" s="107" t="s">
        <v>1811</v>
      </c>
      <c r="D84" s="107" t="s">
        <v>851</v>
      </c>
      <c r="E84" s="112">
        <v>500</v>
      </c>
      <c r="F84" s="113">
        <v>2361.11</v>
      </c>
      <c r="G84" s="114">
        <v>5.1999999999999998E-3</v>
      </c>
      <c r="H84" s="115">
        <v>8.1949999999999995E-2</v>
      </c>
      <c r="I84" s="116"/>
    </row>
    <row r="85" spans="1:9" ht="13" customHeight="1">
      <c r="A85" s="110" t="s">
        <v>1592</v>
      </c>
      <c r="B85" s="111" t="s">
        <v>1593</v>
      </c>
      <c r="C85" s="107" t="s">
        <v>1594</v>
      </c>
      <c r="D85" s="107" t="s">
        <v>851</v>
      </c>
      <c r="E85" s="112">
        <v>500</v>
      </c>
      <c r="F85" s="113">
        <v>2357.4875000000002</v>
      </c>
      <c r="G85" s="114">
        <v>5.1999999999999998E-3</v>
      </c>
      <c r="H85" s="115">
        <v>8.2949999999999996E-2</v>
      </c>
      <c r="I85" s="116"/>
    </row>
    <row r="86" spans="1:9" ht="13" customHeight="1">
      <c r="A86" s="110" t="s">
        <v>1812</v>
      </c>
      <c r="B86" s="111" t="s">
        <v>1813</v>
      </c>
      <c r="C86" s="107" t="s">
        <v>1814</v>
      </c>
      <c r="D86" s="107" t="s">
        <v>851</v>
      </c>
      <c r="E86" s="112">
        <v>500</v>
      </c>
      <c r="F86" s="113">
        <v>2344.1475</v>
      </c>
      <c r="G86" s="114">
        <v>5.1999999999999998E-3</v>
      </c>
      <c r="H86" s="115">
        <v>8.5750000000000007E-2</v>
      </c>
      <c r="I86" s="116"/>
    </row>
    <row r="87" spans="1:9" ht="13" customHeight="1">
      <c r="A87" s="98"/>
      <c r="B87" s="106" t="s">
        <v>467</v>
      </c>
      <c r="C87" s="107"/>
      <c r="D87" s="107"/>
      <c r="E87" s="107"/>
      <c r="F87" s="117">
        <v>97828.294999999998</v>
      </c>
      <c r="G87" s="118">
        <f>ROUND(SUM(G62:G86),4)</f>
        <v>0.21529999999999999</v>
      </c>
      <c r="H87" s="119"/>
      <c r="I87" s="120"/>
    </row>
    <row r="88" spans="1:9" ht="13" customHeight="1">
      <c r="A88" s="98"/>
      <c r="B88" s="106" t="s">
        <v>1291</v>
      </c>
      <c r="C88" s="107"/>
      <c r="D88" s="107"/>
      <c r="E88" s="107"/>
      <c r="F88" s="98"/>
      <c r="G88" s="108"/>
      <c r="H88" s="108"/>
      <c r="I88" s="109"/>
    </row>
    <row r="89" spans="1:9" ht="13" customHeight="1">
      <c r="A89" s="110" t="s">
        <v>1815</v>
      </c>
      <c r="B89" s="111" t="s">
        <v>1816</v>
      </c>
      <c r="C89" s="107" t="s">
        <v>1817</v>
      </c>
      <c r="D89" s="107" t="s">
        <v>955</v>
      </c>
      <c r="E89" s="112">
        <v>10000000</v>
      </c>
      <c r="F89" s="113">
        <v>9697.08</v>
      </c>
      <c r="G89" s="114">
        <v>2.1299999999999999E-2</v>
      </c>
      <c r="H89" s="115">
        <v>5.7296E-2</v>
      </c>
      <c r="I89" s="116"/>
    </row>
    <row r="90" spans="1:9" ht="13" customHeight="1">
      <c r="A90" s="110" t="s">
        <v>1818</v>
      </c>
      <c r="B90" s="111" t="s">
        <v>1819</v>
      </c>
      <c r="C90" s="107" t="s">
        <v>1820</v>
      </c>
      <c r="D90" s="107" t="s">
        <v>955</v>
      </c>
      <c r="E90" s="112">
        <v>9500000</v>
      </c>
      <c r="F90" s="113">
        <v>9073.2124999999996</v>
      </c>
      <c r="G90" s="114">
        <v>0.02</v>
      </c>
      <c r="H90" s="115">
        <v>5.8999999999999997E-2</v>
      </c>
      <c r="I90" s="116"/>
    </row>
    <row r="91" spans="1:9" ht="13" customHeight="1">
      <c r="A91" s="110" t="s">
        <v>1821</v>
      </c>
      <c r="B91" s="111" t="s">
        <v>1822</v>
      </c>
      <c r="C91" s="107" t="s">
        <v>1823</v>
      </c>
      <c r="D91" s="107" t="s">
        <v>955</v>
      </c>
      <c r="E91" s="112">
        <v>7697800</v>
      </c>
      <c r="F91" s="113">
        <v>7361.0673999999999</v>
      </c>
      <c r="G91" s="114">
        <v>1.6199999999999999E-2</v>
      </c>
      <c r="H91" s="115">
        <v>5.8999999999999997E-2</v>
      </c>
      <c r="I91" s="116"/>
    </row>
    <row r="92" spans="1:9" ht="13" customHeight="1">
      <c r="A92" s="110" t="s">
        <v>1824</v>
      </c>
      <c r="B92" s="111" t="s">
        <v>1825</v>
      </c>
      <c r="C92" s="107" t="s">
        <v>1826</v>
      </c>
      <c r="D92" s="107" t="s">
        <v>955</v>
      </c>
      <c r="E92" s="112">
        <v>5000000</v>
      </c>
      <c r="F92" s="113">
        <v>4806.6400000000003</v>
      </c>
      <c r="G92" s="114">
        <v>1.06E-2</v>
      </c>
      <c r="H92" s="115">
        <v>5.9206000000000002E-2</v>
      </c>
      <c r="I92" s="116"/>
    </row>
    <row r="93" spans="1:9" ht="13" customHeight="1">
      <c r="A93" s="110" t="s">
        <v>1827</v>
      </c>
      <c r="B93" s="111" t="s">
        <v>1828</v>
      </c>
      <c r="C93" s="107" t="s">
        <v>1829</v>
      </c>
      <c r="D93" s="107" t="s">
        <v>955</v>
      </c>
      <c r="E93" s="112">
        <v>2500000</v>
      </c>
      <c r="F93" s="113">
        <v>2411.5650000000001</v>
      </c>
      <c r="G93" s="114">
        <v>5.3E-3</v>
      </c>
      <c r="H93" s="115">
        <v>5.8706000000000001E-2</v>
      </c>
      <c r="I93" s="116"/>
    </row>
    <row r="94" spans="1:9" ht="13" customHeight="1">
      <c r="A94" s="110" t="s">
        <v>1830</v>
      </c>
      <c r="B94" s="111" t="s">
        <v>1831</v>
      </c>
      <c r="C94" s="107" t="s">
        <v>1832</v>
      </c>
      <c r="D94" s="107" t="s">
        <v>955</v>
      </c>
      <c r="E94" s="112">
        <v>2500000</v>
      </c>
      <c r="F94" s="113">
        <v>2406.71</v>
      </c>
      <c r="G94" s="114">
        <v>5.3E-3</v>
      </c>
      <c r="H94" s="115">
        <v>5.8707000000000002E-2</v>
      </c>
      <c r="I94" s="116"/>
    </row>
    <row r="95" spans="1:9" ht="13" customHeight="1">
      <c r="A95" s="98"/>
      <c r="B95" s="106" t="s">
        <v>467</v>
      </c>
      <c r="C95" s="107"/>
      <c r="D95" s="107"/>
      <c r="E95" s="107"/>
      <c r="F95" s="117">
        <v>35756.274899999997</v>
      </c>
      <c r="G95" s="118">
        <f>ROUND(SUM(G88:G94),4)</f>
        <v>7.8700000000000006E-2</v>
      </c>
      <c r="H95" s="119"/>
      <c r="I95" s="120"/>
    </row>
    <row r="96" spans="1:9" ht="13" customHeight="1">
      <c r="A96" s="98"/>
      <c r="B96" s="121" t="s">
        <v>470</v>
      </c>
      <c r="C96" s="123"/>
      <c r="D96" s="122"/>
      <c r="E96" s="123"/>
      <c r="F96" s="117">
        <v>420649.71789999999</v>
      </c>
      <c r="G96" s="118">
        <f>ROUND(SUM(G61,G87,G95),4)</f>
        <v>0.92600000000000005</v>
      </c>
      <c r="H96" s="119"/>
      <c r="I96" s="120"/>
    </row>
    <row r="97" spans="1:9" ht="13" customHeight="1">
      <c r="A97" s="98"/>
      <c r="B97" s="106" t="s">
        <v>854</v>
      </c>
      <c r="C97" s="107"/>
      <c r="D97" s="107"/>
      <c r="E97" s="107"/>
      <c r="F97" s="107"/>
      <c r="G97" s="107"/>
      <c r="H97" s="108"/>
      <c r="I97" s="109"/>
    </row>
    <row r="98" spans="1:9" ht="13" customHeight="1">
      <c r="A98" s="98"/>
      <c r="B98" s="106" t="s">
        <v>1076</v>
      </c>
      <c r="C98" s="107"/>
      <c r="D98" s="107"/>
      <c r="E98" s="107"/>
      <c r="F98" s="98"/>
      <c r="G98" s="108"/>
      <c r="H98" s="108"/>
      <c r="I98" s="109"/>
    </row>
    <row r="99" spans="1:9" ht="13" customHeight="1">
      <c r="A99" s="110" t="s">
        <v>1077</v>
      </c>
      <c r="B99" s="111" t="s">
        <v>1078</v>
      </c>
      <c r="C99" s="107" t="s">
        <v>1079</v>
      </c>
      <c r="D99" s="107"/>
      <c r="E99" s="112">
        <v>13008.965</v>
      </c>
      <c r="F99" s="113">
        <v>1533.6108999999999</v>
      </c>
      <c r="G99" s="114">
        <v>3.3999999999999998E-3</v>
      </c>
      <c r="H99" s="115"/>
      <c r="I99" s="116"/>
    </row>
    <row r="100" spans="1:9" ht="13" customHeight="1">
      <c r="A100" s="98"/>
      <c r="B100" s="106" t="s">
        <v>467</v>
      </c>
      <c r="C100" s="107"/>
      <c r="D100" s="107"/>
      <c r="E100" s="107"/>
      <c r="F100" s="117">
        <v>1533.6108999999999</v>
      </c>
      <c r="G100" s="118">
        <f>ROUND(SUM(G97:G99),4)</f>
        <v>3.3999999999999998E-3</v>
      </c>
      <c r="H100" s="119"/>
      <c r="I100" s="120"/>
    </row>
    <row r="101" spans="1:9" ht="13" customHeight="1">
      <c r="A101" s="98"/>
      <c r="B101" s="121" t="s">
        <v>470</v>
      </c>
      <c r="C101" s="123"/>
      <c r="D101" s="122"/>
      <c r="E101" s="123"/>
      <c r="F101" s="117">
        <v>1533.6108999999999</v>
      </c>
      <c r="G101" s="118">
        <f>ROUND(SUM(G100),4)</f>
        <v>3.3999999999999998E-3</v>
      </c>
      <c r="H101" s="119"/>
      <c r="I101" s="120"/>
    </row>
    <row r="102" spans="1:9" ht="13" customHeight="1">
      <c r="A102" s="98"/>
      <c r="B102" s="106" t="s">
        <v>862</v>
      </c>
      <c r="C102" s="107"/>
      <c r="D102" s="107"/>
      <c r="E102" s="107"/>
      <c r="F102" s="107"/>
      <c r="G102" s="107"/>
      <c r="H102" s="108"/>
      <c r="I102" s="109"/>
    </row>
    <row r="103" spans="1:9" ht="13" customHeight="1">
      <c r="A103" s="110" t="s">
        <v>1532</v>
      </c>
      <c r="B103" s="111" t="s">
        <v>864</v>
      </c>
      <c r="C103" s="107"/>
      <c r="D103" s="107"/>
      <c r="E103" s="112"/>
      <c r="F103" s="113">
        <v>14980.4373</v>
      </c>
      <c r="G103" s="114">
        <v>3.2899999999999999E-2</v>
      </c>
      <c r="H103" s="115">
        <v>5.45E-2</v>
      </c>
      <c r="I103" s="116"/>
    </row>
    <row r="104" spans="1:9" ht="13" customHeight="1">
      <c r="A104" s="110" t="s">
        <v>863</v>
      </c>
      <c r="B104" s="111" t="s">
        <v>864</v>
      </c>
      <c r="C104" s="107"/>
      <c r="D104" s="107"/>
      <c r="E104" s="112"/>
      <c r="F104" s="113">
        <v>3600.5086999999999</v>
      </c>
      <c r="G104" s="114">
        <v>7.9000000000000008E-3</v>
      </c>
      <c r="H104" s="115">
        <v>5.3662888444601355E-2</v>
      </c>
      <c r="I104" s="116"/>
    </row>
    <row r="105" spans="1:9" ht="13" customHeight="1">
      <c r="A105" s="98"/>
      <c r="B105" s="106" t="s">
        <v>467</v>
      </c>
      <c r="C105" s="107"/>
      <c r="D105" s="107"/>
      <c r="E105" s="107"/>
      <c r="F105" s="117">
        <v>18580.946100000001</v>
      </c>
      <c r="G105" s="118">
        <f>ROUND(SUM(G102:G104),4)</f>
        <v>4.0800000000000003E-2</v>
      </c>
      <c r="H105" s="119"/>
      <c r="I105" s="120"/>
    </row>
    <row r="106" spans="1:9" ht="13" customHeight="1">
      <c r="A106" s="98"/>
      <c r="B106" s="121" t="s">
        <v>470</v>
      </c>
      <c r="C106" s="123"/>
      <c r="D106" s="122"/>
      <c r="E106" s="123"/>
      <c r="F106" s="117">
        <v>18580.946100000001</v>
      </c>
      <c r="G106" s="118">
        <f>ROUND(SUM(G105),4)</f>
        <v>4.0800000000000003E-2</v>
      </c>
      <c r="H106" s="119"/>
      <c r="I106" s="120"/>
    </row>
    <row r="107" spans="1:9" ht="13" customHeight="1">
      <c r="A107" s="98"/>
      <c r="B107" s="121" t="s">
        <v>865</v>
      </c>
      <c r="C107" s="107"/>
      <c r="D107" s="122"/>
      <c r="E107" s="107"/>
      <c r="F107" s="124">
        <v>7733.0272000000004</v>
      </c>
      <c r="G107" s="141">
        <v>1.61E-2</v>
      </c>
      <c r="H107" s="119"/>
      <c r="I107" s="120"/>
    </row>
    <row r="108" spans="1:9" ht="13" customHeight="1">
      <c r="A108" s="98"/>
      <c r="B108" s="125" t="s">
        <v>866</v>
      </c>
      <c r="C108" s="126"/>
      <c r="D108" s="126"/>
      <c r="E108" s="126"/>
      <c r="F108" s="127">
        <v>454720.09</v>
      </c>
      <c r="G108" s="128">
        <f>ROUND(SUM(G13,G96,G101,G106,G107),4)</f>
        <v>1</v>
      </c>
      <c r="H108" s="129"/>
      <c r="I108" s="130"/>
    </row>
    <row r="109" spans="1:9" ht="13" customHeight="1">
      <c r="A109" s="98"/>
      <c r="B109" s="100"/>
      <c r="C109" s="98"/>
      <c r="D109" s="98"/>
      <c r="E109" s="98"/>
      <c r="F109" s="98"/>
      <c r="G109" s="98"/>
      <c r="H109" s="98"/>
      <c r="I109" s="98"/>
    </row>
    <row r="110" spans="1:9" ht="13" customHeight="1">
      <c r="A110" s="98"/>
      <c r="B110" s="97" t="s">
        <v>867</v>
      </c>
      <c r="C110" s="98"/>
      <c r="D110" s="98"/>
      <c r="E110" s="98"/>
      <c r="F110" s="98"/>
      <c r="G110" s="98"/>
      <c r="H110" s="98"/>
      <c r="I110" s="98"/>
    </row>
    <row r="111" spans="1:9" ht="13" customHeight="1">
      <c r="A111" s="98"/>
      <c r="B111" s="97" t="s">
        <v>869</v>
      </c>
      <c r="C111" s="98"/>
      <c r="D111" s="98"/>
      <c r="E111" s="98"/>
      <c r="F111" s="98"/>
      <c r="G111" s="98"/>
      <c r="H111" s="98"/>
      <c r="I111" s="98"/>
    </row>
    <row r="112" spans="1:9" ht="26.15" customHeight="1">
      <c r="A112" s="98"/>
      <c r="B112" s="263" t="s">
        <v>2140</v>
      </c>
      <c r="C112" s="263"/>
      <c r="D112" s="263"/>
      <c r="E112" s="263"/>
      <c r="F112" s="263"/>
      <c r="G112" s="263"/>
      <c r="H112" s="263"/>
      <c r="I112" s="263"/>
    </row>
    <row r="113" spans="1:9" ht="13" customHeight="1">
      <c r="A113" s="98"/>
      <c r="B113" s="263"/>
      <c r="C113" s="263"/>
      <c r="D113" s="263"/>
      <c r="E113" s="263"/>
      <c r="F113" s="263"/>
      <c r="G113" s="263"/>
      <c r="H113" s="263"/>
      <c r="I113" s="263"/>
    </row>
    <row r="114" spans="1:9">
      <c r="A114" s="98"/>
      <c r="B114" s="41" t="s">
        <v>2056</v>
      </c>
      <c r="C114" s="42"/>
      <c r="D114" s="42"/>
      <c r="E114" s="79"/>
      <c r="F114" s="79"/>
      <c r="G114" s="79"/>
      <c r="H114" s="79"/>
      <c r="I114" s="80"/>
    </row>
    <row r="115" spans="1:9">
      <c r="A115" s="98"/>
      <c r="B115" s="45" t="s">
        <v>2057</v>
      </c>
      <c r="C115" s="46"/>
      <c r="D115" s="46"/>
      <c r="E115" s="81"/>
      <c r="F115" s="81"/>
      <c r="G115" s="81"/>
      <c r="H115" s="81"/>
      <c r="I115" s="82"/>
    </row>
    <row r="116" spans="1:9">
      <c r="A116" s="98"/>
      <c r="B116" s="45" t="s">
        <v>2058</v>
      </c>
      <c r="C116" s="46"/>
      <c r="D116" s="46"/>
      <c r="E116" s="81"/>
      <c r="F116" s="81"/>
      <c r="G116" s="81"/>
      <c r="H116" s="81"/>
      <c r="I116" s="82"/>
    </row>
    <row r="117" spans="1:9">
      <c r="A117" s="98"/>
      <c r="B117" s="50" t="s">
        <v>2059</v>
      </c>
      <c r="C117" s="51" t="s">
        <v>2129</v>
      </c>
      <c r="D117" s="51" t="s">
        <v>2060</v>
      </c>
      <c r="E117" s="81"/>
      <c r="G117" s="81"/>
      <c r="H117" s="81"/>
      <c r="I117" s="82"/>
    </row>
    <row r="118" spans="1:9">
      <c r="A118" s="98"/>
      <c r="B118" s="52" t="s">
        <v>2070</v>
      </c>
      <c r="C118" s="135">
        <v>1043.7218</v>
      </c>
      <c r="D118" s="68">
        <v>1044.961</v>
      </c>
      <c r="E118" s="81"/>
      <c r="G118" s="81"/>
      <c r="H118" s="81"/>
      <c r="I118" s="82"/>
    </row>
    <row r="119" spans="1:9">
      <c r="A119" s="98"/>
      <c r="B119" s="52" t="s">
        <v>2061</v>
      </c>
      <c r="C119" s="135">
        <v>1204.2040999999999</v>
      </c>
      <c r="D119" s="68">
        <v>1202.508</v>
      </c>
      <c r="E119" s="81"/>
      <c r="G119" s="81"/>
      <c r="H119" s="81"/>
      <c r="I119" s="82"/>
    </row>
    <row r="120" spans="1:9">
      <c r="A120" s="98"/>
      <c r="B120" s="52" t="s">
        <v>2062</v>
      </c>
      <c r="C120" s="135">
        <v>1204.2040999999999</v>
      </c>
      <c r="D120" s="68">
        <v>1202.508</v>
      </c>
      <c r="E120" s="81"/>
      <c r="G120" s="81"/>
      <c r="H120" s="81"/>
      <c r="I120" s="82"/>
    </row>
    <row r="121" spans="1:9">
      <c r="A121" s="98"/>
      <c r="B121" s="52" t="s">
        <v>2071</v>
      </c>
      <c r="C121" s="135">
        <v>1035.7882</v>
      </c>
      <c r="D121" s="68">
        <v>1035.7757999999999</v>
      </c>
      <c r="E121" s="81"/>
      <c r="G121" s="81"/>
      <c r="H121" s="81"/>
      <c r="I121" s="82"/>
    </row>
    <row r="122" spans="1:9">
      <c r="A122" s="98"/>
      <c r="B122" s="52" t="s">
        <v>2063</v>
      </c>
      <c r="C122" s="135">
        <v>1224.8983000000001</v>
      </c>
      <c r="D122" s="201">
        <v>1222.5423000000001</v>
      </c>
      <c r="E122" s="81"/>
      <c r="G122" s="81"/>
      <c r="H122" s="81"/>
      <c r="I122" s="82"/>
    </row>
    <row r="123" spans="1:9">
      <c r="A123" s="98"/>
      <c r="B123" s="52" t="s">
        <v>2064</v>
      </c>
      <c r="C123" s="135">
        <v>1224.8983000000001</v>
      </c>
      <c r="D123" s="201">
        <v>1222.5423000000001</v>
      </c>
      <c r="E123" s="81"/>
      <c r="G123" s="81"/>
      <c r="H123" s="81"/>
      <c r="I123" s="82"/>
    </row>
    <row r="124" spans="1:9">
      <c r="A124" s="98"/>
      <c r="B124" s="45"/>
      <c r="C124" s="69"/>
      <c r="D124" s="69"/>
      <c r="E124" s="81"/>
      <c r="F124" s="81"/>
      <c r="G124" s="81"/>
      <c r="H124" s="81"/>
      <c r="I124" s="82"/>
    </row>
    <row r="125" spans="1:9">
      <c r="A125" s="98"/>
      <c r="B125" s="45" t="s">
        <v>2072</v>
      </c>
      <c r="C125" s="46"/>
      <c r="D125" s="46"/>
      <c r="E125" s="81"/>
      <c r="F125" s="81"/>
      <c r="G125" s="81"/>
      <c r="H125" s="81"/>
      <c r="I125" s="82"/>
    </row>
    <row r="126" spans="1:9">
      <c r="A126" s="98"/>
      <c r="B126" s="70" t="s">
        <v>2059</v>
      </c>
      <c r="C126" s="71" t="s">
        <v>2073</v>
      </c>
      <c r="D126" s="46"/>
      <c r="E126" s="81"/>
      <c r="F126" s="81"/>
      <c r="G126" s="81"/>
      <c r="H126" s="81"/>
      <c r="I126" s="82"/>
    </row>
    <row r="127" spans="1:9">
      <c r="A127" s="98"/>
      <c r="B127" s="72" t="s">
        <v>2070</v>
      </c>
      <c r="C127" s="68">
        <v>2.7222</v>
      </c>
      <c r="D127" s="46"/>
      <c r="E127" s="81"/>
      <c r="F127" s="81"/>
      <c r="G127" s="81"/>
      <c r="H127" s="81"/>
      <c r="I127" s="82"/>
    </row>
    <row r="128" spans="1:9">
      <c r="A128" s="98"/>
      <c r="B128" s="72" t="s">
        <v>2071</v>
      </c>
      <c r="C128" s="68">
        <v>1.9815</v>
      </c>
      <c r="D128" s="46"/>
      <c r="E128" s="81"/>
      <c r="F128" s="81"/>
      <c r="G128" s="81"/>
      <c r="H128" s="81"/>
      <c r="I128" s="82"/>
    </row>
    <row r="129" spans="1:9">
      <c r="A129" s="98"/>
      <c r="B129" s="45"/>
      <c r="C129" s="46"/>
      <c r="D129" s="46"/>
      <c r="E129" s="81"/>
      <c r="F129" s="81"/>
      <c r="G129" s="81"/>
      <c r="H129" s="81"/>
      <c r="I129" s="82"/>
    </row>
    <row r="130" spans="1:9">
      <c r="A130" s="98"/>
      <c r="B130" s="45" t="s">
        <v>2087</v>
      </c>
      <c r="C130" s="46"/>
      <c r="D130" s="46"/>
      <c r="E130" s="81"/>
      <c r="F130" s="81"/>
      <c r="G130" s="81"/>
      <c r="H130" s="81"/>
      <c r="I130" s="82"/>
    </row>
    <row r="131" spans="1:9">
      <c r="A131" s="98"/>
      <c r="B131" s="45" t="s">
        <v>2088</v>
      </c>
      <c r="C131" s="46"/>
      <c r="D131" s="46"/>
      <c r="E131" s="81"/>
      <c r="F131" s="81"/>
      <c r="G131" s="81"/>
      <c r="H131" s="81"/>
      <c r="I131" s="82"/>
    </row>
    <row r="132" spans="1:9">
      <c r="A132" s="98"/>
      <c r="B132" s="140" t="s">
        <v>2101</v>
      </c>
      <c r="C132" s="46"/>
      <c r="D132" s="46"/>
      <c r="E132" s="81"/>
      <c r="F132" s="81"/>
      <c r="G132" s="81"/>
      <c r="H132" s="81"/>
      <c r="I132" s="82"/>
    </row>
    <row r="133" spans="1:9">
      <c r="A133" s="98"/>
      <c r="B133" s="45" t="s">
        <v>2090</v>
      </c>
      <c r="C133" s="46"/>
      <c r="D133" s="46"/>
      <c r="E133" s="81"/>
      <c r="F133" s="81"/>
      <c r="G133" s="81"/>
      <c r="H133" s="81"/>
      <c r="I133" s="82"/>
    </row>
    <row r="134" spans="1:9">
      <c r="A134" s="98"/>
      <c r="B134" s="45" t="s">
        <v>2067</v>
      </c>
      <c r="C134" s="46"/>
      <c r="D134" s="46"/>
      <c r="E134" s="81"/>
      <c r="F134" s="81"/>
      <c r="G134" s="81"/>
      <c r="H134" s="81"/>
      <c r="I134" s="82"/>
    </row>
    <row r="135" spans="1:9">
      <c r="A135" s="98"/>
      <c r="B135" s="73" t="s">
        <v>2130</v>
      </c>
      <c r="C135" s="56"/>
      <c r="D135" s="56"/>
      <c r="E135" s="83"/>
      <c r="F135" s="83"/>
      <c r="G135" s="83"/>
      <c r="H135" s="83"/>
      <c r="I135" s="84"/>
    </row>
    <row r="136" spans="1:9">
      <c r="A136" s="98"/>
      <c r="B136" s="97"/>
      <c r="C136" s="97"/>
      <c r="D136" s="97"/>
      <c r="E136" s="97"/>
      <c r="F136" s="97"/>
      <c r="G136" s="97"/>
      <c r="H136" s="97"/>
      <c r="I136" s="97"/>
    </row>
    <row r="137" spans="1:9" ht="13" customHeight="1">
      <c r="A137" s="98"/>
      <c r="B137" s="263"/>
      <c r="C137" s="263"/>
      <c r="D137" s="263"/>
      <c r="E137" s="263"/>
      <c r="F137" s="263"/>
      <c r="G137" s="263"/>
      <c r="H137" s="263"/>
      <c r="I137" s="263"/>
    </row>
    <row r="138" spans="1:9" ht="13" customHeight="1">
      <c r="A138" s="98"/>
      <c r="B138" s="98"/>
      <c r="C138" s="264" t="s">
        <v>1833</v>
      </c>
      <c r="D138" s="264"/>
      <c r="E138" s="264"/>
      <c r="F138" s="264"/>
      <c r="G138" s="98"/>
      <c r="H138" s="98"/>
      <c r="I138" s="98"/>
    </row>
    <row r="139" spans="1:9" ht="13" customHeight="1">
      <c r="A139" s="98"/>
      <c r="B139" s="139" t="s">
        <v>871</v>
      </c>
      <c r="C139" s="264" t="s">
        <v>872</v>
      </c>
      <c r="D139" s="264"/>
      <c r="E139" s="264"/>
      <c r="F139" s="264"/>
      <c r="G139" s="98"/>
      <c r="H139" s="98"/>
      <c r="I139" s="98"/>
    </row>
    <row r="140" spans="1:9" ht="135" customHeight="1">
      <c r="A140" s="98"/>
      <c r="B140" s="38"/>
      <c r="C140" s="253"/>
      <c r="D140" s="253"/>
      <c r="E140" s="98"/>
      <c r="F140" s="98"/>
      <c r="G140" s="98"/>
      <c r="H140" s="98"/>
      <c r="I140" s="98"/>
    </row>
  </sheetData>
  <mergeCells count="6">
    <mergeCell ref="C140:D140"/>
    <mergeCell ref="B112:I112"/>
    <mergeCell ref="B113:I113"/>
    <mergeCell ref="B137:I137"/>
    <mergeCell ref="C138:F138"/>
    <mergeCell ref="C139:F139"/>
  </mergeCells>
  <hyperlinks>
    <hyperlink ref="A1" location="BajajFinservMoneyMarketFund" display="BFMM" xr:uid="{089E607B-A8BC-47D5-80CB-7EB99D43466D}"/>
    <hyperlink ref="B1" location="BajajFinservMoneyMarketFund" display="Bajaj Finserv Money Market Fund" xr:uid="{81C971C8-8241-4501-BB62-31051A8C5781}"/>
  </hyperlinks>
  <pageMargins left="0" right="0" top="0" bottom="0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outlinePr summaryBelow="0"/>
  </sheetPr>
  <dimension ref="A1:I175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34</v>
      </c>
      <c r="B1" s="3" t="s">
        <v>35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97</v>
      </c>
      <c r="B7" s="17" t="s">
        <v>98</v>
      </c>
      <c r="C7" s="13" t="s">
        <v>99</v>
      </c>
      <c r="D7" s="13" t="s">
        <v>81</v>
      </c>
      <c r="E7" s="18">
        <v>442289</v>
      </c>
      <c r="F7" s="19">
        <v>8089.4657999999999</v>
      </c>
      <c r="G7" s="20">
        <v>6.1100000000000002E-2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798277</v>
      </c>
      <c r="F8" s="19">
        <v>5943.5713999999998</v>
      </c>
      <c r="G8" s="20">
        <v>4.4900000000000002E-2</v>
      </c>
      <c r="H8" s="21"/>
      <c r="I8" s="22"/>
    </row>
    <row r="9" spans="1:9" ht="13" customHeight="1">
      <c r="A9" s="16" t="s">
        <v>880</v>
      </c>
      <c r="B9" s="17" t="s">
        <v>881</v>
      </c>
      <c r="C9" s="13" t="s">
        <v>882</v>
      </c>
      <c r="D9" s="13" t="s">
        <v>271</v>
      </c>
      <c r="E9" s="18">
        <v>114388</v>
      </c>
      <c r="F9" s="19">
        <v>4722.7374</v>
      </c>
      <c r="G9" s="20">
        <v>3.5700000000000003E-2</v>
      </c>
      <c r="H9" s="21"/>
      <c r="I9" s="22"/>
    </row>
    <row r="10" spans="1:9" ht="13" customHeight="1">
      <c r="A10" s="16" t="s">
        <v>895</v>
      </c>
      <c r="B10" s="17" t="s">
        <v>896</v>
      </c>
      <c r="C10" s="13" t="s">
        <v>897</v>
      </c>
      <c r="D10" s="13" t="s">
        <v>63</v>
      </c>
      <c r="E10" s="18">
        <v>1424655</v>
      </c>
      <c r="F10" s="19">
        <v>4116.5406000000003</v>
      </c>
      <c r="G10" s="20">
        <v>3.1099999999999999E-2</v>
      </c>
      <c r="H10" s="21"/>
      <c r="I10" s="22"/>
    </row>
    <row r="11" spans="1:9" ht="13" customHeight="1">
      <c r="A11" s="16" t="s">
        <v>874</v>
      </c>
      <c r="B11" s="17" t="s">
        <v>875</v>
      </c>
      <c r="C11" s="13" t="s">
        <v>876</v>
      </c>
      <c r="D11" s="13" t="s">
        <v>92</v>
      </c>
      <c r="E11" s="18">
        <v>36967</v>
      </c>
      <c r="F11" s="19">
        <v>3866.7482</v>
      </c>
      <c r="G11" s="20">
        <v>2.92E-2</v>
      </c>
      <c r="H11" s="21"/>
      <c r="I11" s="22"/>
    </row>
    <row r="12" spans="1:9" ht="13" customHeight="1">
      <c r="A12" s="16" t="s">
        <v>143</v>
      </c>
      <c r="B12" s="17" t="s">
        <v>144</v>
      </c>
      <c r="C12" s="13" t="s">
        <v>145</v>
      </c>
      <c r="D12" s="13" t="s">
        <v>63</v>
      </c>
      <c r="E12" s="18">
        <v>265592</v>
      </c>
      <c r="F12" s="19">
        <v>3417.1066999999998</v>
      </c>
      <c r="G12" s="20">
        <v>2.58E-2</v>
      </c>
      <c r="H12" s="21"/>
      <c r="I12" s="22"/>
    </row>
    <row r="13" spans="1:9" ht="13" customHeight="1">
      <c r="A13" s="16" t="s">
        <v>71</v>
      </c>
      <c r="B13" s="17" t="s">
        <v>72</v>
      </c>
      <c r="C13" s="13" t="s">
        <v>73</v>
      </c>
      <c r="D13" s="13" t="s">
        <v>74</v>
      </c>
      <c r="E13" s="18">
        <v>1647410</v>
      </c>
      <c r="F13" s="19">
        <v>3366.8117999999999</v>
      </c>
      <c r="G13" s="20">
        <v>2.5399999999999999E-2</v>
      </c>
      <c r="H13" s="21"/>
      <c r="I13" s="22"/>
    </row>
    <row r="14" spans="1:9" ht="13" customHeight="1">
      <c r="A14" s="16" t="s">
        <v>416</v>
      </c>
      <c r="B14" s="17" t="s">
        <v>417</v>
      </c>
      <c r="C14" s="13" t="s">
        <v>418</v>
      </c>
      <c r="D14" s="13" t="s">
        <v>172</v>
      </c>
      <c r="E14" s="18">
        <v>235860</v>
      </c>
      <c r="F14" s="19">
        <v>3364.3069999999998</v>
      </c>
      <c r="G14" s="20">
        <v>2.5399999999999999E-2</v>
      </c>
      <c r="H14" s="21"/>
      <c r="I14" s="22"/>
    </row>
    <row r="15" spans="1:9" ht="13" customHeight="1">
      <c r="A15" s="16" t="s">
        <v>200</v>
      </c>
      <c r="B15" s="17" t="s">
        <v>201</v>
      </c>
      <c r="C15" s="13" t="s">
        <v>202</v>
      </c>
      <c r="D15" s="13" t="s">
        <v>203</v>
      </c>
      <c r="E15" s="18">
        <v>80621</v>
      </c>
      <c r="F15" s="19">
        <v>3286.5151000000001</v>
      </c>
      <c r="G15" s="20">
        <v>2.4799999999999999E-2</v>
      </c>
      <c r="H15" s="21"/>
      <c r="I15" s="22"/>
    </row>
    <row r="16" spans="1:9" ht="13" customHeight="1">
      <c r="A16" s="16" t="s">
        <v>64</v>
      </c>
      <c r="B16" s="17" t="s">
        <v>65</v>
      </c>
      <c r="C16" s="13" t="s">
        <v>66</v>
      </c>
      <c r="D16" s="13" t="s">
        <v>63</v>
      </c>
      <c r="E16" s="18">
        <v>247526</v>
      </c>
      <c r="F16" s="19">
        <v>3109.9167000000002</v>
      </c>
      <c r="G16" s="20">
        <v>2.35E-2</v>
      </c>
      <c r="H16" s="21"/>
      <c r="I16" s="22"/>
    </row>
    <row r="17" spans="1:9" ht="13" customHeight="1">
      <c r="A17" s="16" t="s">
        <v>191</v>
      </c>
      <c r="B17" s="17" t="s">
        <v>192</v>
      </c>
      <c r="C17" s="13" t="s">
        <v>193</v>
      </c>
      <c r="D17" s="13" t="s">
        <v>74</v>
      </c>
      <c r="E17" s="18">
        <v>1478223</v>
      </c>
      <c r="F17" s="19">
        <v>3074.9994999999999</v>
      </c>
      <c r="G17" s="20">
        <v>2.3199999999999998E-2</v>
      </c>
      <c r="H17" s="21"/>
      <c r="I17" s="22"/>
    </row>
    <row r="18" spans="1:9" ht="13" customHeight="1">
      <c r="A18" s="16" t="s">
        <v>1206</v>
      </c>
      <c r="B18" s="17" t="s">
        <v>1207</v>
      </c>
      <c r="C18" s="13" t="s">
        <v>1208</v>
      </c>
      <c r="D18" s="13" t="s">
        <v>1149</v>
      </c>
      <c r="E18" s="18">
        <v>309871</v>
      </c>
      <c r="F18" s="19">
        <v>2994.9032000000002</v>
      </c>
      <c r="G18" s="20">
        <v>2.2599999999999999E-2</v>
      </c>
      <c r="H18" s="21"/>
      <c r="I18" s="22"/>
    </row>
    <row r="19" spans="1:9" ht="13" customHeight="1">
      <c r="A19" s="16" t="s">
        <v>272</v>
      </c>
      <c r="B19" s="17" t="s">
        <v>273</v>
      </c>
      <c r="C19" s="13" t="s">
        <v>274</v>
      </c>
      <c r="D19" s="13" t="s">
        <v>187</v>
      </c>
      <c r="E19" s="18">
        <v>111870</v>
      </c>
      <c r="F19" s="19">
        <v>2988.7188999999998</v>
      </c>
      <c r="G19" s="20">
        <v>2.2599999999999999E-2</v>
      </c>
      <c r="H19" s="21"/>
      <c r="I19" s="22"/>
    </row>
    <row r="20" spans="1:9" ht="13" customHeight="1">
      <c r="A20" s="16" t="s">
        <v>1248</v>
      </c>
      <c r="B20" s="17" t="s">
        <v>1249</v>
      </c>
      <c r="C20" s="13" t="s">
        <v>1250</v>
      </c>
      <c r="D20" s="13" t="s">
        <v>172</v>
      </c>
      <c r="E20" s="18">
        <v>17275</v>
      </c>
      <c r="F20" s="19">
        <v>2951.9520000000002</v>
      </c>
      <c r="G20" s="20">
        <v>2.23E-2</v>
      </c>
      <c r="H20" s="21"/>
      <c r="I20" s="22"/>
    </row>
    <row r="21" spans="1:9" ht="13" customHeight="1">
      <c r="A21" s="16" t="s">
        <v>917</v>
      </c>
      <c r="B21" s="17" t="s">
        <v>918</v>
      </c>
      <c r="C21" s="13" t="s">
        <v>919</v>
      </c>
      <c r="D21" s="13" t="s">
        <v>214</v>
      </c>
      <c r="E21" s="18">
        <v>171124</v>
      </c>
      <c r="F21" s="19">
        <v>2864.6158</v>
      </c>
      <c r="G21" s="20">
        <v>2.1600000000000001E-2</v>
      </c>
      <c r="H21" s="21"/>
      <c r="I21" s="22"/>
    </row>
    <row r="22" spans="1:9" ht="13" customHeight="1">
      <c r="A22" s="16" t="s">
        <v>1168</v>
      </c>
      <c r="B22" s="17" t="s">
        <v>1169</v>
      </c>
      <c r="C22" s="13" t="s">
        <v>1170</v>
      </c>
      <c r="D22" s="13" t="s">
        <v>127</v>
      </c>
      <c r="E22" s="18">
        <v>33364</v>
      </c>
      <c r="F22" s="19">
        <v>2628.9164000000001</v>
      </c>
      <c r="G22" s="20">
        <v>1.9900000000000001E-2</v>
      </c>
      <c r="H22" s="21"/>
      <c r="I22" s="22"/>
    </row>
    <row r="23" spans="1:9" ht="13" customHeight="1">
      <c r="A23" s="16" t="s">
        <v>413</v>
      </c>
      <c r="B23" s="17" t="s">
        <v>414</v>
      </c>
      <c r="C23" s="13" t="s">
        <v>415</v>
      </c>
      <c r="D23" s="13" t="s">
        <v>267</v>
      </c>
      <c r="E23" s="18">
        <v>22503</v>
      </c>
      <c r="F23" s="19">
        <v>2583.7945</v>
      </c>
      <c r="G23" s="20">
        <v>1.95E-2</v>
      </c>
      <c r="H23" s="21"/>
      <c r="I23" s="22"/>
    </row>
    <row r="24" spans="1:9" ht="13" customHeight="1">
      <c r="A24" s="16" t="s">
        <v>1245</v>
      </c>
      <c r="B24" s="17" t="s">
        <v>1246</v>
      </c>
      <c r="C24" s="13" t="s">
        <v>1247</v>
      </c>
      <c r="D24" s="13" t="s">
        <v>309</v>
      </c>
      <c r="E24" s="18">
        <v>445573</v>
      </c>
      <c r="F24" s="19">
        <v>2525.7305999999999</v>
      </c>
      <c r="G24" s="20">
        <v>1.9099999999999999E-2</v>
      </c>
      <c r="H24" s="21"/>
      <c r="I24" s="22"/>
    </row>
    <row r="25" spans="1:9" ht="13" customHeight="1">
      <c r="A25" s="16" t="s">
        <v>161</v>
      </c>
      <c r="B25" s="17" t="s">
        <v>162</v>
      </c>
      <c r="C25" s="13" t="s">
        <v>163</v>
      </c>
      <c r="D25" s="13" t="s">
        <v>164</v>
      </c>
      <c r="E25" s="18">
        <v>977429</v>
      </c>
      <c r="F25" s="19">
        <v>2449.2415999999998</v>
      </c>
      <c r="G25" s="20">
        <v>1.8499999999999999E-2</v>
      </c>
      <c r="H25" s="21"/>
      <c r="I25" s="22"/>
    </row>
    <row r="26" spans="1:9" ht="13" customHeight="1">
      <c r="A26" s="16" t="s">
        <v>1834</v>
      </c>
      <c r="B26" s="17" t="s">
        <v>1835</v>
      </c>
      <c r="C26" s="13" t="s">
        <v>1836</v>
      </c>
      <c r="D26" s="13" t="s">
        <v>1837</v>
      </c>
      <c r="E26" s="18">
        <v>455729</v>
      </c>
      <c r="F26" s="19">
        <v>2443.3910000000001</v>
      </c>
      <c r="G26" s="20">
        <v>1.8499999999999999E-2</v>
      </c>
      <c r="H26" s="21"/>
      <c r="I26" s="22"/>
    </row>
    <row r="27" spans="1:9" ht="13" customHeight="1">
      <c r="A27" s="16" t="s">
        <v>911</v>
      </c>
      <c r="B27" s="17" t="s">
        <v>912</v>
      </c>
      <c r="C27" s="13" t="s">
        <v>913</v>
      </c>
      <c r="D27" s="13" t="s">
        <v>271</v>
      </c>
      <c r="E27" s="18">
        <v>1563247</v>
      </c>
      <c r="F27" s="19">
        <v>2278.2761999999998</v>
      </c>
      <c r="G27" s="20">
        <v>1.72E-2</v>
      </c>
      <c r="H27" s="21"/>
      <c r="I27" s="22"/>
    </row>
    <row r="28" spans="1:9" ht="13" customHeight="1">
      <c r="A28" s="16" t="s">
        <v>422</v>
      </c>
      <c r="B28" s="17" t="s">
        <v>423</v>
      </c>
      <c r="C28" s="13" t="s">
        <v>424</v>
      </c>
      <c r="D28" s="13" t="s">
        <v>85</v>
      </c>
      <c r="E28" s="18">
        <v>678264</v>
      </c>
      <c r="F28" s="19">
        <v>2207.0711000000001</v>
      </c>
      <c r="G28" s="20">
        <v>1.67E-2</v>
      </c>
      <c r="H28" s="21"/>
      <c r="I28" s="22"/>
    </row>
    <row r="29" spans="1:9" ht="13" customHeight="1">
      <c r="A29" s="16" t="s">
        <v>1209</v>
      </c>
      <c r="B29" s="17" t="s">
        <v>1210</v>
      </c>
      <c r="C29" s="13" t="s">
        <v>1211</v>
      </c>
      <c r="D29" s="13" t="s">
        <v>203</v>
      </c>
      <c r="E29" s="18">
        <v>1398460</v>
      </c>
      <c r="F29" s="19">
        <v>1771.2893999999999</v>
      </c>
      <c r="G29" s="20">
        <v>1.34E-2</v>
      </c>
      <c r="H29" s="21"/>
      <c r="I29" s="22"/>
    </row>
    <row r="30" spans="1:9" ht="13" customHeight="1">
      <c r="A30" s="16" t="s">
        <v>886</v>
      </c>
      <c r="B30" s="17" t="s">
        <v>887</v>
      </c>
      <c r="C30" s="13" t="s">
        <v>888</v>
      </c>
      <c r="D30" s="13" t="s">
        <v>412</v>
      </c>
      <c r="E30" s="18">
        <v>150880</v>
      </c>
      <c r="F30" s="19">
        <v>1751.5659000000001</v>
      </c>
      <c r="G30" s="20">
        <v>1.32E-2</v>
      </c>
      <c r="H30" s="21"/>
      <c r="I30" s="22"/>
    </row>
    <row r="31" spans="1:9" ht="13" customHeight="1">
      <c r="A31" s="16" t="s">
        <v>429</v>
      </c>
      <c r="B31" s="17" t="s">
        <v>430</v>
      </c>
      <c r="C31" s="13" t="s">
        <v>431</v>
      </c>
      <c r="D31" s="13" t="s">
        <v>172</v>
      </c>
      <c r="E31" s="18">
        <v>156201</v>
      </c>
      <c r="F31" s="19">
        <v>1683.3782000000001</v>
      </c>
      <c r="G31" s="20">
        <v>1.2699999999999999E-2</v>
      </c>
      <c r="H31" s="21"/>
      <c r="I31" s="22"/>
    </row>
    <row r="32" spans="1:9" ht="13" customHeight="1">
      <c r="A32" s="16" t="s">
        <v>1187</v>
      </c>
      <c r="B32" s="17" t="s">
        <v>1188</v>
      </c>
      <c r="C32" s="13" t="s">
        <v>1189</v>
      </c>
      <c r="D32" s="13" t="s">
        <v>267</v>
      </c>
      <c r="E32" s="18">
        <v>31591</v>
      </c>
      <c r="F32" s="19">
        <v>1633.5706</v>
      </c>
      <c r="G32" s="20">
        <v>1.23E-2</v>
      </c>
      <c r="H32" s="21"/>
      <c r="I32" s="22"/>
    </row>
    <row r="33" spans="1:9" ht="13" customHeight="1">
      <c r="A33" s="16" t="s">
        <v>877</v>
      </c>
      <c r="B33" s="17" t="s">
        <v>878</v>
      </c>
      <c r="C33" s="13" t="s">
        <v>879</v>
      </c>
      <c r="D33" s="13" t="s">
        <v>96</v>
      </c>
      <c r="E33" s="18">
        <v>74395</v>
      </c>
      <c r="F33" s="19">
        <v>1602.0962999999999</v>
      </c>
      <c r="G33" s="20">
        <v>1.21E-2</v>
      </c>
      <c r="H33" s="21"/>
      <c r="I33" s="22"/>
    </row>
    <row r="34" spans="1:9" ht="13" customHeight="1">
      <c r="A34" s="16" t="s">
        <v>234</v>
      </c>
      <c r="B34" s="17" t="s">
        <v>235</v>
      </c>
      <c r="C34" s="13" t="s">
        <v>236</v>
      </c>
      <c r="D34" s="13" t="s">
        <v>187</v>
      </c>
      <c r="E34" s="18">
        <v>13830</v>
      </c>
      <c r="F34" s="19">
        <v>1593.7692</v>
      </c>
      <c r="G34" s="20">
        <v>1.2E-2</v>
      </c>
      <c r="H34" s="21"/>
      <c r="I34" s="22"/>
    </row>
    <row r="35" spans="1:9" ht="13" customHeight="1">
      <c r="A35" s="16" t="s">
        <v>67</v>
      </c>
      <c r="B35" s="17" t="s">
        <v>68</v>
      </c>
      <c r="C35" s="13" t="s">
        <v>69</v>
      </c>
      <c r="D35" s="13" t="s">
        <v>70</v>
      </c>
      <c r="E35" s="18">
        <v>120109</v>
      </c>
      <c r="F35" s="19">
        <v>1586.8801000000001</v>
      </c>
      <c r="G35" s="20">
        <v>1.2E-2</v>
      </c>
      <c r="H35" s="21"/>
      <c r="I35" s="22"/>
    </row>
    <row r="36" spans="1:9" ht="13" customHeight="1">
      <c r="A36" s="16" t="s">
        <v>898</v>
      </c>
      <c r="B36" s="17" t="s">
        <v>899</v>
      </c>
      <c r="C36" s="13" t="s">
        <v>900</v>
      </c>
      <c r="D36" s="13" t="s">
        <v>172</v>
      </c>
      <c r="E36" s="18">
        <v>71340</v>
      </c>
      <c r="F36" s="19">
        <v>1576.7566999999999</v>
      </c>
      <c r="G36" s="20">
        <v>1.1900000000000001E-2</v>
      </c>
      <c r="H36" s="21"/>
      <c r="I36" s="22"/>
    </row>
    <row r="37" spans="1:9" ht="13" customHeight="1">
      <c r="A37" s="16" t="s">
        <v>1081</v>
      </c>
      <c r="B37" s="17" t="s">
        <v>1082</v>
      </c>
      <c r="C37" s="13" t="s">
        <v>1083</v>
      </c>
      <c r="D37" s="13" t="s">
        <v>441</v>
      </c>
      <c r="E37" s="18">
        <v>305136</v>
      </c>
      <c r="F37" s="19">
        <v>1547.1921</v>
      </c>
      <c r="G37" s="20">
        <v>1.17E-2</v>
      </c>
      <c r="H37" s="21"/>
      <c r="I37" s="22"/>
    </row>
    <row r="38" spans="1:9" ht="13" customHeight="1">
      <c r="A38" s="16" t="s">
        <v>1308</v>
      </c>
      <c r="B38" s="17" t="s">
        <v>1309</v>
      </c>
      <c r="C38" s="13" t="s">
        <v>1310</v>
      </c>
      <c r="D38" s="13" t="s">
        <v>120</v>
      </c>
      <c r="E38" s="18">
        <v>21555</v>
      </c>
      <c r="F38" s="19">
        <v>1536.6559999999999</v>
      </c>
      <c r="G38" s="20">
        <v>1.1599999999999999E-2</v>
      </c>
      <c r="H38" s="21"/>
      <c r="I38" s="22"/>
    </row>
    <row r="39" spans="1:9" ht="13" customHeight="1">
      <c r="A39" s="16" t="s">
        <v>393</v>
      </c>
      <c r="B39" s="17" t="s">
        <v>394</v>
      </c>
      <c r="C39" s="13" t="s">
        <v>395</v>
      </c>
      <c r="D39" s="13" t="s">
        <v>287</v>
      </c>
      <c r="E39" s="18">
        <v>37000</v>
      </c>
      <c r="F39" s="19">
        <v>1534.057</v>
      </c>
      <c r="G39" s="20">
        <v>1.1599999999999999E-2</v>
      </c>
      <c r="H39" s="21"/>
      <c r="I39" s="22"/>
    </row>
    <row r="40" spans="1:9" ht="13" customHeight="1">
      <c r="A40" s="16" t="s">
        <v>994</v>
      </c>
      <c r="B40" s="17" t="s">
        <v>995</v>
      </c>
      <c r="C40" s="13" t="s">
        <v>996</v>
      </c>
      <c r="D40" s="13" t="s">
        <v>63</v>
      </c>
      <c r="E40" s="18">
        <v>2763352</v>
      </c>
      <c r="F40" s="19">
        <v>1502.9872</v>
      </c>
      <c r="G40" s="20">
        <v>1.14E-2</v>
      </c>
      <c r="H40" s="21"/>
      <c r="I40" s="22"/>
    </row>
    <row r="41" spans="1:9" ht="13" customHeight="1">
      <c r="A41" s="16" t="s">
        <v>976</v>
      </c>
      <c r="B41" s="17" t="s">
        <v>977</v>
      </c>
      <c r="C41" s="13" t="s">
        <v>978</v>
      </c>
      <c r="D41" s="13" t="s">
        <v>287</v>
      </c>
      <c r="E41" s="18">
        <v>440407</v>
      </c>
      <c r="F41" s="19">
        <v>1485.4928</v>
      </c>
      <c r="G41" s="20">
        <v>1.12E-2</v>
      </c>
      <c r="H41" s="21"/>
      <c r="I41" s="22"/>
    </row>
    <row r="42" spans="1:9" ht="13" customHeight="1">
      <c r="A42" s="16" t="s">
        <v>146</v>
      </c>
      <c r="B42" s="17" t="s">
        <v>147</v>
      </c>
      <c r="C42" s="13" t="s">
        <v>148</v>
      </c>
      <c r="D42" s="13" t="s">
        <v>63</v>
      </c>
      <c r="E42" s="18">
        <v>403798</v>
      </c>
      <c r="F42" s="19">
        <v>1393.1031</v>
      </c>
      <c r="G42" s="20">
        <v>1.0500000000000001E-2</v>
      </c>
      <c r="H42" s="21"/>
      <c r="I42" s="22"/>
    </row>
    <row r="43" spans="1:9" ht="13" customHeight="1">
      <c r="A43" s="16" t="s">
        <v>1194</v>
      </c>
      <c r="B43" s="17" t="s">
        <v>1195</v>
      </c>
      <c r="C43" s="13" t="s">
        <v>1196</v>
      </c>
      <c r="D43" s="13" t="s">
        <v>138</v>
      </c>
      <c r="E43" s="18">
        <v>115056</v>
      </c>
      <c r="F43" s="19">
        <v>1385.9646</v>
      </c>
      <c r="G43" s="20">
        <v>1.0500000000000001E-2</v>
      </c>
      <c r="H43" s="21"/>
      <c r="I43" s="22"/>
    </row>
    <row r="44" spans="1:9" ht="13" customHeight="1">
      <c r="A44" s="16" t="s">
        <v>1218</v>
      </c>
      <c r="B44" s="17" t="s">
        <v>1219</v>
      </c>
      <c r="C44" s="13" t="s">
        <v>1220</v>
      </c>
      <c r="D44" s="13" t="s">
        <v>309</v>
      </c>
      <c r="E44" s="18">
        <v>338418</v>
      </c>
      <c r="F44" s="19">
        <v>1376.0075999999999</v>
      </c>
      <c r="G44" s="20">
        <v>1.04E-2</v>
      </c>
      <c r="H44" s="21"/>
      <c r="I44" s="22"/>
    </row>
    <row r="45" spans="1:9" ht="13" customHeight="1">
      <c r="A45" s="16" t="s">
        <v>1125</v>
      </c>
      <c r="B45" s="17" t="s">
        <v>1126</v>
      </c>
      <c r="C45" s="13" t="s">
        <v>1127</v>
      </c>
      <c r="D45" s="13" t="s">
        <v>207</v>
      </c>
      <c r="E45" s="18">
        <v>1164920</v>
      </c>
      <c r="F45" s="19">
        <v>1343.8516999999999</v>
      </c>
      <c r="G45" s="20">
        <v>1.0200000000000001E-2</v>
      </c>
      <c r="H45" s="21"/>
      <c r="I45" s="22"/>
    </row>
    <row r="46" spans="1:9" ht="13" customHeight="1">
      <c r="A46" s="16" t="s">
        <v>463</v>
      </c>
      <c r="B46" s="17" t="s">
        <v>464</v>
      </c>
      <c r="C46" s="13" t="s">
        <v>465</v>
      </c>
      <c r="D46" s="13" t="s">
        <v>412</v>
      </c>
      <c r="E46" s="18">
        <v>55000</v>
      </c>
      <c r="F46" s="19">
        <v>1242.395</v>
      </c>
      <c r="G46" s="20">
        <v>9.4000000000000004E-3</v>
      </c>
      <c r="H46" s="21"/>
      <c r="I46" s="22"/>
    </row>
    <row r="47" spans="1:9" ht="13" customHeight="1">
      <c r="A47" s="16" t="s">
        <v>1119</v>
      </c>
      <c r="B47" s="17" t="s">
        <v>1120</v>
      </c>
      <c r="C47" s="13" t="s">
        <v>1121</v>
      </c>
      <c r="D47" s="13" t="s">
        <v>309</v>
      </c>
      <c r="E47" s="18">
        <v>77955</v>
      </c>
      <c r="F47" s="19">
        <v>1230.2858000000001</v>
      </c>
      <c r="G47" s="20">
        <v>9.2999999999999992E-3</v>
      </c>
      <c r="H47" s="21"/>
      <c r="I47" s="22"/>
    </row>
    <row r="48" spans="1:9" ht="13" customHeight="1">
      <c r="A48" s="16" t="s">
        <v>1146</v>
      </c>
      <c r="B48" s="17" t="s">
        <v>1147</v>
      </c>
      <c r="C48" s="13" t="s">
        <v>1148</v>
      </c>
      <c r="D48" s="13" t="s">
        <v>1149</v>
      </c>
      <c r="E48" s="18">
        <v>3210</v>
      </c>
      <c r="F48" s="19">
        <v>1226.0595000000001</v>
      </c>
      <c r="G48" s="20">
        <v>9.2999999999999992E-3</v>
      </c>
      <c r="H48" s="21"/>
      <c r="I48" s="22"/>
    </row>
    <row r="49" spans="1:9" ht="13" customHeight="1">
      <c r="A49" s="16" t="s">
        <v>1106</v>
      </c>
      <c r="B49" s="17" t="s">
        <v>1107</v>
      </c>
      <c r="C49" s="13" t="s">
        <v>1108</v>
      </c>
      <c r="D49" s="13" t="s">
        <v>187</v>
      </c>
      <c r="E49" s="18">
        <v>147734</v>
      </c>
      <c r="F49" s="19">
        <v>1142.5009</v>
      </c>
      <c r="G49" s="20">
        <v>8.6E-3</v>
      </c>
      <c r="H49" s="21"/>
      <c r="I49" s="22"/>
    </row>
    <row r="50" spans="1:9" ht="13" customHeight="1">
      <c r="A50" s="16" t="s">
        <v>1838</v>
      </c>
      <c r="B50" s="17" t="s">
        <v>1839</v>
      </c>
      <c r="C50" s="13" t="s">
        <v>1840</v>
      </c>
      <c r="D50" s="13" t="s">
        <v>1149</v>
      </c>
      <c r="E50" s="18">
        <v>197535</v>
      </c>
      <c r="F50" s="19">
        <v>1140.0733</v>
      </c>
      <c r="G50" s="20">
        <v>8.6E-3</v>
      </c>
      <c r="H50" s="21"/>
      <c r="I50" s="22"/>
    </row>
    <row r="51" spans="1:9" ht="13" customHeight="1">
      <c r="A51" s="16" t="s">
        <v>929</v>
      </c>
      <c r="B51" s="17" t="s">
        <v>930</v>
      </c>
      <c r="C51" s="13" t="s">
        <v>931</v>
      </c>
      <c r="D51" s="13" t="s">
        <v>207</v>
      </c>
      <c r="E51" s="18">
        <v>731310</v>
      </c>
      <c r="F51" s="19">
        <v>1132.4335000000001</v>
      </c>
      <c r="G51" s="20">
        <v>8.6E-3</v>
      </c>
      <c r="H51" s="21"/>
      <c r="I51" s="22"/>
    </row>
    <row r="52" spans="1:9" ht="13" customHeight="1">
      <c r="A52" s="16" t="s">
        <v>1841</v>
      </c>
      <c r="B52" s="17" t="s">
        <v>1842</v>
      </c>
      <c r="C52" s="13" t="s">
        <v>1843</v>
      </c>
      <c r="D52" s="13" t="s">
        <v>221</v>
      </c>
      <c r="E52" s="18">
        <v>81510</v>
      </c>
      <c r="F52" s="19">
        <v>1116.0349000000001</v>
      </c>
      <c r="G52" s="20">
        <v>8.3999999999999995E-3</v>
      </c>
      <c r="H52" s="21"/>
      <c r="I52" s="22"/>
    </row>
    <row r="53" spans="1:9" ht="13" customHeight="1">
      <c r="A53" s="16" t="s">
        <v>1844</v>
      </c>
      <c r="B53" s="17" t="s">
        <v>1845</v>
      </c>
      <c r="C53" s="13" t="s">
        <v>1846</v>
      </c>
      <c r="D53" s="13" t="s">
        <v>203</v>
      </c>
      <c r="E53" s="18">
        <v>84624</v>
      </c>
      <c r="F53" s="19">
        <v>1104.3432</v>
      </c>
      <c r="G53" s="20">
        <v>8.3000000000000001E-3</v>
      </c>
      <c r="H53" s="21"/>
      <c r="I53" s="22"/>
    </row>
    <row r="54" spans="1:9" ht="13" customHeight="1">
      <c r="A54" s="16" t="s">
        <v>1847</v>
      </c>
      <c r="B54" s="17" t="s">
        <v>1848</v>
      </c>
      <c r="C54" s="13" t="s">
        <v>1849</v>
      </c>
      <c r="D54" s="13" t="s">
        <v>383</v>
      </c>
      <c r="E54" s="18">
        <v>206552</v>
      </c>
      <c r="F54" s="19">
        <v>1063.3297</v>
      </c>
      <c r="G54" s="20">
        <v>8.0000000000000002E-3</v>
      </c>
      <c r="H54" s="21"/>
      <c r="I54" s="22"/>
    </row>
    <row r="55" spans="1:9" ht="13" customHeight="1">
      <c r="A55" s="16" t="s">
        <v>1850</v>
      </c>
      <c r="B55" s="17" t="s">
        <v>1851</v>
      </c>
      <c r="C55" s="13" t="s">
        <v>1852</v>
      </c>
      <c r="D55" s="13" t="s">
        <v>1149</v>
      </c>
      <c r="E55" s="18">
        <v>138553</v>
      </c>
      <c r="F55" s="19">
        <v>958.50969999999995</v>
      </c>
      <c r="G55" s="20">
        <v>7.1999999999999998E-3</v>
      </c>
      <c r="H55" s="21"/>
      <c r="I55" s="22"/>
    </row>
    <row r="56" spans="1:9" ht="13" customHeight="1">
      <c r="A56" s="16" t="s">
        <v>240</v>
      </c>
      <c r="B56" s="17" t="s">
        <v>241</v>
      </c>
      <c r="C56" s="13" t="s">
        <v>242</v>
      </c>
      <c r="D56" s="13" t="s">
        <v>63</v>
      </c>
      <c r="E56" s="18">
        <v>104766</v>
      </c>
      <c r="F56" s="19">
        <v>957.92790000000002</v>
      </c>
      <c r="G56" s="20">
        <v>7.1999999999999998E-3</v>
      </c>
      <c r="H56" s="21"/>
      <c r="I56" s="22"/>
    </row>
    <row r="57" spans="1:9" ht="13" customHeight="1">
      <c r="A57" s="16" t="s">
        <v>1260</v>
      </c>
      <c r="B57" s="17" t="s">
        <v>1261</v>
      </c>
      <c r="C57" s="13" t="s">
        <v>1262</v>
      </c>
      <c r="D57" s="13" t="s">
        <v>267</v>
      </c>
      <c r="E57" s="18">
        <v>108635</v>
      </c>
      <c r="F57" s="19">
        <v>946.42809999999997</v>
      </c>
      <c r="G57" s="20">
        <v>7.1999999999999998E-3</v>
      </c>
      <c r="H57" s="21"/>
      <c r="I57" s="22"/>
    </row>
    <row r="58" spans="1:9" ht="13" customHeight="1">
      <c r="A58" s="16" t="s">
        <v>1116</v>
      </c>
      <c r="B58" s="17" t="s">
        <v>1117</v>
      </c>
      <c r="C58" s="13" t="s">
        <v>1118</v>
      </c>
      <c r="D58" s="13" t="s">
        <v>187</v>
      </c>
      <c r="E58" s="18">
        <v>87306</v>
      </c>
      <c r="F58" s="19">
        <v>936.44420000000002</v>
      </c>
      <c r="G58" s="20">
        <v>7.1000000000000004E-3</v>
      </c>
      <c r="H58" s="21"/>
      <c r="I58" s="22"/>
    </row>
    <row r="59" spans="1:9" ht="13" customHeight="1">
      <c r="A59" s="16" t="s">
        <v>1254</v>
      </c>
      <c r="B59" s="17" t="s">
        <v>1255</v>
      </c>
      <c r="C59" s="13" t="s">
        <v>1256</v>
      </c>
      <c r="D59" s="13" t="s">
        <v>127</v>
      </c>
      <c r="E59" s="18">
        <v>70000</v>
      </c>
      <c r="F59" s="19">
        <v>916.16</v>
      </c>
      <c r="G59" s="20">
        <v>6.8999999999999999E-3</v>
      </c>
      <c r="H59" s="21"/>
      <c r="I59" s="22"/>
    </row>
    <row r="60" spans="1:9" ht="13" customHeight="1">
      <c r="A60" s="16" t="s">
        <v>173</v>
      </c>
      <c r="B60" s="17" t="s">
        <v>174</v>
      </c>
      <c r="C60" s="13" t="s">
        <v>175</v>
      </c>
      <c r="D60" s="13" t="s">
        <v>81</v>
      </c>
      <c r="E60" s="18">
        <v>206642</v>
      </c>
      <c r="F60" s="19">
        <v>913.46100000000001</v>
      </c>
      <c r="G60" s="20">
        <v>6.8999999999999999E-3</v>
      </c>
      <c r="H60" s="21"/>
      <c r="I60" s="22"/>
    </row>
    <row r="61" spans="1:9" ht="13" customHeight="1">
      <c r="A61" s="16" t="s">
        <v>155</v>
      </c>
      <c r="B61" s="17" t="s">
        <v>156</v>
      </c>
      <c r="C61" s="13" t="s">
        <v>157</v>
      </c>
      <c r="D61" s="13" t="s">
        <v>63</v>
      </c>
      <c r="E61" s="18">
        <v>3685043</v>
      </c>
      <c r="F61" s="19">
        <v>853.08749999999998</v>
      </c>
      <c r="G61" s="20">
        <v>6.4000000000000003E-3</v>
      </c>
      <c r="H61" s="21"/>
      <c r="I61" s="22"/>
    </row>
    <row r="62" spans="1:9" ht="13" customHeight="1">
      <c r="A62" s="16" t="s">
        <v>941</v>
      </c>
      <c r="B62" s="17" t="s">
        <v>942</v>
      </c>
      <c r="C62" s="13" t="s">
        <v>943</v>
      </c>
      <c r="D62" s="13" t="s">
        <v>405</v>
      </c>
      <c r="E62" s="18">
        <v>704147</v>
      </c>
      <c r="F62" s="19">
        <v>852.22910000000002</v>
      </c>
      <c r="G62" s="20">
        <v>6.4000000000000003E-3</v>
      </c>
      <c r="H62" s="21"/>
      <c r="I62" s="22"/>
    </row>
    <row r="63" spans="1:9" ht="13" customHeight="1">
      <c r="A63" s="16" t="s">
        <v>938</v>
      </c>
      <c r="B63" s="17" t="s">
        <v>939</v>
      </c>
      <c r="C63" s="13" t="s">
        <v>940</v>
      </c>
      <c r="D63" s="13" t="s">
        <v>103</v>
      </c>
      <c r="E63" s="18">
        <v>704147</v>
      </c>
      <c r="F63" s="19">
        <v>852.22910000000002</v>
      </c>
      <c r="G63" s="20">
        <v>6.4000000000000003E-3</v>
      </c>
      <c r="H63" s="21"/>
      <c r="I63" s="22"/>
    </row>
    <row r="64" spans="1:9" ht="13" customHeight="1">
      <c r="A64" s="16" t="s">
        <v>935</v>
      </c>
      <c r="B64" s="17" t="s">
        <v>936</v>
      </c>
      <c r="C64" s="13" t="s">
        <v>937</v>
      </c>
      <c r="D64" s="13" t="s">
        <v>74</v>
      </c>
      <c r="E64" s="18">
        <v>704147</v>
      </c>
      <c r="F64" s="19">
        <v>852.22910000000002</v>
      </c>
      <c r="G64" s="20">
        <v>6.4000000000000003E-3</v>
      </c>
      <c r="H64" s="21"/>
      <c r="I64" s="22"/>
    </row>
    <row r="65" spans="1:9" ht="13" customHeight="1">
      <c r="A65" s="16" t="s">
        <v>944</v>
      </c>
      <c r="B65" s="17" t="s">
        <v>945</v>
      </c>
      <c r="C65" s="13" t="s">
        <v>946</v>
      </c>
      <c r="D65" s="13" t="s">
        <v>113</v>
      </c>
      <c r="E65" s="18">
        <v>704147</v>
      </c>
      <c r="F65" s="19">
        <v>852.22910000000002</v>
      </c>
      <c r="G65" s="20">
        <v>6.4000000000000003E-3</v>
      </c>
      <c r="H65" s="21"/>
      <c r="I65" s="22"/>
    </row>
    <row r="66" spans="1:9" ht="13" customHeight="1">
      <c r="A66" s="16" t="s">
        <v>1175</v>
      </c>
      <c r="B66" s="17" t="s">
        <v>1176</v>
      </c>
      <c r="C66" s="13" t="s">
        <v>1177</v>
      </c>
      <c r="D66" s="13" t="s">
        <v>1149</v>
      </c>
      <c r="E66" s="18">
        <v>169867</v>
      </c>
      <c r="F66" s="19">
        <v>831.24419999999998</v>
      </c>
      <c r="G66" s="20">
        <v>6.3E-3</v>
      </c>
      <c r="H66" s="21"/>
      <c r="I66" s="22"/>
    </row>
    <row r="67" spans="1:9" ht="13" customHeight="1">
      <c r="A67" s="16" t="s">
        <v>1853</v>
      </c>
      <c r="B67" s="17" t="s">
        <v>1854</v>
      </c>
      <c r="C67" s="13" t="s">
        <v>1855</v>
      </c>
      <c r="D67" s="13" t="s">
        <v>267</v>
      </c>
      <c r="E67" s="18">
        <v>140769</v>
      </c>
      <c r="F67" s="19">
        <v>831.02980000000002</v>
      </c>
      <c r="G67" s="20">
        <v>6.3E-3</v>
      </c>
      <c r="H67" s="21"/>
      <c r="I67" s="22"/>
    </row>
    <row r="68" spans="1:9" ht="13" customHeight="1">
      <c r="A68" s="16" t="s">
        <v>1856</v>
      </c>
      <c r="B68" s="17" t="s">
        <v>1857</v>
      </c>
      <c r="C68" s="13" t="s">
        <v>1858</v>
      </c>
      <c r="D68" s="13" t="s">
        <v>271</v>
      </c>
      <c r="E68" s="18">
        <v>2015765</v>
      </c>
      <c r="F68" s="19">
        <v>785.54359999999997</v>
      </c>
      <c r="G68" s="20">
        <v>5.8999999999999999E-3</v>
      </c>
      <c r="H68" s="21"/>
      <c r="I68" s="22"/>
    </row>
    <row r="69" spans="1:9" ht="13" customHeight="1">
      <c r="A69" s="16" t="s">
        <v>1859</v>
      </c>
      <c r="B69" s="17" t="s">
        <v>1860</v>
      </c>
      <c r="C69" s="13" t="s">
        <v>1861</v>
      </c>
      <c r="D69" s="13" t="s">
        <v>127</v>
      </c>
      <c r="E69" s="18">
        <v>20000</v>
      </c>
      <c r="F69" s="19">
        <v>774.42</v>
      </c>
      <c r="G69" s="20">
        <v>5.8999999999999999E-3</v>
      </c>
      <c r="H69" s="21"/>
      <c r="I69" s="22"/>
    </row>
    <row r="70" spans="1:9" ht="13" customHeight="1">
      <c r="A70" s="16" t="s">
        <v>1862</v>
      </c>
      <c r="B70" s="17" t="s">
        <v>1863</v>
      </c>
      <c r="C70" s="13" t="s">
        <v>1864</v>
      </c>
      <c r="D70" s="13" t="s">
        <v>309</v>
      </c>
      <c r="E70" s="18">
        <v>332135</v>
      </c>
      <c r="F70" s="19">
        <v>709.60640000000001</v>
      </c>
      <c r="G70" s="20">
        <v>5.4000000000000003E-3</v>
      </c>
      <c r="H70" s="21"/>
      <c r="I70" s="22"/>
    </row>
    <row r="71" spans="1:9" ht="13" customHeight="1">
      <c r="A71" s="16" t="s">
        <v>1171</v>
      </c>
      <c r="B71" s="17" t="s">
        <v>1172</v>
      </c>
      <c r="C71" s="13" t="s">
        <v>1173</v>
      </c>
      <c r="D71" s="13" t="s">
        <v>207</v>
      </c>
      <c r="E71" s="18">
        <v>139286</v>
      </c>
      <c r="F71" s="19">
        <v>626.64769999999999</v>
      </c>
      <c r="G71" s="20">
        <v>4.7000000000000002E-3</v>
      </c>
      <c r="H71" s="21"/>
      <c r="I71" s="22"/>
    </row>
    <row r="72" spans="1:9" ht="13" customHeight="1">
      <c r="A72" s="16" t="s">
        <v>1865</v>
      </c>
      <c r="B72" s="17" t="s">
        <v>1866</v>
      </c>
      <c r="C72" s="13" t="s">
        <v>1867</v>
      </c>
      <c r="D72" s="13" t="s">
        <v>207</v>
      </c>
      <c r="E72" s="18">
        <v>831737</v>
      </c>
      <c r="F72" s="19">
        <v>571.07060000000001</v>
      </c>
      <c r="G72" s="20">
        <v>4.3E-3</v>
      </c>
      <c r="H72" s="21"/>
      <c r="I72" s="22"/>
    </row>
    <row r="73" spans="1:9" ht="13" customHeight="1">
      <c r="A73" s="16" t="s">
        <v>1868</v>
      </c>
      <c r="B73" s="17" t="s">
        <v>1869</v>
      </c>
      <c r="C73" s="13" t="s">
        <v>1870</v>
      </c>
      <c r="D73" s="13" t="s">
        <v>1149</v>
      </c>
      <c r="E73" s="18">
        <v>86154</v>
      </c>
      <c r="F73" s="19">
        <v>568.14260000000002</v>
      </c>
      <c r="G73" s="20">
        <v>4.3E-3</v>
      </c>
      <c r="H73" s="21"/>
      <c r="I73" s="22"/>
    </row>
    <row r="74" spans="1:9" ht="13" customHeight="1">
      <c r="A74" s="16" t="s">
        <v>1100</v>
      </c>
      <c r="B74" s="17" t="s">
        <v>1101</v>
      </c>
      <c r="C74" s="13" t="s">
        <v>1102</v>
      </c>
      <c r="D74" s="13" t="s">
        <v>187</v>
      </c>
      <c r="E74" s="18">
        <v>273269</v>
      </c>
      <c r="F74" s="19">
        <v>514.94809999999995</v>
      </c>
      <c r="G74" s="20">
        <v>3.8999999999999998E-3</v>
      </c>
      <c r="H74" s="21"/>
      <c r="I74" s="22"/>
    </row>
    <row r="75" spans="1:9" ht="13" customHeight="1">
      <c r="A75" s="16" t="s">
        <v>1871</v>
      </c>
      <c r="B75" s="17" t="s">
        <v>1872</v>
      </c>
      <c r="C75" s="13" t="s">
        <v>1873</v>
      </c>
      <c r="D75" s="13" t="s">
        <v>309</v>
      </c>
      <c r="E75" s="18">
        <v>63796</v>
      </c>
      <c r="F75" s="19">
        <v>448.23070000000001</v>
      </c>
      <c r="G75" s="20">
        <v>3.3999999999999998E-3</v>
      </c>
      <c r="H75" s="21"/>
      <c r="I75" s="22"/>
    </row>
    <row r="76" spans="1:9" ht="13" customHeight="1">
      <c r="A76" s="16" t="s">
        <v>883</v>
      </c>
      <c r="B76" s="17" t="s">
        <v>884</v>
      </c>
      <c r="C76" s="13" t="s">
        <v>885</v>
      </c>
      <c r="D76" s="13" t="s">
        <v>172</v>
      </c>
      <c r="E76" s="18">
        <v>9097</v>
      </c>
      <c r="F76" s="19">
        <v>417.41579999999999</v>
      </c>
      <c r="G76" s="20">
        <v>3.2000000000000002E-3</v>
      </c>
      <c r="H76" s="21"/>
      <c r="I76" s="22"/>
    </row>
    <row r="77" spans="1:9" ht="13" customHeight="1">
      <c r="A77" s="16" t="s">
        <v>1165</v>
      </c>
      <c r="B77" s="17" t="s">
        <v>1166</v>
      </c>
      <c r="C77" s="13" t="s">
        <v>1167</v>
      </c>
      <c r="D77" s="13" t="s">
        <v>187</v>
      </c>
      <c r="E77" s="18">
        <v>223073</v>
      </c>
      <c r="F77" s="19">
        <v>400.03680000000003</v>
      </c>
      <c r="G77" s="20">
        <v>3.0000000000000001E-3</v>
      </c>
      <c r="H77" s="21"/>
      <c r="I77" s="22"/>
    </row>
    <row r="78" spans="1:9" ht="13" customHeight="1">
      <c r="A78" s="16" t="s">
        <v>1087</v>
      </c>
      <c r="B78" s="17" t="s">
        <v>1088</v>
      </c>
      <c r="C78" s="13" t="s">
        <v>1089</v>
      </c>
      <c r="D78" s="13" t="s">
        <v>187</v>
      </c>
      <c r="E78" s="18">
        <v>45021</v>
      </c>
      <c r="F78" s="19">
        <v>370.29770000000002</v>
      </c>
      <c r="G78" s="20">
        <v>2.8E-3</v>
      </c>
      <c r="H78" s="21"/>
      <c r="I78" s="22"/>
    </row>
    <row r="79" spans="1:9" ht="13" customHeight="1">
      <c r="A79" s="16" t="s">
        <v>1874</v>
      </c>
      <c r="B79" s="17" t="s">
        <v>1875</v>
      </c>
      <c r="C79" s="13" t="s">
        <v>1876</v>
      </c>
      <c r="D79" s="13" t="s">
        <v>127</v>
      </c>
      <c r="E79" s="18">
        <v>3000</v>
      </c>
      <c r="F79" s="19">
        <v>284.91000000000003</v>
      </c>
      <c r="G79" s="20">
        <v>2.2000000000000001E-3</v>
      </c>
      <c r="H79" s="21"/>
      <c r="I79" s="22"/>
    </row>
    <row r="80" spans="1:9" ht="13" customHeight="1">
      <c r="A80" s="4"/>
      <c r="B80" s="12" t="s">
        <v>467</v>
      </c>
      <c r="C80" s="13"/>
      <c r="D80" s="13"/>
      <c r="E80" s="13"/>
      <c r="F80" s="23">
        <v>130001.88430000001</v>
      </c>
      <c r="G80" s="24">
        <f>ROUND(SUM(G1:G79),4)</f>
        <v>0.9819</v>
      </c>
      <c r="H80" s="25"/>
      <c r="I80" s="26"/>
    </row>
    <row r="81" spans="1:9" ht="13" customHeight="1">
      <c r="A81" s="4"/>
      <c r="B81" s="27" t="s">
        <v>468</v>
      </c>
      <c r="C81" s="1"/>
      <c r="D81" s="1"/>
      <c r="E81" s="1"/>
      <c r="F81" s="25" t="s">
        <v>469</v>
      </c>
      <c r="G81" s="25" t="s">
        <v>469</v>
      </c>
      <c r="H81" s="25"/>
      <c r="I81" s="26"/>
    </row>
    <row r="82" spans="1:9" ht="13" customHeight="1">
      <c r="A82" s="4"/>
      <c r="B82" s="27" t="s">
        <v>467</v>
      </c>
      <c r="C82" s="1"/>
      <c r="D82" s="1"/>
      <c r="E82" s="1"/>
      <c r="F82" s="25" t="s">
        <v>469</v>
      </c>
      <c r="G82" s="25" t="s">
        <v>469</v>
      </c>
      <c r="H82" s="25"/>
      <c r="I82" s="26"/>
    </row>
    <row r="83" spans="1:9" ht="13" customHeight="1">
      <c r="A83" s="4"/>
      <c r="B83" s="27" t="s">
        <v>470</v>
      </c>
      <c r="C83" s="28"/>
      <c r="D83" s="1"/>
      <c r="E83" s="28"/>
      <c r="F83" s="23">
        <v>130001.88430000001</v>
      </c>
      <c r="G83" s="24">
        <f>ROUND(SUM(G80),4)</f>
        <v>0.9819</v>
      </c>
      <c r="H83" s="25"/>
      <c r="I83" s="26"/>
    </row>
    <row r="84" spans="1:9" ht="13" customHeight="1">
      <c r="A84" s="4"/>
      <c r="B84" s="12" t="s">
        <v>471</v>
      </c>
      <c r="C84" s="13"/>
      <c r="D84" s="13"/>
      <c r="E84" s="13"/>
      <c r="F84" s="13"/>
      <c r="G84" s="13"/>
      <c r="H84" s="14"/>
      <c r="I84" s="15"/>
    </row>
    <row r="85" spans="1:9" ht="13" customHeight="1">
      <c r="A85" s="4"/>
      <c r="B85" s="12" t="s">
        <v>947</v>
      </c>
      <c r="C85" s="13"/>
      <c r="D85" s="13"/>
      <c r="E85" s="13"/>
      <c r="F85" s="4"/>
      <c r="G85" s="14"/>
      <c r="H85" s="14"/>
      <c r="I85" s="15"/>
    </row>
    <row r="86" spans="1:9" ht="13" customHeight="1">
      <c r="A86" s="16" t="s">
        <v>948</v>
      </c>
      <c r="B86" s="17" t="s">
        <v>2000</v>
      </c>
      <c r="C86" s="13"/>
      <c r="D86" s="13"/>
      <c r="E86" s="18">
        <v>22750</v>
      </c>
      <c r="F86" s="19">
        <v>66.145600000000002</v>
      </c>
      <c r="G86" s="20">
        <v>5.0000000000000001E-4</v>
      </c>
      <c r="H86" s="21"/>
      <c r="I86" s="22"/>
    </row>
    <row r="87" spans="1:9" ht="13" customHeight="1">
      <c r="A87" s="16" t="s">
        <v>1543</v>
      </c>
      <c r="B87" s="17" t="s">
        <v>2025</v>
      </c>
      <c r="C87" s="13"/>
      <c r="D87" s="13"/>
      <c r="E87" s="18">
        <v>13000</v>
      </c>
      <c r="F87" s="19">
        <v>25.2395</v>
      </c>
      <c r="G87" s="20">
        <v>2.0000000000000001E-4</v>
      </c>
      <c r="H87" s="21"/>
      <c r="I87" s="22"/>
    </row>
    <row r="88" spans="1:9" ht="13" customHeight="1">
      <c r="A88" s="16" t="s">
        <v>949</v>
      </c>
      <c r="B88" s="17" t="s">
        <v>2001</v>
      </c>
      <c r="C88" s="13"/>
      <c r="D88" s="13"/>
      <c r="E88" s="18">
        <v>13000</v>
      </c>
      <c r="F88" s="19">
        <v>23.523499999999999</v>
      </c>
      <c r="G88" s="20">
        <v>2.0000000000000001E-4</v>
      </c>
      <c r="H88" s="21"/>
      <c r="I88" s="22"/>
    </row>
    <row r="89" spans="1:9" ht="13" customHeight="1">
      <c r="A89" s="4"/>
      <c r="B89" s="12" t="s">
        <v>467</v>
      </c>
      <c r="C89" s="13"/>
      <c r="D89" s="13"/>
      <c r="E89" s="13"/>
      <c r="F89" s="23">
        <v>114.90860000000001</v>
      </c>
      <c r="G89" s="24">
        <f>ROUND(SUM(G84:G88),4)</f>
        <v>8.9999999999999998E-4</v>
      </c>
      <c r="H89" s="25"/>
      <c r="I89" s="26"/>
    </row>
    <row r="90" spans="1:9" ht="13" customHeight="1">
      <c r="A90" s="4"/>
      <c r="B90" s="27" t="s">
        <v>470</v>
      </c>
      <c r="C90" s="28"/>
      <c r="D90" s="1"/>
      <c r="E90" s="28"/>
      <c r="F90" s="23">
        <v>114.90860000000001</v>
      </c>
      <c r="G90" s="24">
        <f>ROUND(SUM(G89),4)</f>
        <v>8.9999999999999998E-4</v>
      </c>
      <c r="H90" s="25"/>
      <c r="I90" s="26"/>
    </row>
    <row r="91" spans="1:9" ht="13" customHeight="1">
      <c r="A91" s="4"/>
      <c r="B91" s="12" t="s">
        <v>854</v>
      </c>
      <c r="C91" s="13"/>
      <c r="D91" s="13"/>
      <c r="E91" s="13"/>
      <c r="F91" s="13"/>
      <c r="G91" s="13"/>
      <c r="H91" s="14"/>
      <c r="I91" s="15"/>
    </row>
    <row r="92" spans="1:9" ht="13" customHeight="1">
      <c r="A92" s="4"/>
      <c r="B92" s="12" t="s">
        <v>855</v>
      </c>
      <c r="C92" s="13"/>
      <c r="D92" s="13"/>
      <c r="E92" s="13"/>
      <c r="F92" s="4"/>
      <c r="G92" s="14"/>
      <c r="H92" s="14"/>
      <c r="I92" s="15"/>
    </row>
    <row r="93" spans="1:9" ht="13" customHeight="1">
      <c r="A93" s="16" t="s">
        <v>856</v>
      </c>
      <c r="B93" s="17" t="s">
        <v>857</v>
      </c>
      <c r="C93" s="13" t="s">
        <v>858</v>
      </c>
      <c r="D93" s="13"/>
      <c r="E93" s="18">
        <v>59074.819000000003</v>
      </c>
      <c r="F93" s="19">
        <v>723.60649999999998</v>
      </c>
      <c r="G93" s="20">
        <v>5.4999999999999997E-3</v>
      </c>
      <c r="H93" s="21"/>
      <c r="I93" s="22"/>
    </row>
    <row r="94" spans="1:9" ht="13" customHeight="1">
      <c r="A94" s="4"/>
      <c r="B94" s="12" t="s">
        <v>467</v>
      </c>
      <c r="C94" s="13"/>
      <c r="D94" s="13"/>
      <c r="E94" s="13"/>
      <c r="F94" s="23">
        <v>723.60649999999998</v>
      </c>
      <c r="G94" s="24">
        <f>ROUND(SUM(G91:G93),4)</f>
        <v>5.4999999999999997E-3</v>
      </c>
      <c r="H94" s="25"/>
      <c r="I94" s="26"/>
    </row>
    <row r="95" spans="1:9" ht="13" customHeight="1">
      <c r="A95" s="4"/>
      <c r="B95" s="27" t="s">
        <v>470</v>
      </c>
      <c r="C95" s="28"/>
      <c r="D95" s="1"/>
      <c r="E95" s="28"/>
      <c r="F95" s="23">
        <v>723.60649999999998</v>
      </c>
      <c r="G95" s="24">
        <f>ROUND(SUM(G94),4)</f>
        <v>5.4999999999999997E-3</v>
      </c>
      <c r="H95" s="25"/>
      <c r="I95" s="26"/>
    </row>
    <row r="96" spans="1:9" ht="13" customHeight="1">
      <c r="A96" s="4"/>
      <c r="B96" s="12" t="s">
        <v>862</v>
      </c>
      <c r="C96" s="13"/>
      <c r="D96" s="13"/>
      <c r="E96" s="13"/>
      <c r="F96" s="13"/>
      <c r="G96" s="13"/>
      <c r="H96" s="14"/>
      <c r="I96" s="15"/>
    </row>
    <row r="97" spans="1:9" ht="13" customHeight="1">
      <c r="A97" s="16" t="s">
        <v>863</v>
      </c>
      <c r="B97" s="17" t="s">
        <v>864</v>
      </c>
      <c r="C97" s="13"/>
      <c r="D97" s="13"/>
      <c r="E97" s="18"/>
      <c r="F97" s="19">
        <v>1105.7122999999999</v>
      </c>
      <c r="G97" s="20">
        <v>8.3999999999999995E-3</v>
      </c>
      <c r="H97" s="29">
        <v>5.3662888444601355E-2</v>
      </c>
      <c r="I97" s="22"/>
    </row>
    <row r="98" spans="1:9" ht="13" customHeight="1">
      <c r="A98" s="4"/>
      <c r="B98" s="12" t="s">
        <v>467</v>
      </c>
      <c r="C98" s="13"/>
      <c r="D98" s="13"/>
      <c r="E98" s="13"/>
      <c r="F98" s="23">
        <v>1105.7122999999999</v>
      </c>
      <c r="G98" s="24">
        <f>ROUND(SUM(G96:G97),4)</f>
        <v>8.3999999999999995E-3</v>
      </c>
      <c r="H98" s="25"/>
      <c r="I98" s="26"/>
    </row>
    <row r="99" spans="1:9" ht="13" customHeight="1">
      <c r="A99" s="4"/>
      <c r="B99" s="27" t="s">
        <v>470</v>
      </c>
      <c r="C99" s="28"/>
      <c r="D99" s="1"/>
      <c r="E99" s="28"/>
      <c r="F99" s="23">
        <v>1105.7122999999999</v>
      </c>
      <c r="G99" s="24">
        <f>ROUND(SUM(G98),4)</f>
        <v>8.3999999999999995E-3</v>
      </c>
      <c r="H99" s="25"/>
      <c r="I99" s="26"/>
    </row>
    <row r="100" spans="1:9" ht="13" customHeight="1">
      <c r="A100" s="4"/>
      <c r="B100" s="27" t="s">
        <v>865</v>
      </c>
      <c r="C100" s="13"/>
      <c r="D100" s="1"/>
      <c r="E100" s="13"/>
      <c r="F100" s="30">
        <v>421.05829999999997</v>
      </c>
      <c r="G100" s="39">
        <v>3.3E-3</v>
      </c>
      <c r="H100" s="25"/>
      <c r="I100" s="26"/>
    </row>
    <row r="101" spans="1:9" ht="13" customHeight="1">
      <c r="A101" s="4"/>
      <c r="B101" s="31" t="s">
        <v>866</v>
      </c>
      <c r="C101" s="32"/>
      <c r="D101" s="32"/>
      <c r="E101" s="32"/>
      <c r="F101" s="33">
        <v>132367.17000000001</v>
      </c>
      <c r="G101" s="34">
        <f>ROUND(SUM(G83,G90,G95,G99,G100),4)</f>
        <v>1</v>
      </c>
      <c r="H101" s="35"/>
      <c r="I101" s="36"/>
    </row>
    <row r="102" spans="1:9" ht="13" customHeight="1">
      <c r="A102" s="4"/>
      <c r="B102" s="6"/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867</v>
      </c>
      <c r="C103" s="4"/>
      <c r="D103" s="4"/>
      <c r="E103" s="4"/>
      <c r="F103" s="4"/>
      <c r="G103" s="4"/>
      <c r="H103" s="4"/>
      <c r="I103" s="4"/>
    </row>
    <row r="104" spans="1:9" ht="13" customHeight="1">
      <c r="A104" s="4"/>
      <c r="B104" s="3" t="s">
        <v>869</v>
      </c>
      <c r="C104" s="4"/>
      <c r="D104" s="4"/>
      <c r="E104" s="4"/>
      <c r="F104" s="4"/>
      <c r="G104" s="4"/>
      <c r="H104" s="4"/>
      <c r="I104" s="4"/>
    </row>
    <row r="105" spans="1:9" ht="26.15" customHeight="1">
      <c r="A105" s="4"/>
      <c r="B105" s="254" t="s">
        <v>2140</v>
      </c>
      <c r="C105" s="254"/>
      <c r="D105" s="254"/>
      <c r="E105" s="254"/>
      <c r="F105" s="254"/>
      <c r="G105" s="254"/>
      <c r="H105" s="254"/>
      <c r="I105" s="254"/>
    </row>
    <row r="106" spans="1:9" ht="13" customHeight="1">
      <c r="A106" s="4"/>
      <c r="B106" s="254"/>
      <c r="C106" s="254"/>
      <c r="D106" s="254"/>
      <c r="E106" s="254"/>
      <c r="F106" s="254"/>
      <c r="G106" s="254"/>
      <c r="H106" s="254"/>
      <c r="I106" s="254"/>
    </row>
    <row r="107" spans="1:9">
      <c r="A107" s="40"/>
      <c r="B107" s="41" t="s">
        <v>2056</v>
      </c>
      <c r="C107" s="42"/>
      <c r="D107" s="42"/>
      <c r="E107" s="43"/>
      <c r="F107" s="43"/>
      <c r="G107" s="43"/>
      <c r="H107" s="43"/>
      <c r="I107" s="44"/>
    </row>
    <row r="108" spans="1:9">
      <c r="A108" s="40"/>
      <c r="B108" s="45" t="s">
        <v>2057</v>
      </c>
      <c r="C108" s="46"/>
      <c r="D108" s="46"/>
      <c r="E108" s="47"/>
      <c r="F108" s="47"/>
      <c r="G108" s="47"/>
      <c r="H108" s="47"/>
      <c r="I108" s="48"/>
    </row>
    <row r="109" spans="1:9">
      <c r="A109" s="40"/>
      <c r="B109" s="45" t="s">
        <v>2058</v>
      </c>
      <c r="C109" s="46"/>
      <c r="D109" s="46"/>
      <c r="E109" s="47"/>
      <c r="F109" s="47"/>
      <c r="G109" s="47"/>
      <c r="H109" s="47"/>
      <c r="I109" s="48"/>
    </row>
    <row r="110" spans="1:9">
      <c r="A110" s="40"/>
      <c r="B110" s="50" t="s">
        <v>2059</v>
      </c>
      <c r="C110" s="51" t="s">
        <v>2129</v>
      </c>
      <c r="D110" s="51" t="s">
        <v>2060</v>
      </c>
      <c r="E110" s="47"/>
      <c r="F110" s="47"/>
      <c r="G110" s="47"/>
      <c r="H110" s="47"/>
      <c r="I110" s="48"/>
    </row>
    <row r="111" spans="1:9">
      <c r="A111" s="40"/>
      <c r="B111" s="52" t="s">
        <v>2061</v>
      </c>
      <c r="C111" s="94">
        <v>11.553000000000001</v>
      </c>
      <c r="D111" s="95">
        <v>11.269</v>
      </c>
      <c r="E111" s="47"/>
      <c r="F111" s="47"/>
      <c r="G111" s="47"/>
      <c r="H111" s="47"/>
      <c r="I111" s="48"/>
    </row>
    <row r="112" spans="1:9">
      <c r="A112" s="40"/>
      <c r="B112" s="52" t="s">
        <v>2062</v>
      </c>
      <c r="C112" s="94">
        <v>11.553000000000001</v>
      </c>
      <c r="D112" s="95">
        <v>11.269</v>
      </c>
      <c r="E112" s="47"/>
      <c r="F112" s="47"/>
      <c r="G112" s="47"/>
      <c r="H112" s="47"/>
      <c r="I112" s="48"/>
    </row>
    <row r="113" spans="1:9">
      <c r="A113" s="40"/>
      <c r="B113" s="52" t="s">
        <v>2063</v>
      </c>
      <c r="C113" s="94">
        <v>11.778</v>
      </c>
      <c r="D113" s="95">
        <v>11.474</v>
      </c>
      <c r="E113" s="47"/>
      <c r="F113" s="47"/>
      <c r="G113" s="47"/>
      <c r="H113" s="47"/>
      <c r="I113" s="48"/>
    </row>
    <row r="114" spans="1:9">
      <c r="A114" s="40"/>
      <c r="B114" s="52" t="s">
        <v>2064</v>
      </c>
      <c r="C114" s="94">
        <v>11.778</v>
      </c>
      <c r="D114" s="95">
        <v>11.474</v>
      </c>
      <c r="E114" s="47"/>
      <c r="F114" s="47"/>
      <c r="G114" s="47"/>
      <c r="H114" s="47"/>
      <c r="I114" s="48"/>
    </row>
    <row r="115" spans="1:9">
      <c r="A115" s="40"/>
      <c r="B115" s="45" t="s">
        <v>2065</v>
      </c>
      <c r="C115" s="46"/>
      <c r="D115" s="46"/>
      <c r="E115" s="47"/>
      <c r="F115" s="47"/>
      <c r="G115" s="47"/>
      <c r="H115" s="47"/>
      <c r="I115" s="48"/>
    </row>
    <row r="116" spans="1:9">
      <c r="A116" s="40"/>
      <c r="B116" s="54" t="s">
        <v>2106</v>
      </c>
      <c r="C116" s="46"/>
      <c r="D116" s="46"/>
      <c r="E116" s="47"/>
      <c r="F116" s="47"/>
      <c r="G116" s="47"/>
      <c r="H116" s="47"/>
      <c r="I116" s="48"/>
    </row>
    <row r="117" spans="1:9">
      <c r="A117" s="40"/>
      <c r="B117" s="45" t="s">
        <v>2133</v>
      </c>
      <c r="C117" s="46"/>
      <c r="D117" s="46"/>
      <c r="E117" s="47"/>
      <c r="F117" s="47"/>
      <c r="G117" s="47"/>
      <c r="H117" s="47"/>
      <c r="I117" s="48"/>
    </row>
    <row r="118" spans="1:9">
      <c r="A118" s="40"/>
      <c r="B118" s="45" t="s">
        <v>2138</v>
      </c>
      <c r="C118" s="46"/>
      <c r="D118" s="46"/>
      <c r="E118" s="47"/>
      <c r="F118" s="47"/>
      <c r="G118" s="47"/>
      <c r="H118" s="47"/>
      <c r="I118" s="48"/>
    </row>
    <row r="119" spans="1:9">
      <c r="A119" s="40"/>
      <c r="B119" s="45" t="s">
        <v>2135</v>
      </c>
      <c r="C119" s="47"/>
      <c r="D119" s="47"/>
      <c r="E119" s="47"/>
      <c r="F119" s="47"/>
      <c r="G119" s="47"/>
      <c r="H119" s="47"/>
      <c r="I119" s="48"/>
    </row>
    <row r="120" spans="1:9">
      <c r="A120" s="40"/>
      <c r="B120" s="45" t="s">
        <v>2136</v>
      </c>
      <c r="C120" s="47"/>
      <c r="D120" s="47"/>
      <c r="E120" s="47"/>
      <c r="F120" s="47"/>
      <c r="G120" s="47"/>
      <c r="H120" s="47"/>
      <c r="I120" s="48"/>
    </row>
    <row r="121" spans="1:9">
      <c r="A121" s="40"/>
      <c r="B121" s="55" t="s">
        <v>2124</v>
      </c>
      <c r="C121" s="57"/>
      <c r="D121" s="57"/>
      <c r="E121" s="57"/>
      <c r="F121" s="57"/>
      <c r="G121" s="57"/>
      <c r="H121" s="57"/>
      <c r="I121" s="58"/>
    </row>
    <row r="122" spans="1:9" ht="13" customHeight="1">
      <c r="A122" s="4"/>
      <c r="B122" s="254"/>
      <c r="C122" s="254"/>
      <c r="D122" s="254"/>
      <c r="E122" s="254"/>
      <c r="F122" s="254"/>
      <c r="G122" s="254"/>
      <c r="H122" s="254"/>
      <c r="I122" s="254"/>
    </row>
    <row r="123" spans="1:9" ht="13" customHeight="1">
      <c r="A123" s="4"/>
      <c r="B123" s="4"/>
      <c r="C123" s="255" t="s">
        <v>1877</v>
      </c>
      <c r="D123" s="255"/>
      <c r="E123" s="255"/>
      <c r="F123" s="255"/>
      <c r="G123" s="4"/>
      <c r="H123" s="4"/>
      <c r="I123" s="4"/>
    </row>
    <row r="124" spans="1:9" ht="13" customHeight="1">
      <c r="A124" s="4"/>
      <c r="B124" s="37" t="s">
        <v>871</v>
      </c>
      <c r="C124" s="255" t="s">
        <v>872</v>
      </c>
      <c r="D124" s="255"/>
      <c r="E124" s="255"/>
      <c r="F124" s="255"/>
      <c r="G124" s="4"/>
      <c r="H124" s="4"/>
      <c r="I124" s="4"/>
    </row>
    <row r="125" spans="1:9" ht="135" customHeight="1">
      <c r="A125" s="4"/>
      <c r="B125" s="38"/>
      <c r="C125" s="253"/>
      <c r="D125" s="253"/>
      <c r="E125" s="4"/>
      <c r="F125" s="4"/>
      <c r="G125" s="4"/>
      <c r="H125" s="4"/>
      <c r="I125" s="4"/>
    </row>
    <row r="128" spans="1:9">
      <c r="B128" s="41" t="s">
        <v>2144</v>
      </c>
      <c r="C128" s="42"/>
      <c r="D128" s="42"/>
      <c r="E128" s="42"/>
      <c r="F128" s="42"/>
      <c r="G128" s="145"/>
      <c r="H128" s="145"/>
      <c r="I128" s="146"/>
    </row>
    <row r="129" spans="2:9" ht="23">
      <c r="B129" s="52" t="s">
        <v>2145</v>
      </c>
      <c r="C129" s="52" t="s">
        <v>2146</v>
      </c>
      <c r="D129" s="147" t="s">
        <v>2147</v>
      </c>
      <c r="E129" s="148" t="s">
        <v>2148</v>
      </c>
      <c r="F129" s="148" t="s">
        <v>2149</v>
      </c>
      <c r="G129" s="49"/>
      <c r="H129" s="49"/>
      <c r="I129" s="149"/>
    </row>
    <row r="130" spans="2:9">
      <c r="B130" s="271" t="s">
        <v>469</v>
      </c>
      <c r="C130" s="272"/>
      <c r="D130" s="272"/>
      <c r="E130" s="272"/>
      <c r="F130" s="273"/>
      <c r="G130" s="49"/>
      <c r="H130" s="49"/>
      <c r="I130" s="149"/>
    </row>
    <row r="131" spans="2:9">
      <c r="B131" s="274"/>
      <c r="C131" s="275"/>
      <c r="D131" s="275"/>
      <c r="E131" s="275"/>
      <c r="F131" s="276"/>
      <c r="G131" s="49"/>
      <c r="H131" s="49"/>
      <c r="I131" s="149"/>
    </row>
    <row r="132" spans="2:9">
      <c r="B132" s="172" t="s">
        <v>2393</v>
      </c>
      <c r="C132" s="169"/>
      <c r="D132" s="168"/>
      <c r="E132" s="168"/>
      <c r="F132" s="168"/>
      <c r="G132" s="49"/>
      <c r="H132" s="49"/>
      <c r="I132" s="149"/>
    </row>
    <row r="133" spans="2:9">
      <c r="B133" s="140" t="s">
        <v>2339</v>
      </c>
      <c r="C133" s="168"/>
      <c r="D133" s="168"/>
      <c r="E133" s="168"/>
      <c r="F133" s="168"/>
      <c r="G133" s="49"/>
      <c r="H133" s="49"/>
      <c r="I133" s="149"/>
    </row>
    <row r="134" spans="2:9">
      <c r="B134" s="140" t="s">
        <v>2377</v>
      </c>
      <c r="C134" s="170"/>
      <c r="D134" s="168"/>
      <c r="E134" s="168"/>
      <c r="F134" s="168"/>
      <c r="G134" s="49"/>
      <c r="H134" s="49"/>
      <c r="I134" s="149"/>
    </row>
    <row r="135" spans="2:9">
      <c r="B135" s="140" t="s">
        <v>2378</v>
      </c>
      <c r="C135" s="170"/>
      <c r="D135" s="168"/>
      <c r="E135" s="168"/>
      <c r="F135" s="168"/>
      <c r="G135" s="49"/>
      <c r="H135" s="49"/>
      <c r="I135" s="149"/>
    </row>
    <row r="136" spans="2:9">
      <c r="B136" s="140" t="s">
        <v>2379</v>
      </c>
      <c r="C136" s="171"/>
      <c r="D136" s="168"/>
      <c r="E136" s="168"/>
      <c r="F136" s="168"/>
      <c r="G136" s="49"/>
      <c r="H136" s="49"/>
      <c r="I136" s="149"/>
    </row>
    <row r="137" spans="2:9">
      <c r="B137" s="140" t="s">
        <v>2418</v>
      </c>
      <c r="C137" s="171"/>
      <c r="D137" s="168"/>
      <c r="E137" s="168"/>
      <c r="F137" s="168"/>
      <c r="G137" s="49"/>
      <c r="H137" s="49"/>
      <c r="I137" s="149"/>
    </row>
    <row r="138" spans="2:9">
      <c r="B138" s="140" t="s">
        <v>2381</v>
      </c>
      <c r="C138" s="171"/>
      <c r="D138" s="168"/>
      <c r="E138" s="168"/>
      <c r="F138" s="168"/>
      <c r="G138" s="49"/>
      <c r="H138" s="49"/>
      <c r="I138" s="149"/>
    </row>
    <row r="139" spans="2:9">
      <c r="B139" s="140"/>
      <c r="C139" s="168"/>
      <c r="D139" s="168"/>
      <c r="E139" s="168"/>
      <c r="F139" s="168"/>
      <c r="G139" s="49"/>
      <c r="H139" s="49"/>
      <c r="I139" s="149"/>
    </row>
    <row r="140" spans="2:9">
      <c r="B140" s="172" t="s">
        <v>2345</v>
      </c>
      <c r="C140" s="168"/>
      <c r="D140" s="168"/>
      <c r="E140" s="168"/>
      <c r="F140" s="168"/>
      <c r="G140" s="49"/>
      <c r="H140" s="49"/>
      <c r="I140" s="149"/>
    </row>
    <row r="141" spans="2:9" ht="23">
      <c r="B141" s="163" t="s">
        <v>2145</v>
      </c>
      <c r="C141" s="163" t="s">
        <v>2146</v>
      </c>
      <c r="D141" s="164" t="s">
        <v>2147</v>
      </c>
      <c r="E141" s="165" t="s">
        <v>2148</v>
      </c>
      <c r="F141" s="165" t="s">
        <v>2149</v>
      </c>
      <c r="G141" s="49"/>
      <c r="H141" s="49"/>
      <c r="I141" s="149"/>
    </row>
    <row r="142" spans="2:9">
      <c r="B142" s="256" t="s">
        <v>469</v>
      </c>
      <c r="C142" s="257"/>
      <c r="D142" s="257"/>
      <c r="E142" s="257"/>
      <c r="F142" s="258"/>
      <c r="G142" s="49"/>
      <c r="H142" s="49"/>
      <c r="I142" s="149"/>
    </row>
    <row r="143" spans="2:9">
      <c r="B143" s="140" t="s">
        <v>2347</v>
      </c>
      <c r="C143" s="173"/>
      <c r="D143" s="173"/>
      <c r="E143" s="168"/>
      <c r="F143" s="168"/>
      <c r="G143" s="49"/>
      <c r="H143" s="49"/>
      <c r="I143" s="149"/>
    </row>
    <row r="144" spans="2:9">
      <c r="B144" s="140"/>
      <c r="C144" s="173"/>
      <c r="D144" s="173"/>
      <c r="E144" s="168"/>
      <c r="F144" s="168"/>
      <c r="G144" s="49"/>
      <c r="H144" s="49"/>
      <c r="I144" s="149"/>
    </row>
    <row r="145" spans="2:9">
      <c r="B145" s="140" t="s">
        <v>2348</v>
      </c>
      <c r="C145" s="173"/>
      <c r="D145" s="173"/>
      <c r="E145" s="168"/>
      <c r="F145" s="168"/>
      <c r="G145" s="49"/>
      <c r="H145" s="49"/>
      <c r="I145" s="149"/>
    </row>
    <row r="146" spans="2:9">
      <c r="B146" s="140" t="s">
        <v>2377</v>
      </c>
      <c r="C146" s="174"/>
      <c r="D146" s="173"/>
      <c r="E146" s="168"/>
      <c r="F146" s="168"/>
      <c r="G146" s="49"/>
      <c r="H146" s="49"/>
      <c r="I146" s="149"/>
    </row>
    <row r="147" spans="2:9">
      <c r="B147" s="140" t="s">
        <v>2378</v>
      </c>
      <c r="C147" s="174"/>
      <c r="D147" s="173"/>
      <c r="E147" s="168"/>
      <c r="F147" s="168"/>
      <c r="G147" s="49"/>
      <c r="H147" s="49"/>
      <c r="I147" s="149"/>
    </row>
    <row r="148" spans="2:9">
      <c r="B148" s="140" t="s">
        <v>2379</v>
      </c>
      <c r="C148" s="174"/>
      <c r="D148" s="173"/>
      <c r="E148" s="168"/>
      <c r="F148" s="168"/>
      <c r="G148" s="49"/>
      <c r="H148" s="49"/>
      <c r="I148" s="149"/>
    </row>
    <row r="149" spans="2:9">
      <c r="B149" s="140" t="s">
        <v>2418</v>
      </c>
      <c r="C149" s="174"/>
      <c r="D149" s="173"/>
      <c r="E149" s="168"/>
      <c r="F149" s="168"/>
      <c r="G149" s="49"/>
      <c r="H149" s="49"/>
      <c r="I149" s="149"/>
    </row>
    <row r="150" spans="2:9">
      <c r="B150" s="140" t="s">
        <v>2381</v>
      </c>
      <c r="C150" s="174"/>
      <c r="D150" s="173"/>
      <c r="E150" s="168"/>
      <c r="F150" s="168"/>
      <c r="G150" s="49"/>
      <c r="H150" s="49"/>
      <c r="I150" s="149"/>
    </row>
    <row r="151" spans="2:9">
      <c r="B151" s="140"/>
      <c r="C151" s="173"/>
      <c r="D151" s="173"/>
      <c r="E151" s="168"/>
      <c r="F151" s="168"/>
      <c r="G151" s="49"/>
      <c r="H151" s="49"/>
      <c r="I151" s="149"/>
    </row>
    <row r="152" spans="2:9">
      <c r="B152" s="172" t="s">
        <v>2354</v>
      </c>
      <c r="C152" s="173"/>
      <c r="D152" s="173"/>
      <c r="E152" s="168"/>
      <c r="F152" s="168"/>
      <c r="G152" s="49"/>
      <c r="H152" s="49"/>
      <c r="I152" s="149"/>
    </row>
    <row r="153" spans="2:9" ht="23">
      <c r="B153" s="163" t="s">
        <v>2145</v>
      </c>
      <c r="C153" s="175" t="s">
        <v>2355</v>
      </c>
      <c r="D153" s="164" t="s">
        <v>2356</v>
      </c>
      <c r="E153" s="165" t="s">
        <v>2357</v>
      </c>
      <c r="F153" s="168"/>
      <c r="G153" s="49"/>
      <c r="H153" s="49"/>
      <c r="I153" s="149"/>
    </row>
    <row r="154" spans="2:9">
      <c r="B154" s="262" t="s">
        <v>469</v>
      </c>
      <c r="C154" s="262"/>
      <c r="D154" s="262"/>
      <c r="E154" s="262"/>
      <c r="F154" s="168"/>
      <c r="G154" s="49"/>
      <c r="H154" s="49"/>
      <c r="I154" s="149"/>
    </row>
    <row r="155" spans="2:9">
      <c r="B155" s="140" t="s">
        <v>2382</v>
      </c>
      <c r="C155" s="173"/>
      <c r="D155" s="173"/>
      <c r="E155" s="168"/>
      <c r="F155" s="168"/>
      <c r="G155" s="49"/>
      <c r="H155" s="49"/>
      <c r="I155" s="149"/>
    </row>
    <row r="156" spans="2:9">
      <c r="B156" s="140"/>
      <c r="C156" s="173"/>
      <c r="D156" s="173"/>
      <c r="E156" s="168"/>
      <c r="F156" s="168"/>
      <c r="G156" s="49"/>
      <c r="H156" s="49"/>
      <c r="I156" s="149"/>
    </row>
    <row r="157" spans="2:9">
      <c r="B157" s="140" t="s">
        <v>2359</v>
      </c>
      <c r="C157" s="173"/>
      <c r="D157" s="173"/>
      <c r="E157" s="168"/>
      <c r="F157" s="168"/>
      <c r="G157" s="49"/>
      <c r="H157" s="49"/>
      <c r="I157" s="149"/>
    </row>
    <row r="158" spans="2:9">
      <c r="B158" s="140" t="s">
        <v>2484</v>
      </c>
      <c r="C158" s="173"/>
      <c r="D158" s="173"/>
      <c r="E158" s="168"/>
      <c r="F158" s="168"/>
      <c r="G158" s="49"/>
      <c r="H158" s="49"/>
      <c r="I158" s="149"/>
    </row>
    <row r="159" spans="2:9">
      <c r="B159" s="140" t="s">
        <v>2485</v>
      </c>
      <c r="C159" s="173"/>
      <c r="D159" s="173"/>
      <c r="E159" s="168"/>
      <c r="F159" s="168"/>
      <c r="G159" s="49"/>
      <c r="H159" s="49"/>
      <c r="I159" s="149"/>
    </row>
    <row r="160" spans="2:9">
      <c r="B160" s="140" t="s">
        <v>2486</v>
      </c>
      <c r="C160" s="173"/>
      <c r="D160" s="173"/>
      <c r="E160" s="168"/>
      <c r="F160" s="168"/>
      <c r="G160" s="49"/>
      <c r="H160" s="49"/>
      <c r="I160" s="149"/>
    </row>
    <row r="161" spans="2:9">
      <c r="B161" s="140"/>
      <c r="C161" s="173"/>
      <c r="D161" s="173"/>
      <c r="E161" s="168"/>
      <c r="F161" s="168"/>
      <c r="G161" s="49"/>
      <c r="H161" s="49"/>
      <c r="I161" s="149"/>
    </row>
    <row r="162" spans="2:9">
      <c r="B162" s="172" t="s">
        <v>2363</v>
      </c>
      <c r="C162" s="173"/>
      <c r="D162" s="173"/>
      <c r="E162" s="168"/>
      <c r="F162" s="168"/>
      <c r="G162" s="49"/>
      <c r="H162" s="49"/>
      <c r="I162" s="149"/>
    </row>
    <row r="163" spans="2:9" ht="23">
      <c r="B163" s="163" t="s">
        <v>2145</v>
      </c>
      <c r="C163" s="163" t="s">
        <v>2364</v>
      </c>
      <c r="D163" s="164" t="s">
        <v>2365</v>
      </c>
      <c r="E163" s="165" t="s">
        <v>2366</v>
      </c>
      <c r="F163" s="165" t="s">
        <v>2367</v>
      </c>
      <c r="G163" s="49"/>
      <c r="H163" s="49"/>
      <c r="I163" s="149"/>
    </row>
    <row r="164" spans="2:9">
      <c r="B164" s="163" t="s">
        <v>2386</v>
      </c>
      <c r="C164" s="163" t="s">
        <v>2387</v>
      </c>
      <c r="D164" s="164">
        <v>350</v>
      </c>
      <c r="E164" s="165">
        <v>283.755</v>
      </c>
      <c r="F164" s="165">
        <v>290.75</v>
      </c>
      <c r="G164" s="49"/>
      <c r="H164" s="49"/>
      <c r="I164" s="149"/>
    </row>
    <row r="165" spans="2:9">
      <c r="B165" s="163" t="s">
        <v>2388</v>
      </c>
      <c r="C165" s="163" t="s">
        <v>2387</v>
      </c>
      <c r="D165" s="164">
        <v>200</v>
      </c>
      <c r="E165" s="165">
        <v>247.6335</v>
      </c>
      <c r="F165" s="165">
        <v>180.95</v>
      </c>
      <c r="G165" s="49"/>
      <c r="H165" s="49"/>
      <c r="I165" s="149"/>
    </row>
    <row r="166" spans="2:9">
      <c r="B166" s="163" t="s">
        <v>2471</v>
      </c>
      <c r="C166" s="163" t="s">
        <v>2387</v>
      </c>
      <c r="D166" s="164">
        <v>200</v>
      </c>
      <c r="E166" s="165">
        <v>268.67899999999997</v>
      </c>
      <c r="F166" s="165">
        <v>194.15</v>
      </c>
      <c r="G166" s="49"/>
      <c r="H166" s="49"/>
      <c r="I166" s="149"/>
    </row>
    <row r="167" spans="2:9">
      <c r="B167" s="140" t="s">
        <v>2487</v>
      </c>
      <c r="C167" s="173"/>
      <c r="D167" s="173"/>
      <c r="E167" s="168"/>
      <c r="F167" s="168"/>
      <c r="G167" s="49"/>
      <c r="H167" s="49"/>
      <c r="I167" s="149"/>
    </row>
    <row r="168" spans="2:9">
      <c r="B168" s="140"/>
      <c r="C168" s="173"/>
      <c r="D168" s="173"/>
      <c r="E168" s="168"/>
      <c r="F168" s="168"/>
      <c r="G168" s="49"/>
      <c r="H168" s="49"/>
      <c r="I168" s="149"/>
    </row>
    <row r="169" spans="2:9">
      <c r="B169" s="140" t="s">
        <v>2369</v>
      </c>
      <c r="C169" s="173"/>
      <c r="D169" s="173"/>
      <c r="E169" s="168"/>
      <c r="F169" s="168"/>
      <c r="G169" s="49"/>
      <c r="H169" s="49"/>
      <c r="I169" s="149"/>
    </row>
    <row r="170" spans="2:9">
      <c r="B170" s="140" t="s">
        <v>2488</v>
      </c>
      <c r="C170" s="173"/>
      <c r="D170" s="173"/>
      <c r="E170" s="168"/>
      <c r="F170" s="168"/>
      <c r="G170" s="49"/>
      <c r="H170" s="49"/>
      <c r="I170" s="149"/>
    </row>
    <row r="171" spans="2:9">
      <c r="B171" s="140" t="s">
        <v>2489</v>
      </c>
      <c r="C171" s="173"/>
      <c r="D171" s="173"/>
      <c r="E171" s="168"/>
      <c r="F171" s="168"/>
      <c r="G171" s="49"/>
      <c r="H171" s="49"/>
      <c r="I171" s="149"/>
    </row>
    <row r="172" spans="2:9">
      <c r="B172" s="140" t="s">
        <v>2490</v>
      </c>
      <c r="C172" s="173"/>
      <c r="D172" s="173"/>
      <c r="E172" s="168"/>
      <c r="F172" s="168"/>
      <c r="G172" s="49"/>
      <c r="H172" s="49"/>
      <c r="I172" s="149"/>
    </row>
    <row r="173" spans="2:9">
      <c r="B173" s="140"/>
      <c r="C173" s="173"/>
      <c r="D173" s="173"/>
      <c r="E173" s="168"/>
      <c r="F173" s="168"/>
      <c r="G173" s="49"/>
      <c r="H173" s="49"/>
      <c r="I173" s="149"/>
    </row>
    <row r="174" spans="2:9">
      <c r="B174" s="172" t="s">
        <v>2370</v>
      </c>
      <c r="C174" s="173"/>
      <c r="D174" s="173"/>
      <c r="E174" s="168"/>
      <c r="F174" s="168"/>
      <c r="G174" s="49"/>
      <c r="H174" s="49"/>
      <c r="I174" s="149"/>
    </row>
    <row r="175" spans="2:9">
      <c r="B175" s="182"/>
      <c r="C175" s="181"/>
      <c r="D175" s="181"/>
      <c r="E175" s="181"/>
      <c r="F175" s="181"/>
      <c r="G175" s="161"/>
      <c r="H175" s="161"/>
      <c r="I175" s="162"/>
    </row>
  </sheetData>
  <mergeCells count="9">
    <mergeCell ref="B130:F131"/>
    <mergeCell ref="B142:F142"/>
    <mergeCell ref="B154:E154"/>
    <mergeCell ref="C125:D125"/>
    <mergeCell ref="B105:I105"/>
    <mergeCell ref="B106:I106"/>
    <mergeCell ref="B122:I122"/>
    <mergeCell ref="C123:F123"/>
    <mergeCell ref="C124:F124"/>
  </mergeCells>
  <hyperlinks>
    <hyperlink ref="A1" location="BajajFinservMultiCapFund" display="BFMUCF" xr:uid="{00000000-0004-0000-1200-000000000000}"/>
    <hyperlink ref="B1" location="BajajFinservMultiCapFund" display="Bajaj Finserv Multi Cap Fund" xr:uid="{00000000-0004-0000-1200-000001000000}"/>
  </hyperlinks>
  <pageMargins left="0" right="0" top="0" bottom="0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outlinePr summaryBelow="0"/>
  </sheetPr>
  <dimension ref="A1:I86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36</v>
      </c>
      <c r="B1" s="3" t="s">
        <v>37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53140</v>
      </c>
      <c r="F7" s="19">
        <v>395.65390000000002</v>
      </c>
      <c r="G7" s="20">
        <v>0.1053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24835</v>
      </c>
      <c r="F8" s="19">
        <v>312.02690000000001</v>
      </c>
      <c r="G8" s="20">
        <v>8.3099999999999993E-2</v>
      </c>
      <c r="H8" s="21"/>
      <c r="I8" s="22"/>
    </row>
    <row r="9" spans="1:9" ht="13" customHeight="1">
      <c r="A9" s="16" t="s">
        <v>67</v>
      </c>
      <c r="B9" s="17" t="s">
        <v>68</v>
      </c>
      <c r="C9" s="13" t="s">
        <v>69</v>
      </c>
      <c r="D9" s="13" t="s">
        <v>70</v>
      </c>
      <c r="E9" s="18">
        <v>23447</v>
      </c>
      <c r="F9" s="19">
        <v>309.78179999999998</v>
      </c>
      <c r="G9" s="20">
        <v>8.2500000000000004E-2</v>
      </c>
      <c r="H9" s="21"/>
      <c r="I9" s="22"/>
    </row>
    <row r="10" spans="1:9" ht="13" customHeight="1">
      <c r="A10" s="16" t="s">
        <v>97</v>
      </c>
      <c r="B10" s="17" t="s">
        <v>98</v>
      </c>
      <c r="C10" s="13" t="s">
        <v>99</v>
      </c>
      <c r="D10" s="13" t="s">
        <v>81</v>
      </c>
      <c r="E10" s="18">
        <v>10658</v>
      </c>
      <c r="F10" s="19">
        <v>194.9348</v>
      </c>
      <c r="G10" s="20">
        <v>5.1900000000000002E-2</v>
      </c>
      <c r="H10" s="21"/>
      <c r="I10" s="22"/>
    </row>
    <row r="11" spans="1:9" ht="13" customHeight="1">
      <c r="A11" s="16" t="s">
        <v>200</v>
      </c>
      <c r="B11" s="17" t="s">
        <v>201</v>
      </c>
      <c r="C11" s="13" t="s">
        <v>202</v>
      </c>
      <c r="D11" s="13" t="s">
        <v>203</v>
      </c>
      <c r="E11" s="18">
        <v>4077</v>
      </c>
      <c r="F11" s="19">
        <v>166.19890000000001</v>
      </c>
      <c r="G11" s="20">
        <v>4.4200000000000003E-2</v>
      </c>
      <c r="H11" s="21"/>
      <c r="I11" s="22"/>
    </row>
    <row r="12" spans="1:9" ht="13" customHeight="1">
      <c r="A12" s="16" t="s">
        <v>886</v>
      </c>
      <c r="B12" s="17" t="s">
        <v>887</v>
      </c>
      <c r="C12" s="13" t="s">
        <v>888</v>
      </c>
      <c r="D12" s="13" t="s">
        <v>412</v>
      </c>
      <c r="E12" s="18">
        <v>12174</v>
      </c>
      <c r="F12" s="19">
        <v>141.328</v>
      </c>
      <c r="G12" s="20">
        <v>3.7600000000000001E-2</v>
      </c>
      <c r="H12" s="21"/>
      <c r="I12" s="22"/>
    </row>
    <row r="13" spans="1:9" ht="13" customHeight="1">
      <c r="A13" s="16" t="s">
        <v>387</v>
      </c>
      <c r="B13" s="17" t="s">
        <v>388</v>
      </c>
      <c r="C13" s="13" t="s">
        <v>389</v>
      </c>
      <c r="D13" s="13" t="s">
        <v>63</v>
      </c>
      <c r="E13" s="18">
        <v>14412</v>
      </c>
      <c r="F13" s="19">
        <v>138.98929999999999</v>
      </c>
      <c r="G13" s="20">
        <v>3.6999999999999998E-2</v>
      </c>
      <c r="H13" s="21"/>
      <c r="I13" s="22"/>
    </row>
    <row r="14" spans="1:9" ht="13" customHeight="1">
      <c r="A14" s="16" t="s">
        <v>143</v>
      </c>
      <c r="B14" s="17" t="s">
        <v>144</v>
      </c>
      <c r="C14" s="13" t="s">
        <v>145</v>
      </c>
      <c r="D14" s="13" t="s">
        <v>63</v>
      </c>
      <c r="E14" s="18">
        <v>9965</v>
      </c>
      <c r="F14" s="19">
        <v>128.2097</v>
      </c>
      <c r="G14" s="20">
        <v>3.4099999999999998E-2</v>
      </c>
      <c r="H14" s="21"/>
      <c r="I14" s="22"/>
    </row>
    <row r="15" spans="1:9" ht="13" customHeight="1">
      <c r="A15" s="16" t="s">
        <v>158</v>
      </c>
      <c r="B15" s="17" t="s">
        <v>159</v>
      </c>
      <c r="C15" s="13" t="s">
        <v>160</v>
      </c>
      <c r="D15" s="13" t="s">
        <v>63</v>
      </c>
      <c r="E15" s="18">
        <v>25566</v>
      </c>
      <c r="F15" s="19">
        <v>98.224599999999995</v>
      </c>
      <c r="G15" s="20">
        <v>2.6100000000000002E-2</v>
      </c>
      <c r="H15" s="21"/>
      <c r="I15" s="22"/>
    </row>
    <row r="16" spans="1:9" ht="13" customHeight="1">
      <c r="A16" s="16" t="s">
        <v>93</v>
      </c>
      <c r="B16" s="17" t="s">
        <v>94</v>
      </c>
      <c r="C16" s="13" t="s">
        <v>95</v>
      </c>
      <c r="D16" s="13" t="s">
        <v>96</v>
      </c>
      <c r="E16" s="18">
        <v>33466</v>
      </c>
      <c r="F16" s="19">
        <v>96.013999999999996</v>
      </c>
      <c r="G16" s="20">
        <v>2.5600000000000001E-2</v>
      </c>
      <c r="H16" s="21"/>
      <c r="I16" s="22"/>
    </row>
    <row r="17" spans="1:9" ht="13" customHeight="1">
      <c r="A17" s="16" t="s">
        <v>89</v>
      </c>
      <c r="B17" s="17" t="s">
        <v>90</v>
      </c>
      <c r="C17" s="13" t="s">
        <v>91</v>
      </c>
      <c r="D17" s="13" t="s">
        <v>92</v>
      </c>
      <c r="E17" s="18">
        <v>3104</v>
      </c>
      <c r="F17" s="19">
        <v>94.535399999999996</v>
      </c>
      <c r="G17" s="20">
        <v>2.52E-2</v>
      </c>
      <c r="H17" s="21"/>
      <c r="I17" s="22"/>
    </row>
    <row r="18" spans="1:9" ht="13" customHeight="1">
      <c r="A18" s="16" t="s">
        <v>82</v>
      </c>
      <c r="B18" s="17" t="s">
        <v>83</v>
      </c>
      <c r="C18" s="13" t="s">
        <v>84</v>
      </c>
      <c r="D18" s="13" t="s">
        <v>85</v>
      </c>
      <c r="E18" s="18">
        <v>9289</v>
      </c>
      <c r="F18" s="19">
        <v>84.3673</v>
      </c>
      <c r="G18" s="20">
        <v>2.2499999999999999E-2</v>
      </c>
      <c r="H18" s="21"/>
      <c r="I18" s="22"/>
    </row>
    <row r="19" spans="1:9" ht="13" customHeight="1">
      <c r="A19" s="16" t="s">
        <v>463</v>
      </c>
      <c r="B19" s="17" t="s">
        <v>464</v>
      </c>
      <c r="C19" s="13" t="s">
        <v>465</v>
      </c>
      <c r="D19" s="13" t="s">
        <v>412</v>
      </c>
      <c r="E19" s="18">
        <v>3547</v>
      </c>
      <c r="F19" s="19">
        <v>80.123199999999997</v>
      </c>
      <c r="G19" s="20">
        <v>2.1299999999999999E-2</v>
      </c>
      <c r="H19" s="21"/>
      <c r="I19" s="22"/>
    </row>
    <row r="20" spans="1:9" ht="13" customHeight="1">
      <c r="A20" s="16" t="s">
        <v>877</v>
      </c>
      <c r="B20" s="17" t="s">
        <v>878</v>
      </c>
      <c r="C20" s="13" t="s">
        <v>879</v>
      </c>
      <c r="D20" s="13" t="s">
        <v>96</v>
      </c>
      <c r="E20" s="18">
        <v>3082</v>
      </c>
      <c r="F20" s="19">
        <v>66.370900000000006</v>
      </c>
      <c r="G20" s="20">
        <v>1.77E-2</v>
      </c>
      <c r="H20" s="21"/>
      <c r="I20" s="22"/>
    </row>
    <row r="21" spans="1:9" ht="13" customHeight="1">
      <c r="A21" s="16" t="s">
        <v>197</v>
      </c>
      <c r="B21" s="17" t="s">
        <v>198</v>
      </c>
      <c r="C21" s="13" t="s">
        <v>199</v>
      </c>
      <c r="D21" s="13" t="s">
        <v>172</v>
      </c>
      <c r="E21" s="18">
        <v>3677</v>
      </c>
      <c r="F21" s="19">
        <v>66.156599999999997</v>
      </c>
      <c r="G21" s="20">
        <v>1.7600000000000001E-2</v>
      </c>
      <c r="H21" s="21"/>
      <c r="I21" s="22"/>
    </row>
    <row r="22" spans="1:9" ht="13" customHeight="1">
      <c r="A22" s="16" t="s">
        <v>110</v>
      </c>
      <c r="B22" s="17" t="s">
        <v>111</v>
      </c>
      <c r="C22" s="13" t="s">
        <v>112</v>
      </c>
      <c r="D22" s="13" t="s">
        <v>113</v>
      </c>
      <c r="E22" s="18">
        <v>16465</v>
      </c>
      <c r="F22" s="19">
        <v>63.703099999999999</v>
      </c>
      <c r="G22" s="20">
        <v>1.7000000000000001E-2</v>
      </c>
      <c r="H22" s="21"/>
      <c r="I22" s="22"/>
    </row>
    <row r="23" spans="1:9" ht="13" customHeight="1">
      <c r="A23" s="16" t="s">
        <v>161</v>
      </c>
      <c r="B23" s="17" t="s">
        <v>162</v>
      </c>
      <c r="C23" s="13" t="s">
        <v>163</v>
      </c>
      <c r="D23" s="13" t="s">
        <v>164</v>
      </c>
      <c r="E23" s="18">
        <v>25011</v>
      </c>
      <c r="F23" s="19">
        <v>62.672600000000003</v>
      </c>
      <c r="G23" s="20">
        <v>1.67E-2</v>
      </c>
      <c r="H23" s="21"/>
      <c r="I23" s="22"/>
    </row>
    <row r="24" spans="1:9" ht="13" customHeight="1">
      <c r="A24" s="16" t="s">
        <v>237</v>
      </c>
      <c r="B24" s="17" t="s">
        <v>238</v>
      </c>
      <c r="C24" s="13" t="s">
        <v>239</v>
      </c>
      <c r="D24" s="13" t="s">
        <v>92</v>
      </c>
      <c r="E24" s="18">
        <v>456</v>
      </c>
      <c r="F24" s="19">
        <v>59.859099999999998</v>
      </c>
      <c r="G24" s="20">
        <v>1.5900000000000001E-2</v>
      </c>
      <c r="H24" s="21"/>
      <c r="I24" s="22"/>
    </row>
    <row r="25" spans="1:9" ht="13" customHeight="1">
      <c r="A25" s="16" t="s">
        <v>191</v>
      </c>
      <c r="B25" s="17" t="s">
        <v>192</v>
      </c>
      <c r="C25" s="13" t="s">
        <v>193</v>
      </c>
      <c r="D25" s="13" t="s">
        <v>74</v>
      </c>
      <c r="E25" s="18">
        <v>28699</v>
      </c>
      <c r="F25" s="19">
        <v>59.6997</v>
      </c>
      <c r="G25" s="20">
        <v>1.5900000000000001E-2</v>
      </c>
      <c r="H25" s="21"/>
      <c r="I25" s="22"/>
    </row>
    <row r="26" spans="1:9" ht="13" customHeight="1">
      <c r="A26" s="16" t="s">
        <v>184</v>
      </c>
      <c r="B26" s="17" t="s">
        <v>185</v>
      </c>
      <c r="C26" s="13" t="s">
        <v>186</v>
      </c>
      <c r="D26" s="13" t="s">
        <v>187</v>
      </c>
      <c r="E26" s="18">
        <v>1433</v>
      </c>
      <c r="F26" s="19">
        <v>58.393300000000004</v>
      </c>
      <c r="G26" s="20">
        <v>1.55E-2</v>
      </c>
      <c r="H26" s="21"/>
      <c r="I26" s="22"/>
    </row>
    <row r="27" spans="1:9" ht="13" customHeight="1">
      <c r="A27" s="16" t="s">
        <v>114</v>
      </c>
      <c r="B27" s="17" t="s">
        <v>115</v>
      </c>
      <c r="C27" s="13" t="s">
        <v>116</v>
      </c>
      <c r="D27" s="13" t="s">
        <v>103</v>
      </c>
      <c r="E27" s="18">
        <v>5024</v>
      </c>
      <c r="F27" s="19">
        <v>56.605400000000003</v>
      </c>
      <c r="G27" s="20">
        <v>1.5100000000000001E-2</v>
      </c>
      <c r="H27" s="21"/>
      <c r="I27" s="22"/>
    </row>
    <row r="28" spans="1:9" ht="13" customHeight="1">
      <c r="A28" s="16" t="s">
        <v>135</v>
      </c>
      <c r="B28" s="17" t="s">
        <v>136</v>
      </c>
      <c r="C28" s="13" t="s">
        <v>137</v>
      </c>
      <c r="D28" s="13" t="s">
        <v>138</v>
      </c>
      <c r="E28" s="18">
        <v>12437</v>
      </c>
      <c r="F28" s="19">
        <v>51.085000000000001</v>
      </c>
      <c r="G28" s="20">
        <v>1.3599999999999999E-2</v>
      </c>
      <c r="H28" s="21"/>
      <c r="I28" s="22"/>
    </row>
    <row r="29" spans="1:9" ht="13" customHeight="1">
      <c r="A29" s="16" t="s">
        <v>413</v>
      </c>
      <c r="B29" s="17" t="s">
        <v>414</v>
      </c>
      <c r="C29" s="13" t="s">
        <v>415</v>
      </c>
      <c r="D29" s="13" t="s">
        <v>267</v>
      </c>
      <c r="E29" s="18">
        <v>412</v>
      </c>
      <c r="F29" s="19">
        <v>47.305799999999998</v>
      </c>
      <c r="G29" s="20">
        <v>1.26E-2</v>
      </c>
      <c r="H29" s="21"/>
      <c r="I29" s="22"/>
    </row>
    <row r="30" spans="1:9" ht="13" customHeight="1">
      <c r="A30" s="16" t="s">
        <v>139</v>
      </c>
      <c r="B30" s="17" t="s">
        <v>140</v>
      </c>
      <c r="C30" s="13" t="s">
        <v>141</v>
      </c>
      <c r="D30" s="13" t="s">
        <v>142</v>
      </c>
      <c r="E30" s="18">
        <v>2562</v>
      </c>
      <c r="F30" s="19">
        <v>46.233899999999998</v>
      </c>
      <c r="G30" s="20">
        <v>1.23E-2</v>
      </c>
      <c r="H30" s="21"/>
      <c r="I30" s="22"/>
    </row>
    <row r="31" spans="1:9" ht="13" customHeight="1">
      <c r="A31" s="16" t="s">
        <v>231</v>
      </c>
      <c r="B31" s="17" t="s">
        <v>232</v>
      </c>
      <c r="C31" s="13" t="s">
        <v>233</v>
      </c>
      <c r="D31" s="13" t="s">
        <v>85</v>
      </c>
      <c r="E31" s="18">
        <v>4863</v>
      </c>
      <c r="F31" s="19">
        <v>46.059899999999999</v>
      </c>
      <c r="G31" s="20">
        <v>1.23E-2</v>
      </c>
      <c r="H31" s="21"/>
      <c r="I31" s="22"/>
    </row>
    <row r="32" spans="1:9" ht="13" customHeight="1">
      <c r="A32" s="16" t="s">
        <v>194</v>
      </c>
      <c r="B32" s="17" t="s">
        <v>195</v>
      </c>
      <c r="C32" s="13" t="s">
        <v>196</v>
      </c>
      <c r="D32" s="13" t="s">
        <v>113</v>
      </c>
      <c r="E32" s="18">
        <v>15726</v>
      </c>
      <c r="F32" s="19">
        <v>45.691899999999997</v>
      </c>
      <c r="G32" s="20">
        <v>1.2200000000000001E-2</v>
      </c>
      <c r="H32" s="21"/>
      <c r="I32" s="22"/>
    </row>
    <row r="33" spans="1:9" ht="13" customHeight="1">
      <c r="A33" s="16" t="s">
        <v>901</v>
      </c>
      <c r="B33" s="17" t="s">
        <v>902</v>
      </c>
      <c r="C33" s="13" t="s">
        <v>903</v>
      </c>
      <c r="D33" s="13" t="s">
        <v>412</v>
      </c>
      <c r="E33" s="18">
        <v>3665</v>
      </c>
      <c r="F33" s="19">
        <v>43.386299999999999</v>
      </c>
      <c r="G33" s="20">
        <v>1.15E-2</v>
      </c>
      <c r="H33" s="21"/>
      <c r="I33" s="22"/>
    </row>
    <row r="34" spans="1:9" ht="13" customHeight="1">
      <c r="A34" s="16" t="s">
        <v>272</v>
      </c>
      <c r="B34" s="17" t="s">
        <v>273</v>
      </c>
      <c r="C34" s="13" t="s">
        <v>274</v>
      </c>
      <c r="D34" s="13" t="s">
        <v>187</v>
      </c>
      <c r="E34" s="18">
        <v>1571</v>
      </c>
      <c r="F34" s="19">
        <v>41.970799999999997</v>
      </c>
      <c r="G34" s="20">
        <v>1.12E-2</v>
      </c>
      <c r="H34" s="21"/>
      <c r="I34" s="22"/>
    </row>
    <row r="35" spans="1:9" ht="13" customHeight="1">
      <c r="A35" s="16" t="s">
        <v>367</v>
      </c>
      <c r="B35" s="17" t="s">
        <v>368</v>
      </c>
      <c r="C35" s="13" t="s">
        <v>369</v>
      </c>
      <c r="D35" s="13" t="s">
        <v>74</v>
      </c>
      <c r="E35" s="18">
        <v>3256</v>
      </c>
      <c r="F35" s="19">
        <v>41.611699999999999</v>
      </c>
      <c r="G35" s="20">
        <v>1.11E-2</v>
      </c>
      <c r="H35" s="21"/>
      <c r="I35" s="22"/>
    </row>
    <row r="36" spans="1:9" ht="13" customHeight="1">
      <c r="A36" s="16" t="s">
        <v>291</v>
      </c>
      <c r="B36" s="17" t="s">
        <v>292</v>
      </c>
      <c r="C36" s="13" t="s">
        <v>293</v>
      </c>
      <c r="D36" s="13" t="s">
        <v>267</v>
      </c>
      <c r="E36" s="18">
        <v>1322</v>
      </c>
      <c r="F36" s="19">
        <v>41.278100000000002</v>
      </c>
      <c r="G36" s="20">
        <v>1.0999999999999999E-2</v>
      </c>
      <c r="H36" s="21"/>
      <c r="I36" s="22"/>
    </row>
    <row r="37" spans="1:9" ht="13" customHeight="1">
      <c r="A37" s="16" t="s">
        <v>874</v>
      </c>
      <c r="B37" s="17" t="s">
        <v>875</v>
      </c>
      <c r="C37" s="13" t="s">
        <v>876</v>
      </c>
      <c r="D37" s="13" t="s">
        <v>92</v>
      </c>
      <c r="E37" s="18">
        <v>385</v>
      </c>
      <c r="F37" s="19">
        <v>40.271000000000001</v>
      </c>
      <c r="G37" s="20">
        <v>1.0699999999999999E-2</v>
      </c>
      <c r="H37" s="21"/>
      <c r="I37" s="22"/>
    </row>
    <row r="38" spans="1:9" ht="13" customHeight="1">
      <c r="A38" s="16" t="s">
        <v>373</v>
      </c>
      <c r="B38" s="17" t="s">
        <v>374</v>
      </c>
      <c r="C38" s="13" t="s">
        <v>375</v>
      </c>
      <c r="D38" s="13" t="s">
        <v>376</v>
      </c>
      <c r="E38" s="18">
        <v>7884</v>
      </c>
      <c r="F38" s="19">
        <v>36.1008</v>
      </c>
      <c r="G38" s="20">
        <v>9.5999999999999992E-3</v>
      </c>
      <c r="H38" s="21"/>
      <c r="I38" s="22"/>
    </row>
    <row r="39" spans="1:9" ht="13" customHeight="1">
      <c r="A39" s="16" t="s">
        <v>402</v>
      </c>
      <c r="B39" s="17" t="s">
        <v>403</v>
      </c>
      <c r="C39" s="13" t="s">
        <v>404</v>
      </c>
      <c r="D39" s="13" t="s">
        <v>405</v>
      </c>
      <c r="E39" s="18">
        <v>13488</v>
      </c>
      <c r="F39" s="19">
        <v>35.797199999999997</v>
      </c>
      <c r="G39" s="20">
        <v>9.4999999999999998E-3</v>
      </c>
      <c r="H39" s="21"/>
      <c r="I39" s="22"/>
    </row>
    <row r="40" spans="1:9" ht="13" customHeight="1">
      <c r="A40" s="16" t="s">
        <v>149</v>
      </c>
      <c r="B40" s="17" t="s">
        <v>150</v>
      </c>
      <c r="C40" s="13" t="s">
        <v>151</v>
      </c>
      <c r="D40" s="13" t="s">
        <v>85</v>
      </c>
      <c r="E40" s="18">
        <v>2005</v>
      </c>
      <c r="F40" s="19">
        <v>35.761200000000002</v>
      </c>
      <c r="G40" s="20">
        <v>9.4999999999999998E-3</v>
      </c>
      <c r="H40" s="21"/>
      <c r="I40" s="22"/>
    </row>
    <row r="41" spans="1:9" ht="13" customHeight="1">
      <c r="A41" s="16" t="s">
        <v>451</v>
      </c>
      <c r="B41" s="17" t="s">
        <v>452</v>
      </c>
      <c r="C41" s="13" t="s">
        <v>453</v>
      </c>
      <c r="D41" s="13" t="s">
        <v>441</v>
      </c>
      <c r="E41" s="18">
        <v>2490</v>
      </c>
      <c r="F41" s="19">
        <v>35.395400000000002</v>
      </c>
      <c r="G41" s="20">
        <v>9.4000000000000004E-3</v>
      </c>
      <c r="H41" s="21"/>
      <c r="I41" s="22"/>
    </row>
    <row r="42" spans="1:9" ht="13" customHeight="1">
      <c r="A42" s="16" t="s">
        <v>180</v>
      </c>
      <c r="B42" s="17" t="s">
        <v>181</v>
      </c>
      <c r="C42" s="13" t="s">
        <v>182</v>
      </c>
      <c r="D42" s="13" t="s">
        <v>183</v>
      </c>
      <c r="E42" s="18">
        <v>786</v>
      </c>
      <c r="F42" s="19">
        <v>34.6233</v>
      </c>
      <c r="G42" s="20">
        <v>9.1999999999999998E-3</v>
      </c>
      <c r="H42" s="21"/>
      <c r="I42" s="22"/>
    </row>
    <row r="43" spans="1:9" ht="13" customHeight="1">
      <c r="A43" s="16" t="s">
        <v>1140</v>
      </c>
      <c r="B43" s="17" t="s">
        <v>1141</v>
      </c>
      <c r="C43" s="13" t="s">
        <v>1142</v>
      </c>
      <c r="D43" s="13" t="s">
        <v>92</v>
      </c>
      <c r="E43" s="18">
        <v>478</v>
      </c>
      <c r="F43" s="19">
        <v>34.306100000000001</v>
      </c>
      <c r="G43" s="20">
        <v>9.1000000000000004E-3</v>
      </c>
      <c r="H43" s="21"/>
      <c r="I43" s="22"/>
    </row>
    <row r="44" spans="1:9" ht="13" customHeight="1">
      <c r="A44" s="16" t="s">
        <v>1275</v>
      </c>
      <c r="B44" s="17" t="s">
        <v>1276</v>
      </c>
      <c r="C44" s="13" t="s">
        <v>1277</v>
      </c>
      <c r="D44" s="13" t="s">
        <v>412</v>
      </c>
      <c r="E44" s="18">
        <v>2205</v>
      </c>
      <c r="F44" s="19">
        <v>32.72</v>
      </c>
      <c r="G44" s="20">
        <v>8.6999999999999994E-3</v>
      </c>
      <c r="H44" s="21"/>
      <c r="I44" s="22"/>
    </row>
    <row r="45" spans="1:9" ht="13" customHeight="1">
      <c r="A45" s="16" t="s">
        <v>926</v>
      </c>
      <c r="B45" s="17" t="s">
        <v>927</v>
      </c>
      <c r="C45" s="13" t="s">
        <v>928</v>
      </c>
      <c r="D45" s="13" t="s">
        <v>164</v>
      </c>
      <c r="E45" s="18">
        <v>771</v>
      </c>
      <c r="F45" s="19">
        <v>32.567</v>
      </c>
      <c r="G45" s="20">
        <v>8.6999999999999994E-3</v>
      </c>
      <c r="H45" s="21"/>
      <c r="I45" s="22"/>
    </row>
    <row r="46" spans="1:9" ht="13" customHeight="1">
      <c r="A46" s="16" t="s">
        <v>131</v>
      </c>
      <c r="B46" s="17" t="s">
        <v>132</v>
      </c>
      <c r="C46" s="13" t="s">
        <v>133</v>
      </c>
      <c r="D46" s="13" t="s">
        <v>134</v>
      </c>
      <c r="E46" s="18">
        <v>358</v>
      </c>
      <c r="F46" s="19">
        <v>29.271899999999999</v>
      </c>
      <c r="G46" s="20">
        <v>7.7999999999999996E-3</v>
      </c>
      <c r="H46" s="21"/>
      <c r="I46" s="22"/>
    </row>
    <row r="47" spans="1:9" ht="13" customHeight="1">
      <c r="A47" s="16" t="s">
        <v>176</v>
      </c>
      <c r="B47" s="17" t="s">
        <v>177</v>
      </c>
      <c r="C47" s="13" t="s">
        <v>178</v>
      </c>
      <c r="D47" s="13" t="s">
        <v>179</v>
      </c>
      <c r="E47" s="18">
        <v>996</v>
      </c>
      <c r="F47" s="19">
        <v>29.256499999999999</v>
      </c>
      <c r="G47" s="20">
        <v>7.7999999999999996E-3</v>
      </c>
      <c r="H47" s="21"/>
      <c r="I47" s="22"/>
    </row>
    <row r="48" spans="1:9" ht="13" customHeight="1">
      <c r="A48" s="16" t="s">
        <v>889</v>
      </c>
      <c r="B48" s="17" t="s">
        <v>890</v>
      </c>
      <c r="C48" s="13" t="s">
        <v>891</v>
      </c>
      <c r="D48" s="13" t="s">
        <v>92</v>
      </c>
      <c r="E48" s="18">
        <v>7272</v>
      </c>
      <c r="F48" s="19">
        <v>28.644400000000001</v>
      </c>
      <c r="G48" s="20">
        <v>7.6E-3</v>
      </c>
      <c r="H48" s="21"/>
      <c r="I48" s="22"/>
    </row>
    <row r="49" spans="1:9" ht="13" customHeight="1">
      <c r="A49" s="16" t="s">
        <v>222</v>
      </c>
      <c r="B49" s="17" t="s">
        <v>223</v>
      </c>
      <c r="C49" s="13" t="s">
        <v>224</v>
      </c>
      <c r="D49" s="13" t="s">
        <v>214</v>
      </c>
      <c r="E49" s="18">
        <v>1560</v>
      </c>
      <c r="F49" s="19">
        <v>28.549600000000002</v>
      </c>
      <c r="G49" s="20">
        <v>7.6E-3</v>
      </c>
      <c r="H49" s="21"/>
      <c r="I49" s="22"/>
    </row>
    <row r="50" spans="1:9" ht="13" customHeight="1">
      <c r="A50" s="16" t="s">
        <v>1878</v>
      </c>
      <c r="B50" s="17" t="s">
        <v>1879</v>
      </c>
      <c r="C50" s="13" t="s">
        <v>1880</v>
      </c>
      <c r="D50" s="13" t="s">
        <v>172</v>
      </c>
      <c r="E50" s="18">
        <v>2116</v>
      </c>
      <c r="F50" s="19">
        <v>27.582100000000001</v>
      </c>
      <c r="G50" s="20">
        <v>7.3000000000000001E-3</v>
      </c>
      <c r="H50" s="21"/>
      <c r="I50" s="22"/>
    </row>
    <row r="51" spans="1:9" ht="13" customHeight="1">
      <c r="A51" s="16" t="s">
        <v>169</v>
      </c>
      <c r="B51" s="17" t="s">
        <v>170</v>
      </c>
      <c r="C51" s="13" t="s">
        <v>171</v>
      </c>
      <c r="D51" s="13" t="s">
        <v>172</v>
      </c>
      <c r="E51" s="18">
        <v>1954</v>
      </c>
      <c r="F51" s="19">
        <v>27.375499999999999</v>
      </c>
      <c r="G51" s="20">
        <v>7.3000000000000001E-3</v>
      </c>
      <c r="H51" s="21"/>
      <c r="I51" s="22"/>
    </row>
    <row r="52" spans="1:9" ht="13" customHeight="1">
      <c r="A52" s="16" t="s">
        <v>128</v>
      </c>
      <c r="B52" s="17" t="s">
        <v>129</v>
      </c>
      <c r="C52" s="13" t="s">
        <v>130</v>
      </c>
      <c r="D52" s="13" t="s">
        <v>85</v>
      </c>
      <c r="E52" s="18">
        <v>11388</v>
      </c>
      <c r="F52" s="19">
        <v>27.211600000000001</v>
      </c>
      <c r="G52" s="20">
        <v>7.1999999999999998E-3</v>
      </c>
      <c r="H52" s="21"/>
      <c r="I52" s="22"/>
    </row>
    <row r="53" spans="1:9" ht="13" customHeight="1">
      <c r="A53" s="16" t="s">
        <v>1232</v>
      </c>
      <c r="B53" s="17" t="s">
        <v>1233</v>
      </c>
      <c r="C53" s="13" t="s">
        <v>1234</v>
      </c>
      <c r="D53" s="13" t="s">
        <v>383</v>
      </c>
      <c r="E53" s="18">
        <v>2261</v>
      </c>
      <c r="F53" s="19">
        <v>26.643599999999999</v>
      </c>
      <c r="G53" s="20">
        <v>7.1000000000000004E-3</v>
      </c>
      <c r="H53" s="21"/>
      <c r="I53" s="22"/>
    </row>
    <row r="54" spans="1:9" ht="13" customHeight="1">
      <c r="A54" s="16" t="s">
        <v>303</v>
      </c>
      <c r="B54" s="17" t="s">
        <v>304</v>
      </c>
      <c r="C54" s="13" t="s">
        <v>305</v>
      </c>
      <c r="D54" s="13" t="s">
        <v>134</v>
      </c>
      <c r="E54" s="18">
        <v>2584</v>
      </c>
      <c r="F54" s="19">
        <v>24.938199999999998</v>
      </c>
      <c r="G54" s="20">
        <v>6.6E-3</v>
      </c>
      <c r="H54" s="21"/>
      <c r="I54" s="22"/>
    </row>
    <row r="55" spans="1:9" ht="13" customHeight="1">
      <c r="A55" s="16" t="s">
        <v>211</v>
      </c>
      <c r="B55" s="17" t="s">
        <v>212</v>
      </c>
      <c r="C55" s="13" t="s">
        <v>213</v>
      </c>
      <c r="D55" s="13" t="s">
        <v>214</v>
      </c>
      <c r="E55" s="18">
        <v>3734</v>
      </c>
      <c r="F55" s="19">
        <v>22.209800000000001</v>
      </c>
      <c r="G55" s="20">
        <v>5.8999999999999999E-3</v>
      </c>
      <c r="H55" s="21"/>
      <c r="I55" s="22"/>
    </row>
    <row r="56" spans="1:9" ht="13" customHeight="1">
      <c r="A56" s="16" t="s">
        <v>923</v>
      </c>
      <c r="B56" s="17" t="s">
        <v>924</v>
      </c>
      <c r="C56" s="13" t="s">
        <v>925</v>
      </c>
      <c r="D56" s="13" t="s">
        <v>412</v>
      </c>
      <c r="E56" s="18">
        <v>9923</v>
      </c>
      <c r="F56" s="19">
        <v>20.267700000000001</v>
      </c>
      <c r="G56" s="20">
        <v>5.4000000000000003E-3</v>
      </c>
      <c r="H56" s="21"/>
      <c r="I56" s="22"/>
    </row>
    <row r="57" spans="1:9" ht="13" customHeight="1">
      <c r="A57" s="4"/>
      <c r="B57" s="12" t="s">
        <v>467</v>
      </c>
      <c r="C57" s="13"/>
      <c r="D57" s="13"/>
      <c r="E57" s="13"/>
      <c r="F57" s="23">
        <v>3747.9645999999998</v>
      </c>
      <c r="G57" s="24">
        <f>ROUND(SUM(G1:G56),4)</f>
        <v>0.99760000000000004</v>
      </c>
      <c r="H57" s="25"/>
      <c r="I57" s="26"/>
    </row>
    <row r="58" spans="1:9" ht="13" customHeight="1">
      <c r="A58" s="4"/>
      <c r="B58" s="27" t="s">
        <v>468</v>
      </c>
      <c r="C58" s="1"/>
      <c r="D58" s="1"/>
      <c r="E58" s="1"/>
      <c r="F58" s="25" t="s">
        <v>469</v>
      </c>
      <c r="G58" s="25" t="s">
        <v>469</v>
      </c>
      <c r="H58" s="25"/>
      <c r="I58" s="26"/>
    </row>
    <row r="59" spans="1:9" ht="13" customHeight="1">
      <c r="A59" s="4"/>
      <c r="B59" s="27" t="s">
        <v>467</v>
      </c>
      <c r="C59" s="1"/>
      <c r="D59" s="1"/>
      <c r="E59" s="1"/>
      <c r="F59" s="25" t="s">
        <v>469</v>
      </c>
      <c r="G59" s="25" t="s">
        <v>469</v>
      </c>
      <c r="H59" s="25"/>
      <c r="I59" s="26"/>
    </row>
    <row r="60" spans="1:9" ht="13" customHeight="1">
      <c r="A60" s="4"/>
      <c r="B60" s="27" t="s">
        <v>470</v>
      </c>
      <c r="C60" s="28"/>
      <c r="D60" s="1"/>
      <c r="E60" s="28"/>
      <c r="F60" s="23">
        <v>3747.9645999999998</v>
      </c>
      <c r="G60" s="24">
        <f>ROUND(SUM(G57),4)</f>
        <v>0.99760000000000004</v>
      </c>
      <c r="H60" s="25"/>
      <c r="I60" s="26"/>
    </row>
    <row r="61" spans="1:9" ht="13" customHeight="1">
      <c r="A61" s="4"/>
      <c r="B61" s="27" t="s">
        <v>865</v>
      </c>
      <c r="C61" s="13"/>
      <c r="D61" s="1"/>
      <c r="E61" s="13"/>
      <c r="F61" s="30">
        <v>8.4754000000000005</v>
      </c>
      <c r="G61" s="39">
        <v>2.3999999999999998E-3</v>
      </c>
      <c r="H61" s="25"/>
      <c r="I61" s="26"/>
    </row>
    <row r="62" spans="1:9" ht="13" customHeight="1">
      <c r="A62" s="4"/>
      <c r="B62" s="31" t="s">
        <v>866</v>
      </c>
      <c r="C62" s="32"/>
      <c r="D62" s="32"/>
      <c r="E62" s="32"/>
      <c r="F62" s="33">
        <v>3756.44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869</v>
      </c>
      <c r="C64" s="4"/>
      <c r="D64" s="4"/>
      <c r="E64" s="4"/>
      <c r="F64" s="4"/>
      <c r="G64" s="4"/>
      <c r="H64" s="4"/>
      <c r="I64" s="4"/>
    </row>
    <row r="65" spans="1:9" ht="26.15" customHeight="1">
      <c r="A65" s="4"/>
      <c r="B65" s="254" t="s">
        <v>2140</v>
      </c>
      <c r="C65" s="254"/>
      <c r="D65" s="254"/>
      <c r="E65" s="254"/>
      <c r="F65" s="254"/>
      <c r="G65" s="254"/>
      <c r="H65" s="254"/>
      <c r="I65" s="254"/>
    </row>
    <row r="66" spans="1:9" ht="13" customHeight="1">
      <c r="A66" s="4"/>
      <c r="B66" s="254"/>
      <c r="C66" s="254"/>
      <c r="D66" s="254"/>
      <c r="E66" s="254"/>
      <c r="F66" s="254"/>
      <c r="G66" s="254"/>
      <c r="H66" s="254"/>
      <c r="I66" s="254"/>
    </row>
    <row r="67" spans="1:9">
      <c r="A67" s="40"/>
      <c r="B67" s="41" t="s">
        <v>2056</v>
      </c>
      <c r="C67" s="42"/>
      <c r="D67" s="42"/>
      <c r="E67" s="43"/>
      <c r="F67" s="43"/>
      <c r="G67" s="43"/>
      <c r="H67" s="43"/>
      <c r="I67" s="44"/>
    </row>
    <row r="68" spans="1:9">
      <c r="A68" s="40"/>
      <c r="B68" s="45" t="s">
        <v>2057</v>
      </c>
      <c r="C68" s="74"/>
      <c r="D68" s="74"/>
      <c r="E68" s="59"/>
      <c r="F68" s="59"/>
      <c r="G68" s="59"/>
      <c r="H68" s="59"/>
      <c r="I68" s="48"/>
    </row>
    <row r="69" spans="1:9">
      <c r="A69" s="40"/>
      <c r="B69" s="45" t="s">
        <v>2058</v>
      </c>
      <c r="C69" s="74"/>
      <c r="D69" s="74"/>
      <c r="E69" s="59"/>
      <c r="F69" s="59"/>
      <c r="G69" s="59"/>
      <c r="H69" s="59"/>
      <c r="I69" s="48"/>
    </row>
    <row r="70" spans="1:9">
      <c r="A70" s="40"/>
      <c r="B70" s="50" t="s">
        <v>2059</v>
      </c>
      <c r="C70" s="51" t="s">
        <v>2129</v>
      </c>
      <c r="D70" s="51" t="s">
        <v>2060</v>
      </c>
      <c r="E70" s="59"/>
      <c r="F70" s="59"/>
      <c r="G70" s="59"/>
      <c r="H70" s="59"/>
      <c r="I70" s="48"/>
    </row>
    <row r="71" spans="1:9">
      <c r="A71" s="40"/>
      <c r="B71" s="52" t="s">
        <v>2061</v>
      </c>
      <c r="C71" s="94">
        <v>9.5076999999999998</v>
      </c>
      <c r="D71" s="95">
        <v>9.6830999999999996</v>
      </c>
      <c r="E71" s="59"/>
      <c r="F71" s="59"/>
      <c r="G71" s="59"/>
      <c r="H71" s="59"/>
      <c r="I71" s="48"/>
    </row>
    <row r="72" spans="1:9">
      <c r="A72" s="40"/>
      <c r="B72" s="52" t="s">
        <v>2062</v>
      </c>
      <c r="C72" s="94">
        <v>9.5076999999999998</v>
      </c>
      <c r="D72" s="95">
        <v>9.6830999999999996</v>
      </c>
      <c r="E72" s="59"/>
      <c r="F72" s="59"/>
      <c r="G72" s="59"/>
      <c r="H72" s="59"/>
      <c r="I72" s="48"/>
    </row>
    <row r="73" spans="1:9">
      <c r="A73" s="40"/>
      <c r="B73" s="52" t="s">
        <v>2063</v>
      </c>
      <c r="C73" s="94">
        <v>9.5740999999999996</v>
      </c>
      <c r="D73" s="95">
        <v>9.7447999999999997</v>
      </c>
      <c r="E73" s="59"/>
      <c r="F73" s="59"/>
      <c r="G73" s="59"/>
      <c r="H73" s="59"/>
      <c r="I73" s="48"/>
    </row>
    <row r="74" spans="1:9">
      <c r="A74" s="40"/>
      <c r="B74" s="52" t="s">
        <v>2064</v>
      </c>
      <c r="C74" s="94">
        <v>9.5740999999999996</v>
      </c>
      <c r="D74" s="95">
        <v>9.7447999999999997</v>
      </c>
      <c r="E74" s="59"/>
      <c r="F74" s="59"/>
      <c r="G74" s="59"/>
      <c r="H74" s="59"/>
      <c r="I74" s="48"/>
    </row>
    <row r="75" spans="1:9">
      <c r="A75" s="40"/>
      <c r="B75" s="45" t="s">
        <v>2065</v>
      </c>
      <c r="C75" s="74"/>
      <c r="D75" s="74"/>
      <c r="E75" s="59"/>
      <c r="F75" s="59"/>
      <c r="G75" s="59"/>
      <c r="H75" s="59"/>
      <c r="I75" s="48"/>
    </row>
    <row r="76" spans="1:9">
      <c r="A76" s="40"/>
      <c r="B76" s="45" t="s">
        <v>2074</v>
      </c>
      <c r="C76" s="74"/>
      <c r="D76" s="74"/>
      <c r="E76" s="59"/>
      <c r="F76" s="59"/>
      <c r="G76" s="59"/>
      <c r="H76" s="59"/>
      <c r="I76" s="48"/>
    </row>
    <row r="77" spans="1:9">
      <c r="A77" s="40"/>
      <c r="B77" s="45" t="s">
        <v>2133</v>
      </c>
      <c r="C77" s="74"/>
      <c r="D77" s="74"/>
      <c r="E77" s="59"/>
      <c r="F77" s="59"/>
      <c r="G77" s="59"/>
      <c r="H77" s="59"/>
      <c r="I77" s="48"/>
    </row>
    <row r="78" spans="1:9">
      <c r="A78" s="40"/>
      <c r="B78" s="45" t="s">
        <v>2134</v>
      </c>
      <c r="C78" s="74"/>
      <c r="D78" s="74"/>
      <c r="E78" s="59"/>
      <c r="F78" s="59"/>
      <c r="G78" s="59"/>
      <c r="H78" s="59"/>
      <c r="I78" s="48"/>
    </row>
    <row r="79" spans="1:9">
      <c r="A79" s="40"/>
      <c r="B79" s="45" t="s">
        <v>2135</v>
      </c>
      <c r="C79" s="74"/>
      <c r="D79" s="74"/>
      <c r="E79" s="59"/>
      <c r="F79" s="59"/>
      <c r="G79" s="59"/>
      <c r="H79" s="59"/>
      <c r="I79" s="48"/>
    </row>
    <row r="80" spans="1:9">
      <c r="A80" s="40"/>
      <c r="B80" s="45" t="s">
        <v>2136</v>
      </c>
      <c r="C80" s="74"/>
      <c r="D80" s="74"/>
      <c r="E80" s="59"/>
      <c r="F80" s="59"/>
      <c r="G80" s="59"/>
      <c r="H80" s="59"/>
      <c r="I80" s="48"/>
    </row>
    <row r="81" spans="1:9">
      <c r="A81" s="40"/>
      <c r="B81" s="55" t="s">
        <v>2125</v>
      </c>
      <c r="C81" s="56"/>
      <c r="D81" s="56"/>
      <c r="E81" s="57"/>
      <c r="F81" s="57"/>
      <c r="G81" s="57"/>
      <c r="H81" s="57"/>
      <c r="I81" s="58"/>
    </row>
    <row r="82" spans="1:9">
      <c r="A82" s="40"/>
      <c r="B82" s="277"/>
      <c r="C82" s="277"/>
      <c r="D82" s="277"/>
      <c r="E82" s="277"/>
      <c r="F82" s="277"/>
      <c r="G82" s="277"/>
      <c r="H82" s="277"/>
      <c r="I82" s="277"/>
    </row>
    <row r="83" spans="1:9" ht="13" customHeight="1">
      <c r="A83" s="4"/>
      <c r="B83" s="254"/>
      <c r="C83" s="254"/>
      <c r="D83" s="254"/>
      <c r="E83" s="254"/>
      <c r="F83" s="254"/>
      <c r="G83" s="254"/>
      <c r="H83" s="254"/>
      <c r="I83" s="254"/>
    </row>
    <row r="84" spans="1:9" ht="13" customHeight="1">
      <c r="A84" s="4"/>
      <c r="B84" s="4"/>
      <c r="C84" s="255" t="s">
        <v>1881</v>
      </c>
      <c r="D84" s="255"/>
      <c r="E84" s="255"/>
      <c r="F84" s="255"/>
      <c r="G84" s="4"/>
      <c r="H84" s="4"/>
      <c r="I84" s="4"/>
    </row>
    <row r="85" spans="1:9" ht="13" customHeight="1">
      <c r="A85" s="4"/>
      <c r="B85" s="37" t="s">
        <v>871</v>
      </c>
      <c r="C85" s="255" t="s">
        <v>872</v>
      </c>
      <c r="D85" s="255"/>
      <c r="E85" s="255"/>
      <c r="F85" s="255"/>
      <c r="G85" s="4"/>
      <c r="H85" s="4"/>
      <c r="I85" s="4"/>
    </row>
    <row r="86" spans="1:9" ht="135" customHeight="1">
      <c r="A86" s="4"/>
      <c r="B86" s="38"/>
      <c r="C86" s="253"/>
      <c r="D86" s="253"/>
      <c r="E86" s="4"/>
      <c r="F86" s="4"/>
      <c r="G86" s="4"/>
      <c r="H86" s="4"/>
      <c r="I86" s="4"/>
    </row>
  </sheetData>
  <mergeCells count="7">
    <mergeCell ref="C86:D86"/>
    <mergeCell ref="B65:I65"/>
    <mergeCell ref="B66:I66"/>
    <mergeCell ref="B83:I83"/>
    <mergeCell ref="C84:F84"/>
    <mergeCell ref="C85:F85"/>
    <mergeCell ref="B82:I82"/>
  </mergeCells>
  <hyperlinks>
    <hyperlink ref="A1" location="BajajFinservNifty50IndexFund" display="BFN50IX" xr:uid="{00000000-0004-0000-1300-000000000000}"/>
    <hyperlink ref="B1" location="BajajFinservNifty50IndexFund" display="Bajaj Finserv Nifty 50 Index Fund" xr:uid="{00000000-0004-0000-1300-000001000000}"/>
  </hyperlinks>
  <pageMargins left="0" right="0" top="0" bottom="0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I188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2</v>
      </c>
      <c r="B1" s="3" t="s">
        <v>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1182413</v>
      </c>
      <c r="F7" s="19">
        <v>8803.6560000000009</v>
      </c>
      <c r="G7" s="20">
        <v>7.1499999999999994E-2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514701</v>
      </c>
      <c r="F8" s="19">
        <v>6466.7034000000003</v>
      </c>
      <c r="G8" s="20">
        <v>5.2600000000000001E-2</v>
      </c>
      <c r="H8" s="21"/>
      <c r="I8" s="22"/>
    </row>
    <row r="9" spans="1:9" ht="13" customHeight="1">
      <c r="A9" s="16" t="s">
        <v>97</v>
      </c>
      <c r="B9" s="17" t="s">
        <v>98</v>
      </c>
      <c r="C9" s="13" t="s">
        <v>99</v>
      </c>
      <c r="D9" s="13" t="s">
        <v>81</v>
      </c>
      <c r="E9" s="18">
        <v>327796</v>
      </c>
      <c r="F9" s="19">
        <v>5995.3887999999997</v>
      </c>
      <c r="G9" s="20">
        <v>4.87E-2</v>
      </c>
      <c r="H9" s="21"/>
      <c r="I9" s="22"/>
    </row>
    <row r="10" spans="1:9" ht="13" customHeight="1">
      <c r="A10" s="16" t="s">
        <v>67</v>
      </c>
      <c r="B10" s="17" t="s">
        <v>68</v>
      </c>
      <c r="C10" s="13" t="s">
        <v>69</v>
      </c>
      <c r="D10" s="13" t="s">
        <v>70</v>
      </c>
      <c r="E10" s="18">
        <v>416286</v>
      </c>
      <c r="F10" s="19">
        <v>5499.9705999999996</v>
      </c>
      <c r="G10" s="20">
        <v>4.4699999999999997E-2</v>
      </c>
      <c r="H10" s="21"/>
      <c r="I10" s="22"/>
    </row>
    <row r="11" spans="1:9" ht="13" customHeight="1">
      <c r="A11" s="16" t="s">
        <v>874</v>
      </c>
      <c r="B11" s="17" t="s">
        <v>875</v>
      </c>
      <c r="C11" s="13" t="s">
        <v>876</v>
      </c>
      <c r="D11" s="13" t="s">
        <v>92</v>
      </c>
      <c r="E11" s="18">
        <v>43506</v>
      </c>
      <c r="F11" s="19">
        <v>4550.7276000000002</v>
      </c>
      <c r="G11" s="20">
        <v>3.6999999999999998E-2</v>
      </c>
      <c r="H11" s="21"/>
      <c r="I11" s="22"/>
    </row>
    <row r="12" spans="1:9" ht="13" customHeight="1">
      <c r="A12" s="16" t="s">
        <v>877</v>
      </c>
      <c r="B12" s="17" t="s">
        <v>878</v>
      </c>
      <c r="C12" s="13" t="s">
        <v>879</v>
      </c>
      <c r="D12" s="13" t="s">
        <v>96</v>
      </c>
      <c r="E12" s="18">
        <v>169846</v>
      </c>
      <c r="F12" s="19">
        <v>3657.6336000000001</v>
      </c>
      <c r="G12" s="20">
        <v>2.9700000000000001E-2</v>
      </c>
      <c r="H12" s="21"/>
      <c r="I12" s="22"/>
    </row>
    <row r="13" spans="1:9" ht="13" customHeight="1">
      <c r="A13" s="16" t="s">
        <v>432</v>
      </c>
      <c r="B13" s="17" t="s">
        <v>433</v>
      </c>
      <c r="C13" s="13" t="s">
        <v>434</v>
      </c>
      <c r="D13" s="13" t="s">
        <v>172</v>
      </c>
      <c r="E13" s="18">
        <v>54011</v>
      </c>
      <c r="F13" s="19">
        <v>3600.9133999999999</v>
      </c>
      <c r="G13" s="20">
        <v>2.93E-2</v>
      </c>
      <c r="H13" s="21"/>
      <c r="I13" s="22"/>
    </row>
    <row r="14" spans="1:9" ht="13" customHeight="1">
      <c r="A14" s="16" t="s">
        <v>387</v>
      </c>
      <c r="B14" s="17" t="s">
        <v>388</v>
      </c>
      <c r="C14" s="13" t="s">
        <v>389</v>
      </c>
      <c r="D14" s="13" t="s">
        <v>63</v>
      </c>
      <c r="E14" s="18">
        <v>367241</v>
      </c>
      <c r="F14" s="19">
        <v>3541.6722</v>
      </c>
      <c r="G14" s="20">
        <v>2.8799999999999999E-2</v>
      </c>
      <c r="H14" s="21"/>
      <c r="I14" s="22"/>
    </row>
    <row r="15" spans="1:9" ht="13" customHeight="1">
      <c r="A15" s="16" t="s">
        <v>143</v>
      </c>
      <c r="B15" s="17" t="s">
        <v>144</v>
      </c>
      <c r="C15" s="13" t="s">
        <v>145</v>
      </c>
      <c r="D15" s="13" t="s">
        <v>63</v>
      </c>
      <c r="E15" s="18">
        <v>256063</v>
      </c>
      <c r="F15" s="19">
        <v>3294.5066000000002</v>
      </c>
      <c r="G15" s="20">
        <v>2.6800000000000001E-2</v>
      </c>
      <c r="H15" s="21"/>
      <c r="I15" s="22"/>
    </row>
    <row r="16" spans="1:9" ht="13" customHeight="1">
      <c r="A16" s="16" t="s">
        <v>413</v>
      </c>
      <c r="B16" s="17" t="s">
        <v>414</v>
      </c>
      <c r="C16" s="13" t="s">
        <v>415</v>
      </c>
      <c r="D16" s="13" t="s">
        <v>267</v>
      </c>
      <c r="E16" s="18">
        <v>27969</v>
      </c>
      <c r="F16" s="19">
        <v>3211.4005999999999</v>
      </c>
      <c r="G16" s="20">
        <v>2.6100000000000002E-2</v>
      </c>
      <c r="H16" s="21"/>
      <c r="I16" s="22"/>
    </row>
    <row r="17" spans="1:9" ht="13" customHeight="1">
      <c r="A17" s="16" t="s">
        <v>191</v>
      </c>
      <c r="B17" s="17" t="s">
        <v>192</v>
      </c>
      <c r="C17" s="13" t="s">
        <v>193</v>
      </c>
      <c r="D17" s="13" t="s">
        <v>74</v>
      </c>
      <c r="E17" s="18">
        <v>1541376</v>
      </c>
      <c r="F17" s="19">
        <v>3206.3703999999998</v>
      </c>
      <c r="G17" s="20">
        <v>2.6100000000000002E-2</v>
      </c>
      <c r="H17" s="21"/>
      <c r="I17" s="22"/>
    </row>
    <row r="18" spans="1:9" ht="13" customHeight="1">
      <c r="A18" s="16" t="s">
        <v>200</v>
      </c>
      <c r="B18" s="17" t="s">
        <v>201</v>
      </c>
      <c r="C18" s="13" t="s">
        <v>202</v>
      </c>
      <c r="D18" s="13" t="s">
        <v>203</v>
      </c>
      <c r="E18" s="18">
        <v>71092</v>
      </c>
      <c r="F18" s="19">
        <v>2898.0654</v>
      </c>
      <c r="G18" s="20">
        <v>2.3599999999999999E-2</v>
      </c>
      <c r="H18" s="21"/>
      <c r="I18" s="22"/>
    </row>
    <row r="19" spans="1:9" ht="13" customHeight="1">
      <c r="A19" s="16" t="s">
        <v>880</v>
      </c>
      <c r="B19" s="17" t="s">
        <v>881</v>
      </c>
      <c r="C19" s="13" t="s">
        <v>882</v>
      </c>
      <c r="D19" s="13" t="s">
        <v>271</v>
      </c>
      <c r="E19" s="18">
        <v>52871</v>
      </c>
      <c r="F19" s="19">
        <v>2182.8850000000002</v>
      </c>
      <c r="G19" s="20">
        <v>1.77E-2</v>
      </c>
      <c r="H19" s="21"/>
      <c r="I19" s="22"/>
    </row>
    <row r="20" spans="1:9" ht="13" customHeight="1">
      <c r="A20" s="16" t="s">
        <v>883</v>
      </c>
      <c r="B20" s="17" t="s">
        <v>884</v>
      </c>
      <c r="C20" s="13" t="s">
        <v>885</v>
      </c>
      <c r="D20" s="13" t="s">
        <v>172</v>
      </c>
      <c r="E20" s="18">
        <v>46111</v>
      </c>
      <c r="F20" s="19">
        <v>2115.8031999999998</v>
      </c>
      <c r="G20" s="20">
        <v>1.72E-2</v>
      </c>
      <c r="H20" s="21"/>
      <c r="I20" s="22"/>
    </row>
    <row r="21" spans="1:9" ht="13" customHeight="1">
      <c r="A21" s="16" t="s">
        <v>243</v>
      </c>
      <c r="B21" s="17" t="s">
        <v>244</v>
      </c>
      <c r="C21" s="13" t="s">
        <v>245</v>
      </c>
      <c r="D21" s="13" t="s">
        <v>221</v>
      </c>
      <c r="E21" s="18">
        <v>358236</v>
      </c>
      <c r="F21" s="19">
        <v>2115.7417999999998</v>
      </c>
      <c r="G21" s="20">
        <v>1.72E-2</v>
      </c>
      <c r="H21" s="21"/>
      <c r="I21" s="22"/>
    </row>
    <row r="22" spans="1:9" ht="13" customHeight="1">
      <c r="A22" s="16" t="s">
        <v>197</v>
      </c>
      <c r="B22" s="17" t="s">
        <v>198</v>
      </c>
      <c r="C22" s="13" t="s">
        <v>199</v>
      </c>
      <c r="D22" s="13" t="s">
        <v>172</v>
      </c>
      <c r="E22" s="18">
        <v>116826</v>
      </c>
      <c r="F22" s="19">
        <v>2101.9333999999999</v>
      </c>
      <c r="G22" s="20">
        <v>1.7100000000000001E-2</v>
      </c>
      <c r="H22" s="21"/>
      <c r="I22" s="22"/>
    </row>
    <row r="23" spans="1:9" ht="13" customHeight="1">
      <c r="A23" s="16" t="s">
        <v>161</v>
      </c>
      <c r="B23" s="17" t="s">
        <v>162</v>
      </c>
      <c r="C23" s="13" t="s">
        <v>163</v>
      </c>
      <c r="D23" s="13" t="s">
        <v>164</v>
      </c>
      <c r="E23" s="18">
        <v>779457</v>
      </c>
      <c r="F23" s="19">
        <v>1953.1633999999999</v>
      </c>
      <c r="G23" s="20">
        <v>1.5900000000000001E-2</v>
      </c>
      <c r="H23" s="21"/>
      <c r="I23" s="22"/>
    </row>
    <row r="24" spans="1:9" ht="13" customHeight="1">
      <c r="A24" s="16" t="s">
        <v>135</v>
      </c>
      <c r="B24" s="17" t="s">
        <v>136</v>
      </c>
      <c r="C24" s="13" t="s">
        <v>137</v>
      </c>
      <c r="D24" s="13" t="s">
        <v>138</v>
      </c>
      <c r="E24" s="18">
        <v>461296</v>
      </c>
      <c r="F24" s="19">
        <v>1894.7733000000001</v>
      </c>
      <c r="G24" s="20">
        <v>1.54E-2</v>
      </c>
      <c r="H24" s="21"/>
      <c r="I24" s="22"/>
    </row>
    <row r="25" spans="1:9" ht="13" customHeight="1">
      <c r="A25" s="16" t="s">
        <v>886</v>
      </c>
      <c r="B25" s="17" t="s">
        <v>887</v>
      </c>
      <c r="C25" s="13" t="s">
        <v>888</v>
      </c>
      <c r="D25" s="13" t="s">
        <v>412</v>
      </c>
      <c r="E25" s="18">
        <v>160179</v>
      </c>
      <c r="F25" s="19">
        <v>1859.518</v>
      </c>
      <c r="G25" s="20">
        <v>1.5100000000000001E-2</v>
      </c>
      <c r="H25" s="21"/>
      <c r="I25" s="22"/>
    </row>
    <row r="26" spans="1:9" ht="13" customHeight="1">
      <c r="A26" s="16" t="s">
        <v>110</v>
      </c>
      <c r="B26" s="17" t="s">
        <v>111</v>
      </c>
      <c r="C26" s="13" t="s">
        <v>112</v>
      </c>
      <c r="D26" s="13" t="s">
        <v>113</v>
      </c>
      <c r="E26" s="18">
        <v>478510</v>
      </c>
      <c r="F26" s="19">
        <v>1851.3552</v>
      </c>
      <c r="G26" s="20">
        <v>1.4999999999999999E-2</v>
      </c>
      <c r="H26" s="21"/>
      <c r="I26" s="22"/>
    </row>
    <row r="27" spans="1:9" ht="13" customHeight="1">
      <c r="A27" s="16" t="s">
        <v>231</v>
      </c>
      <c r="B27" s="17" t="s">
        <v>232</v>
      </c>
      <c r="C27" s="13" t="s">
        <v>233</v>
      </c>
      <c r="D27" s="13" t="s">
        <v>85</v>
      </c>
      <c r="E27" s="18">
        <v>184416</v>
      </c>
      <c r="F27" s="19">
        <v>1746.6960999999999</v>
      </c>
      <c r="G27" s="20">
        <v>1.4200000000000001E-2</v>
      </c>
      <c r="H27" s="21"/>
      <c r="I27" s="22"/>
    </row>
    <row r="28" spans="1:9" ht="13" customHeight="1">
      <c r="A28" s="16" t="s">
        <v>184</v>
      </c>
      <c r="B28" s="17" t="s">
        <v>185</v>
      </c>
      <c r="C28" s="13" t="s">
        <v>186</v>
      </c>
      <c r="D28" s="13" t="s">
        <v>187</v>
      </c>
      <c r="E28" s="18">
        <v>40343</v>
      </c>
      <c r="F28" s="19">
        <v>1643.9368999999999</v>
      </c>
      <c r="G28" s="20">
        <v>1.34E-2</v>
      </c>
      <c r="H28" s="21"/>
      <c r="I28" s="22"/>
    </row>
    <row r="29" spans="1:9" ht="13" customHeight="1">
      <c r="A29" s="16" t="s">
        <v>93</v>
      </c>
      <c r="B29" s="17" t="s">
        <v>94</v>
      </c>
      <c r="C29" s="13" t="s">
        <v>95</v>
      </c>
      <c r="D29" s="13" t="s">
        <v>96</v>
      </c>
      <c r="E29" s="18">
        <v>561245</v>
      </c>
      <c r="F29" s="19">
        <v>1610.2119</v>
      </c>
      <c r="G29" s="20">
        <v>1.3100000000000001E-2</v>
      </c>
      <c r="H29" s="21"/>
      <c r="I29" s="22"/>
    </row>
    <row r="30" spans="1:9" ht="13" customHeight="1">
      <c r="A30" s="16" t="s">
        <v>228</v>
      </c>
      <c r="B30" s="17" t="s">
        <v>229</v>
      </c>
      <c r="C30" s="13" t="s">
        <v>230</v>
      </c>
      <c r="D30" s="13" t="s">
        <v>127</v>
      </c>
      <c r="E30" s="18">
        <v>140000</v>
      </c>
      <c r="F30" s="19">
        <v>1485.4</v>
      </c>
      <c r="G30" s="20">
        <v>1.21E-2</v>
      </c>
      <c r="H30" s="21"/>
      <c r="I30" s="22"/>
    </row>
    <row r="31" spans="1:9" ht="13" customHeight="1">
      <c r="A31" s="16" t="s">
        <v>889</v>
      </c>
      <c r="B31" s="17" t="s">
        <v>890</v>
      </c>
      <c r="C31" s="13" t="s">
        <v>891</v>
      </c>
      <c r="D31" s="13" t="s">
        <v>92</v>
      </c>
      <c r="E31" s="18">
        <v>375000</v>
      </c>
      <c r="F31" s="19">
        <v>1477.125</v>
      </c>
      <c r="G31" s="20">
        <v>1.2E-2</v>
      </c>
      <c r="H31" s="21"/>
      <c r="I31" s="22"/>
    </row>
    <row r="32" spans="1:9" ht="13" customHeight="1">
      <c r="A32" s="16" t="s">
        <v>892</v>
      </c>
      <c r="B32" s="17" t="s">
        <v>893</v>
      </c>
      <c r="C32" s="13" t="s">
        <v>894</v>
      </c>
      <c r="D32" s="13" t="s">
        <v>172</v>
      </c>
      <c r="E32" s="18">
        <v>143510</v>
      </c>
      <c r="F32" s="19">
        <v>1443.1366</v>
      </c>
      <c r="G32" s="20">
        <v>1.17E-2</v>
      </c>
      <c r="H32" s="21"/>
      <c r="I32" s="22"/>
    </row>
    <row r="33" spans="1:9" ht="13" customHeight="1">
      <c r="A33" s="16" t="s">
        <v>895</v>
      </c>
      <c r="B33" s="17" t="s">
        <v>896</v>
      </c>
      <c r="C33" s="13" t="s">
        <v>897</v>
      </c>
      <c r="D33" s="13" t="s">
        <v>63</v>
      </c>
      <c r="E33" s="18">
        <v>491955</v>
      </c>
      <c r="F33" s="19">
        <v>1421.5039999999999</v>
      </c>
      <c r="G33" s="20">
        <v>1.1599999999999999E-2</v>
      </c>
      <c r="H33" s="21"/>
      <c r="I33" s="22"/>
    </row>
    <row r="34" spans="1:9" ht="13" customHeight="1">
      <c r="A34" s="16" t="s">
        <v>451</v>
      </c>
      <c r="B34" s="17" t="s">
        <v>452</v>
      </c>
      <c r="C34" s="13" t="s">
        <v>453</v>
      </c>
      <c r="D34" s="13" t="s">
        <v>441</v>
      </c>
      <c r="E34" s="18">
        <v>94000</v>
      </c>
      <c r="F34" s="19">
        <v>1336.21</v>
      </c>
      <c r="G34" s="20">
        <v>1.09E-2</v>
      </c>
      <c r="H34" s="21"/>
      <c r="I34" s="22"/>
    </row>
    <row r="35" spans="1:9" ht="13" customHeight="1">
      <c r="A35" s="16" t="s">
        <v>173</v>
      </c>
      <c r="B35" s="17" t="s">
        <v>174</v>
      </c>
      <c r="C35" s="13" t="s">
        <v>175</v>
      </c>
      <c r="D35" s="13" t="s">
        <v>81</v>
      </c>
      <c r="E35" s="18">
        <v>285254</v>
      </c>
      <c r="F35" s="19">
        <v>1260.9653000000001</v>
      </c>
      <c r="G35" s="20">
        <v>1.0200000000000001E-2</v>
      </c>
      <c r="H35" s="21"/>
      <c r="I35" s="22"/>
    </row>
    <row r="36" spans="1:9" ht="13" customHeight="1">
      <c r="A36" s="16" t="s">
        <v>100</v>
      </c>
      <c r="B36" s="17" t="s">
        <v>101</v>
      </c>
      <c r="C36" s="13" t="s">
        <v>102</v>
      </c>
      <c r="D36" s="13" t="s">
        <v>103</v>
      </c>
      <c r="E36" s="18">
        <v>196541</v>
      </c>
      <c r="F36" s="19">
        <v>1244.0063</v>
      </c>
      <c r="G36" s="20">
        <v>1.01E-2</v>
      </c>
      <c r="H36" s="21"/>
      <c r="I36" s="22"/>
    </row>
    <row r="37" spans="1:9" ht="13" customHeight="1">
      <c r="A37" s="16" t="s">
        <v>463</v>
      </c>
      <c r="B37" s="17" t="s">
        <v>464</v>
      </c>
      <c r="C37" s="13" t="s">
        <v>465</v>
      </c>
      <c r="D37" s="13" t="s">
        <v>412</v>
      </c>
      <c r="E37" s="18">
        <v>55000</v>
      </c>
      <c r="F37" s="19">
        <v>1242.395</v>
      </c>
      <c r="G37" s="20">
        <v>1.01E-2</v>
      </c>
      <c r="H37" s="21"/>
      <c r="I37" s="22"/>
    </row>
    <row r="38" spans="1:9" ht="13" customHeight="1">
      <c r="A38" s="16" t="s">
        <v>898</v>
      </c>
      <c r="B38" s="17" t="s">
        <v>899</v>
      </c>
      <c r="C38" s="13" t="s">
        <v>900</v>
      </c>
      <c r="D38" s="13" t="s">
        <v>172</v>
      </c>
      <c r="E38" s="18">
        <v>55555</v>
      </c>
      <c r="F38" s="19">
        <v>1227.8766000000001</v>
      </c>
      <c r="G38" s="20">
        <v>0.01</v>
      </c>
      <c r="H38" s="21"/>
      <c r="I38" s="22"/>
    </row>
    <row r="39" spans="1:9" ht="13" customHeight="1">
      <c r="A39" s="16" t="s">
        <v>901</v>
      </c>
      <c r="B39" s="17" t="s">
        <v>902</v>
      </c>
      <c r="C39" s="13" t="s">
        <v>903</v>
      </c>
      <c r="D39" s="13" t="s">
        <v>412</v>
      </c>
      <c r="E39" s="18">
        <v>101251</v>
      </c>
      <c r="F39" s="19">
        <v>1198.6093000000001</v>
      </c>
      <c r="G39" s="20">
        <v>9.7000000000000003E-3</v>
      </c>
      <c r="H39" s="21"/>
      <c r="I39" s="22"/>
    </row>
    <row r="40" spans="1:9" ht="13" customHeight="1">
      <c r="A40" s="16" t="s">
        <v>904</v>
      </c>
      <c r="B40" s="17" t="s">
        <v>905</v>
      </c>
      <c r="C40" s="13" t="s">
        <v>906</v>
      </c>
      <c r="D40" s="13" t="s">
        <v>907</v>
      </c>
      <c r="E40" s="18">
        <v>90000</v>
      </c>
      <c r="F40" s="19">
        <v>1143</v>
      </c>
      <c r="G40" s="20">
        <v>9.2999999999999992E-3</v>
      </c>
      <c r="H40" s="21"/>
      <c r="I40" s="22"/>
    </row>
    <row r="41" spans="1:9" ht="13" customHeight="1">
      <c r="A41" s="16" t="s">
        <v>131</v>
      </c>
      <c r="B41" s="17" t="s">
        <v>132</v>
      </c>
      <c r="C41" s="13" t="s">
        <v>133</v>
      </c>
      <c r="D41" s="13" t="s">
        <v>134</v>
      </c>
      <c r="E41" s="18">
        <v>13714</v>
      </c>
      <c r="F41" s="19">
        <v>1121.3252</v>
      </c>
      <c r="G41" s="20">
        <v>9.1000000000000004E-3</v>
      </c>
      <c r="H41" s="21"/>
      <c r="I41" s="22"/>
    </row>
    <row r="42" spans="1:9" ht="13" customHeight="1">
      <c r="A42" s="16" t="s">
        <v>367</v>
      </c>
      <c r="B42" s="17" t="s">
        <v>368</v>
      </c>
      <c r="C42" s="13" t="s">
        <v>369</v>
      </c>
      <c r="D42" s="13" t="s">
        <v>74</v>
      </c>
      <c r="E42" s="18">
        <v>85276</v>
      </c>
      <c r="F42" s="19">
        <v>1089.8272999999999</v>
      </c>
      <c r="G42" s="20">
        <v>8.8999999999999999E-3</v>
      </c>
      <c r="H42" s="21"/>
      <c r="I42" s="22"/>
    </row>
    <row r="43" spans="1:9" ht="13" customHeight="1">
      <c r="A43" s="16" t="s">
        <v>272</v>
      </c>
      <c r="B43" s="17" t="s">
        <v>273</v>
      </c>
      <c r="C43" s="13" t="s">
        <v>274</v>
      </c>
      <c r="D43" s="13" t="s">
        <v>187</v>
      </c>
      <c r="E43" s="18">
        <v>40260</v>
      </c>
      <c r="F43" s="19">
        <v>1075.5862</v>
      </c>
      <c r="G43" s="20">
        <v>8.6999999999999994E-3</v>
      </c>
      <c r="H43" s="21"/>
      <c r="I43" s="22"/>
    </row>
    <row r="44" spans="1:9" ht="13" customHeight="1">
      <c r="A44" s="16" t="s">
        <v>71</v>
      </c>
      <c r="B44" s="17" t="s">
        <v>72</v>
      </c>
      <c r="C44" s="13" t="s">
        <v>73</v>
      </c>
      <c r="D44" s="13" t="s">
        <v>74</v>
      </c>
      <c r="E44" s="18">
        <v>495417</v>
      </c>
      <c r="F44" s="19">
        <v>1012.4837</v>
      </c>
      <c r="G44" s="20">
        <v>8.2000000000000007E-3</v>
      </c>
      <c r="H44" s="21"/>
      <c r="I44" s="22"/>
    </row>
    <row r="45" spans="1:9" ht="13" customHeight="1">
      <c r="A45" s="16" t="s">
        <v>128</v>
      </c>
      <c r="B45" s="17" t="s">
        <v>129</v>
      </c>
      <c r="C45" s="13" t="s">
        <v>130</v>
      </c>
      <c r="D45" s="13" t="s">
        <v>85</v>
      </c>
      <c r="E45" s="18">
        <v>371000</v>
      </c>
      <c r="F45" s="19">
        <v>886.50450000000001</v>
      </c>
      <c r="G45" s="20">
        <v>7.1999999999999998E-3</v>
      </c>
      <c r="H45" s="21"/>
      <c r="I45" s="22"/>
    </row>
    <row r="46" spans="1:9" ht="13" customHeight="1">
      <c r="A46" s="16" t="s">
        <v>416</v>
      </c>
      <c r="B46" s="17" t="s">
        <v>417</v>
      </c>
      <c r="C46" s="13" t="s">
        <v>418</v>
      </c>
      <c r="D46" s="13" t="s">
        <v>172</v>
      </c>
      <c r="E46" s="18">
        <v>61829</v>
      </c>
      <c r="F46" s="19">
        <v>881.9289</v>
      </c>
      <c r="G46" s="20">
        <v>7.1999999999999998E-3</v>
      </c>
      <c r="H46" s="21"/>
      <c r="I46" s="22"/>
    </row>
    <row r="47" spans="1:9" ht="13" customHeight="1">
      <c r="A47" s="16" t="s">
        <v>908</v>
      </c>
      <c r="B47" s="17" t="s">
        <v>909</v>
      </c>
      <c r="C47" s="13" t="s">
        <v>910</v>
      </c>
      <c r="D47" s="13" t="s">
        <v>113</v>
      </c>
      <c r="E47" s="18">
        <v>346734</v>
      </c>
      <c r="F47" s="19">
        <v>843.84649999999999</v>
      </c>
      <c r="G47" s="20">
        <v>6.8999999999999999E-3</v>
      </c>
      <c r="H47" s="21"/>
      <c r="I47" s="22"/>
    </row>
    <row r="48" spans="1:9" ht="13" customHeight="1">
      <c r="A48" s="16" t="s">
        <v>911</v>
      </c>
      <c r="B48" s="17" t="s">
        <v>912</v>
      </c>
      <c r="C48" s="13" t="s">
        <v>913</v>
      </c>
      <c r="D48" s="13" t="s">
        <v>271</v>
      </c>
      <c r="E48" s="18">
        <v>510000</v>
      </c>
      <c r="F48" s="19">
        <v>743.274</v>
      </c>
      <c r="G48" s="20">
        <v>6.0000000000000001E-3</v>
      </c>
      <c r="H48" s="21"/>
      <c r="I48" s="22"/>
    </row>
    <row r="49" spans="1:9" ht="13" customHeight="1">
      <c r="A49" s="16" t="s">
        <v>146</v>
      </c>
      <c r="B49" s="17" t="s">
        <v>147</v>
      </c>
      <c r="C49" s="13" t="s">
        <v>148</v>
      </c>
      <c r="D49" s="13" t="s">
        <v>63</v>
      </c>
      <c r="E49" s="18">
        <v>210000</v>
      </c>
      <c r="F49" s="19">
        <v>724.5</v>
      </c>
      <c r="G49" s="20">
        <v>5.8999999999999999E-3</v>
      </c>
      <c r="H49" s="21"/>
      <c r="I49" s="22"/>
    </row>
    <row r="50" spans="1:9" ht="13" customHeight="1">
      <c r="A50" s="16" t="s">
        <v>82</v>
      </c>
      <c r="B50" s="17" t="s">
        <v>83</v>
      </c>
      <c r="C50" s="13" t="s">
        <v>84</v>
      </c>
      <c r="D50" s="13" t="s">
        <v>85</v>
      </c>
      <c r="E50" s="18">
        <v>75360</v>
      </c>
      <c r="F50" s="19">
        <v>684.45719999999994</v>
      </c>
      <c r="G50" s="20">
        <v>5.5999999999999999E-3</v>
      </c>
      <c r="H50" s="21"/>
      <c r="I50" s="22"/>
    </row>
    <row r="51" spans="1:9" ht="13" customHeight="1">
      <c r="A51" s="16" t="s">
        <v>914</v>
      </c>
      <c r="B51" s="17" t="s">
        <v>915</v>
      </c>
      <c r="C51" s="13" t="s">
        <v>916</v>
      </c>
      <c r="D51" s="13" t="s">
        <v>267</v>
      </c>
      <c r="E51" s="18">
        <v>505000</v>
      </c>
      <c r="F51" s="19">
        <v>654.63149999999996</v>
      </c>
      <c r="G51" s="20">
        <v>5.3E-3</v>
      </c>
      <c r="H51" s="21"/>
      <c r="I51" s="22"/>
    </row>
    <row r="52" spans="1:9" ht="13" customHeight="1">
      <c r="A52" s="16" t="s">
        <v>917</v>
      </c>
      <c r="B52" s="17" t="s">
        <v>918</v>
      </c>
      <c r="C52" s="13" t="s">
        <v>919</v>
      </c>
      <c r="D52" s="13" t="s">
        <v>214</v>
      </c>
      <c r="E52" s="18">
        <v>38152</v>
      </c>
      <c r="F52" s="19">
        <v>638.66449999999998</v>
      </c>
      <c r="G52" s="20">
        <v>5.1999999999999998E-3</v>
      </c>
      <c r="H52" s="21"/>
      <c r="I52" s="22"/>
    </row>
    <row r="53" spans="1:9" ht="13" customHeight="1">
      <c r="A53" s="16" t="s">
        <v>920</v>
      </c>
      <c r="B53" s="17" t="s">
        <v>921</v>
      </c>
      <c r="C53" s="13" t="s">
        <v>922</v>
      </c>
      <c r="D53" s="13" t="s">
        <v>70</v>
      </c>
      <c r="E53" s="18">
        <v>212000</v>
      </c>
      <c r="F53" s="19">
        <v>631.97199999999998</v>
      </c>
      <c r="G53" s="20">
        <v>5.1000000000000004E-3</v>
      </c>
      <c r="H53" s="21"/>
      <c r="I53" s="22"/>
    </row>
    <row r="54" spans="1:9" ht="13" customHeight="1">
      <c r="A54" s="16" t="s">
        <v>180</v>
      </c>
      <c r="B54" s="17" t="s">
        <v>181</v>
      </c>
      <c r="C54" s="13" t="s">
        <v>182</v>
      </c>
      <c r="D54" s="13" t="s">
        <v>183</v>
      </c>
      <c r="E54" s="18">
        <v>14000</v>
      </c>
      <c r="F54" s="19">
        <v>616.70000000000005</v>
      </c>
      <c r="G54" s="20">
        <v>5.0000000000000001E-3</v>
      </c>
      <c r="H54" s="21"/>
      <c r="I54" s="22"/>
    </row>
    <row r="55" spans="1:9" ht="13" customHeight="1">
      <c r="A55" s="16" t="s">
        <v>923</v>
      </c>
      <c r="B55" s="17" t="s">
        <v>924</v>
      </c>
      <c r="C55" s="13" t="s">
        <v>925</v>
      </c>
      <c r="D55" s="13" t="s">
        <v>412</v>
      </c>
      <c r="E55" s="18">
        <v>300000</v>
      </c>
      <c r="F55" s="19">
        <v>612.75</v>
      </c>
      <c r="G55" s="20">
        <v>5.0000000000000001E-3</v>
      </c>
      <c r="H55" s="21"/>
      <c r="I55" s="22"/>
    </row>
    <row r="56" spans="1:9" ht="13" customHeight="1">
      <c r="A56" s="16" t="s">
        <v>926</v>
      </c>
      <c r="B56" s="17" t="s">
        <v>927</v>
      </c>
      <c r="C56" s="13" t="s">
        <v>928</v>
      </c>
      <c r="D56" s="13" t="s">
        <v>164</v>
      </c>
      <c r="E56" s="18">
        <v>14370</v>
      </c>
      <c r="F56" s="19">
        <v>606.98879999999997</v>
      </c>
      <c r="G56" s="20">
        <v>4.8999999999999998E-3</v>
      </c>
      <c r="H56" s="21"/>
      <c r="I56" s="22"/>
    </row>
    <row r="57" spans="1:9" ht="13" customHeight="1">
      <c r="A57" s="16" t="s">
        <v>316</v>
      </c>
      <c r="B57" s="17" t="s">
        <v>317</v>
      </c>
      <c r="C57" s="13" t="s">
        <v>318</v>
      </c>
      <c r="D57" s="13" t="s">
        <v>319</v>
      </c>
      <c r="E57" s="18">
        <v>210000</v>
      </c>
      <c r="F57" s="19">
        <v>569.20500000000004</v>
      </c>
      <c r="G57" s="20">
        <v>4.5999999999999999E-3</v>
      </c>
      <c r="H57" s="21"/>
      <c r="I57" s="22"/>
    </row>
    <row r="58" spans="1:9" ht="13" customHeight="1">
      <c r="A58" s="16" t="s">
        <v>929</v>
      </c>
      <c r="B58" s="17" t="s">
        <v>930</v>
      </c>
      <c r="C58" s="13" t="s">
        <v>931</v>
      </c>
      <c r="D58" s="13" t="s">
        <v>207</v>
      </c>
      <c r="E58" s="18">
        <v>352666</v>
      </c>
      <c r="F58" s="19">
        <v>546.10329999999999</v>
      </c>
      <c r="G58" s="20">
        <v>4.4000000000000003E-3</v>
      </c>
      <c r="H58" s="21"/>
      <c r="I58" s="22"/>
    </row>
    <row r="59" spans="1:9" ht="13" customHeight="1">
      <c r="A59" s="16" t="s">
        <v>300</v>
      </c>
      <c r="B59" s="17" t="s">
        <v>301</v>
      </c>
      <c r="C59" s="13" t="s">
        <v>302</v>
      </c>
      <c r="D59" s="13" t="s">
        <v>138</v>
      </c>
      <c r="E59" s="18">
        <v>12384</v>
      </c>
      <c r="F59" s="19">
        <v>532.98260000000005</v>
      </c>
      <c r="G59" s="20">
        <v>4.3E-3</v>
      </c>
      <c r="H59" s="21"/>
      <c r="I59" s="22"/>
    </row>
    <row r="60" spans="1:9" ht="13" customHeight="1">
      <c r="A60" s="16" t="s">
        <v>234</v>
      </c>
      <c r="B60" s="17" t="s">
        <v>235</v>
      </c>
      <c r="C60" s="13" t="s">
        <v>236</v>
      </c>
      <c r="D60" s="13" t="s">
        <v>187</v>
      </c>
      <c r="E60" s="18">
        <v>3200</v>
      </c>
      <c r="F60" s="19">
        <v>368.76799999999997</v>
      </c>
      <c r="G60" s="20">
        <v>3.0000000000000001E-3</v>
      </c>
      <c r="H60" s="21"/>
      <c r="I60" s="22"/>
    </row>
    <row r="61" spans="1:9" ht="13" customHeight="1">
      <c r="A61" s="16" t="s">
        <v>139</v>
      </c>
      <c r="B61" s="17" t="s">
        <v>140</v>
      </c>
      <c r="C61" s="13" t="s">
        <v>141</v>
      </c>
      <c r="D61" s="13" t="s">
        <v>142</v>
      </c>
      <c r="E61" s="18">
        <v>19923</v>
      </c>
      <c r="F61" s="19">
        <v>359.53050000000002</v>
      </c>
      <c r="G61" s="20">
        <v>2.8999999999999998E-3</v>
      </c>
      <c r="H61" s="21"/>
      <c r="I61" s="22"/>
    </row>
    <row r="62" spans="1:9" ht="13" customHeight="1">
      <c r="A62" s="16" t="s">
        <v>155</v>
      </c>
      <c r="B62" s="17" t="s">
        <v>156</v>
      </c>
      <c r="C62" s="13" t="s">
        <v>157</v>
      </c>
      <c r="D62" s="13" t="s">
        <v>63</v>
      </c>
      <c r="E62" s="18">
        <v>1550000</v>
      </c>
      <c r="F62" s="19">
        <v>358.82499999999999</v>
      </c>
      <c r="G62" s="20">
        <v>2.8999999999999998E-3</v>
      </c>
      <c r="H62" s="21"/>
      <c r="I62" s="22"/>
    </row>
    <row r="63" spans="1:9" ht="13" customHeight="1">
      <c r="A63" s="16" t="s">
        <v>932</v>
      </c>
      <c r="B63" s="17" t="s">
        <v>933</v>
      </c>
      <c r="C63" s="13" t="s">
        <v>934</v>
      </c>
      <c r="D63" s="13" t="s">
        <v>172</v>
      </c>
      <c r="E63" s="18">
        <v>8000</v>
      </c>
      <c r="F63" s="19">
        <v>352.86399999999998</v>
      </c>
      <c r="G63" s="20">
        <v>2.8999999999999998E-3</v>
      </c>
      <c r="H63" s="21"/>
      <c r="I63" s="22"/>
    </row>
    <row r="64" spans="1:9" ht="13" customHeight="1">
      <c r="A64" s="16" t="s">
        <v>188</v>
      </c>
      <c r="B64" s="17" t="s">
        <v>189</v>
      </c>
      <c r="C64" s="13" t="s">
        <v>190</v>
      </c>
      <c r="D64" s="13" t="s">
        <v>92</v>
      </c>
      <c r="E64" s="18">
        <v>18000</v>
      </c>
      <c r="F64" s="19">
        <v>346.32</v>
      </c>
      <c r="G64" s="20">
        <v>2.8E-3</v>
      </c>
      <c r="H64" s="21"/>
      <c r="I64" s="22"/>
    </row>
    <row r="65" spans="1:9" ht="13" customHeight="1">
      <c r="A65" s="16" t="s">
        <v>935</v>
      </c>
      <c r="B65" s="17" t="s">
        <v>936</v>
      </c>
      <c r="C65" s="13" t="s">
        <v>937</v>
      </c>
      <c r="D65" s="13" t="s">
        <v>74</v>
      </c>
      <c r="E65" s="18">
        <v>284177</v>
      </c>
      <c r="F65" s="19">
        <v>343.93939999999998</v>
      </c>
      <c r="G65" s="20">
        <v>2.8E-3</v>
      </c>
      <c r="H65" s="21"/>
      <c r="I65" s="22"/>
    </row>
    <row r="66" spans="1:9" ht="13" customHeight="1">
      <c r="A66" s="16" t="s">
        <v>938</v>
      </c>
      <c r="B66" s="17" t="s">
        <v>939</v>
      </c>
      <c r="C66" s="13" t="s">
        <v>940</v>
      </c>
      <c r="D66" s="13" t="s">
        <v>103</v>
      </c>
      <c r="E66" s="18">
        <v>284177</v>
      </c>
      <c r="F66" s="19">
        <v>343.93939999999998</v>
      </c>
      <c r="G66" s="20">
        <v>2.8E-3</v>
      </c>
      <c r="H66" s="21"/>
      <c r="I66" s="22"/>
    </row>
    <row r="67" spans="1:9" ht="13" customHeight="1">
      <c r="A67" s="16" t="s">
        <v>941</v>
      </c>
      <c r="B67" s="17" t="s">
        <v>942</v>
      </c>
      <c r="C67" s="13" t="s">
        <v>943</v>
      </c>
      <c r="D67" s="13" t="s">
        <v>405</v>
      </c>
      <c r="E67" s="18">
        <v>284177</v>
      </c>
      <c r="F67" s="19">
        <v>343.93939999999998</v>
      </c>
      <c r="G67" s="20">
        <v>2.8E-3</v>
      </c>
      <c r="H67" s="21"/>
      <c r="I67" s="22"/>
    </row>
    <row r="68" spans="1:9" ht="13" customHeight="1">
      <c r="A68" s="16" t="s">
        <v>944</v>
      </c>
      <c r="B68" s="17" t="s">
        <v>945</v>
      </c>
      <c r="C68" s="13" t="s">
        <v>946</v>
      </c>
      <c r="D68" s="13" t="s">
        <v>113</v>
      </c>
      <c r="E68" s="18">
        <v>284177</v>
      </c>
      <c r="F68" s="19">
        <v>343.93939999999998</v>
      </c>
      <c r="G68" s="20">
        <v>2.8E-3</v>
      </c>
      <c r="H68" s="21"/>
      <c r="I68" s="22"/>
    </row>
    <row r="69" spans="1:9" ht="13" customHeight="1">
      <c r="A69" s="16" t="s">
        <v>158</v>
      </c>
      <c r="B69" s="17" t="s">
        <v>159</v>
      </c>
      <c r="C69" s="13" t="s">
        <v>160</v>
      </c>
      <c r="D69" s="13" t="s">
        <v>63</v>
      </c>
      <c r="E69" s="18">
        <v>80000</v>
      </c>
      <c r="F69" s="19">
        <v>307.36</v>
      </c>
      <c r="G69" s="20">
        <v>2.5000000000000001E-3</v>
      </c>
      <c r="H69" s="21"/>
      <c r="I69" s="22"/>
    </row>
    <row r="70" spans="1:9" ht="13" customHeight="1">
      <c r="A70" s="16" t="s">
        <v>89</v>
      </c>
      <c r="B70" s="17" t="s">
        <v>90</v>
      </c>
      <c r="C70" s="13" t="s">
        <v>91</v>
      </c>
      <c r="D70" s="13" t="s">
        <v>92</v>
      </c>
      <c r="E70" s="18">
        <v>10000</v>
      </c>
      <c r="F70" s="19">
        <v>304.56</v>
      </c>
      <c r="G70" s="20">
        <v>2.5000000000000001E-3</v>
      </c>
      <c r="H70" s="21"/>
      <c r="I70" s="22"/>
    </row>
    <row r="71" spans="1:9" ht="13" customHeight="1">
      <c r="A71" s="16" t="s">
        <v>222</v>
      </c>
      <c r="B71" s="17" t="s">
        <v>223</v>
      </c>
      <c r="C71" s="13" t="s">
        <v>224</v>
      </c>
      <c r="D71" s="13" t="s">
        <v>214</v>
      </c>
      <c r="E71" s="18">
        <v>15000</v>
      </c>
      <c r="F71" s="19">
        <v>274.51499999999999</v>
      </c>
      <c r="G71" s="20">
        <v>2.2000000000000001E-3</v>
      </c>
      <c r="H71" s="21"/>
      <c r="I71" s="22"/>
    </row>
    <row r="72" spans="1:9" ht="13" customHeight="1">
      <c r="A72" s="16" t="s">
        <v>310</v>
      </c>
      <c r="B72" s="17" t="s">
        <v>311</v>
      </c>
      <c r="C72" s="13" t="s">
        <v>312</v>
      </c>
      <c r="D72" s="13" t="s">
        <v>92</v>
      </c>
      <c r="E72" s="18">
        <v>8000</v>
      </c>
      <c r="F72" s="19">
        <v>268.45600000000002</v>
      </c>
      <c r="G72" s="20">
        <v>2.2000000000000001E-3</v>
      </c>
      <c r="H72" s="21"/>
      <c r="I72" s="22"/>
    </row>
    <row r="73" spans="1:9" ht="13" customHeight="1">
      <c r="A73" s="4"/>
      <c r="B73" s="12" t="s">
        <v>467</v>
      </c>
      <c r="C73" s="13"/>
      <c r="D73" s="13"/>
      <c r="E73" s="13"/>
      <c r="F73" s="23">
        <v>109073.9421</v>
      </c>
      <c r="G73" s="24">
        <f>ROUND(SUM(G1:G72),4)</f>
        <v>0.88649999999999995</v>
      </c>
      <c r="H73" s="25"/>
      <c r="I73" s="26"/>
    </row>
    <row r="74" spans="1:9" ht="13" customHeight="1">
      <c r="A74" s="4"/>
      <c r="B74" s="27" t="s">
        <v>468</v>
      </c>
      <c r="C74" s="1"/>
      <c r="D74" s="1"/>
      <c r="E74" s="1"/>
      <c r="F74" s="25" t="s">
        <v>469</v>
      </c>
      <c r="G74" s="25" t="s">
        <v>469</v>
      </c>
      <c r="H74" s="25"/>
      <c r="I74" s="26"/>
    </row>
    <row r="75" spans="1:9" ht="13" customHeight="1">
      <c r="A75" s="4"/>
      <c r="B75" s="27" t="s">
        <v>467</v>
      </c>
      <c r="C75" s="1"/>
      <c r="D75" s="1"/>
      <c r="E75" s="1"/>
      <c r="F75" s="25" t="s">
        <v>469</v>
      </c>
      <c r="G75" s="25" t="s">
        <v>469</v>
      </c>
      <c r="H75" s="25"/>
      <c r="I75" s="26"/>
    </row>
    <row r="76" spans="1:9" ht="13" customHeight="1">
      <c r="A76" s="4"/>
      <c r="B76" s="27" t="s">
        <v>470</v>
      </c>
      <c r="C76" s="28"/>
      <c r="D76" s="1"/>
      <c r="E76" s="28"/>
      <c r="F76" s="23">
        <v>109073.9421</v>
      </c>
      <c r="G76" s="24">
        <f>ROUND(SUM(G73),4)</f>
        <v>0.88649999999999995</v>
      </c>
      <c r="H76" s="25"/>
      <c r="I76" s="26"/>
    </row>
    <row r="77" spans="1:9" ht="13" customHeight="1">
      <c r="A77" s="4"/>
      <c r="B77" s="12" t="s">
        <v>471</v>
      </c>
      <c r="C77" s="13"/>
      <c r="D77" s="13"/>
      <c r="E77" s="13"/>
      <c r="F77" s="13"/>
      <c r="G77" s="13"/>
      <c r="H77" s="14"/>
      <c r="I77" s="15"/>
    </row>
    <row r="78" spans="1:9" ht="13" customHeight="1">
      <c r="A78" s="4"/>
      <c r="B78" s="12" t="s">
        <v>472</v>
      </c>
      <c r="C78" s="13"/>
      <c r="D78" s="13"/>
      <c r="E78" s="13"/>
      <c r="F78" s="4"/>
      <c r="G78" s="14"/>
      <c r="H78" s="14"/>
      <c r="I78" s="15"/>
    </row>
    <row r="79" spans="1:9" ht="13" customHeight="1">
      <c r="A79" s="16" t="s">
        <v>549</v>
      </c>
      <c r="B79" s="17" t="s">
        <v>550</v>
      </c>
      <c r="C79" s="13"/>
      <c r="D79" s="13"/>
      <c r="E79" s="18">
        <v>-5250</v>
      </c>
      <c r="F79" s="19">
        <v>-609.78750000000002</v>
      </c>
      <c r="G79" s="20">
        <v>-5.0000000000000001E-3</v>
      </c>
      <c r="H79" s="21"/>
      <c r="I79" s="22"/>
    </row>
    <row r="80" spans="1:9" ht="13" customHeight="1">
      <c r="A80" s="16" t="s">
        <v>607</v>
      </c>
      <c r="B80" s="17" t="s">
        <v>608</v>
      </c>
      <c r="C80" s="13"/>
      <c r="D80" s="13"/>
      <c r="E80" s="18">
        <v>-14875</v>
      </c>
      <c r="F80" s="19">
        <v>-611.63030000000003</v>
      </c>
      <c r="G80" s="20">
        <v>-5.0000000000000001E-3</v>
      </c>
      <c r="H80" s="21"/>
      <c r="I80" s="22"/>
    </row>
    <row r="81" spans="1:9" ht="13" customHeight="1">
      <c r="A81" s="4"/>
      <c r="B81" s="12" t="s">
        <v>467</v>
      </c>
      <c r="C81" s="13"/>
      <c r="D81" s="13"/>
      <c r="E81" s="13"/>
      <c r="F81" s="23">
        <v>-1221.4177999999999</v>
      </c>
      <c r="G81" s="24">
        <f>ROUND(SUM(G77:G80),4)</f>
        <v>-0.01</v>
      </c>
      <c r="H81" s="25"/>
      <c r="I81" s="26"/>
    </row>
    <row r="82" spans="1:9" ht="13" customHeight="1">
      <c r="A82" s="4"/>
      <c r="B82" s="12" t="s">
        <v>947</v>
      </c>
      <c r="C82" s="13"/>
      <c r="D82" s="13"/>
      <c r="E82" s="13"/>
      <c r="F82" s="4"/>
      <c r="G82" s="14"/>
      <c r="H82" s="14"/>
      <c r="I82" s="15"/>
    </row>
    <row r="83" spans="1:9" ht="13" customHeight="1">
      <c r="A83" s="16" t="s">
        <v>948</v>
      </c>
      <c r="B83" s="17" t="s">
        <v>2000</v>
      </c>
      <c r="C83" s="13"/>
      <c r="D83" s="13"/>
      <c r="E83" s="18">
        <v>19500</v>
      </c>
      <c r="F83" s="19">
        <v>56.696300000000001</v>
      </c>
      <c r="G83" s="20">
        <v>5.0000000000000001E-4</v>
      </c>
      <c r="H83" s="21"/>
      <c r="I83" s="22"/>
    </row>
    <row r="84" spans="1:9" ht="13" customHeight="1">
      <c r="A84" s="16" t="s">
        <v>949</v>
      </c>
      <c r="B84" s="17" t="s">
        <v>2001</v>
      </c>
      <c r="C84" s="13"/>
      <c r="D84" s="13"/>
      <c r="E84" s="18">
        <v>26000</v>
      </c>
      <c r="F84" s="19">
        <v>47.046999999999997</v>
      </c>
      <c r="G84" s="20">
        <v>4.0000000000000002E-4</v>
      </c>
      <c r="H84" s="21"/>
      <c r="I84" s="22"/>
    </row>
    <row r="85" spans="1:9" ht="13" customHeight="1">
      <c r="A85" s="4"/>
      <c r="B85" s="12" t="s">
        <v>467</v>
      </c>
      <c r="C85" s="13"/>
      <c r="D85" s="13"/>
      <c r="E85" s="13"/>
      <c r="F85" s="23">
        <v>103.7433</v>
      </c>
      <c r="G85" s="24">
        <f>ROUND(SUM(G82:G84),4)</f>
        <v>8.9999999999999998E-4</v>
      </c>
      <c r="H85" s="25"/>
      <c r="I85" s="26"/>
    </row>
    <row r="86" spans="1:9" ht="13" customHeight="1">
      <c r="A86" s="4"/>
      <c r="B86" s="27" t="s">
        <v>470</v>
      </c>
      <c r="C86" s="28"/>
      <c r="D86" s="1"/>
      <c r="E86" s="28"/>
      <c r="F86" s="23">
        <v>-1117.6745000000001</v>
      </c>
      <c r="G86" s="24">
        <f>ROUND(SUM(G81,G85),4)</f>
        <v>-9.1000000000000004E-3</v>
      </c>
      <c r="H86" s="25"/>
      <c r="I86" s="26"/>
    </row>
    <row r="87" spans="1:9" ht="13" customHeight="1">
      <c r="A87" s="4"/>
      <c r="B87" s="12" t="s">
        <v>950</v>
      </c>
      <c r="C87" s="13"/>
      <c r="D87" s="13"/>
      <c r="E87" s="13"/>
      <c r="F87" s="13"/>
      <c r="G87" s="13"/>
      <c r="H87" s="14"/>
      <c r="I87" s="15"/>
    </row>
    <row r="88" spans="1:9" ht="13" customHeight="1">
      <c r="A88" s="4"/>
      <c r="B88" s="12" t="s">
        <v>951</v>
      </c>
      <c r="C88" s="13"/>
      <c r="D88" s="13"/>
      <c r="E88" s="13"/>
      <c r="F88" s="4"/>
      <c r="G88" s="14"/>
      <c r="H88" s="14"/>
      <c r="I88" s="15"/>
    </row>
    <row r="89" spans="1:9" ht="13" customHeight="1">
      <c r="A89" s="16" t="s">
        <v>952</v>
      </c>
      <c r="B89" s="17" t="s">
        <v>953</v>
      </c>
      <c r="C89" s="13" t="s">
        <v>954</v>
      </c>
      <c r="D89" s="13" t="s">
        <v>955</v>
      </c>
      <c r="E89" s="18">
        <v>500000</v>
      </c>
      <c r="F89" s="19">
        <v>461.7475</v>
      </c>
      <c r="G89" s="20">
        <v>3.8E-3</v>
      </c>
      <c r="H89" s="29">
        <v>7.8420000000000004E-2</v>
      </c>
      <c r="I89" s="22"/>
    </row>
    <row r="90" spans="1:9" ht="13" customHeight="1">
      <c r="A90" s="16" t="s">
        <v>956</v>
      </c>
      <c r="B90" s="17" t="s">
        <v>957</v>
      </c>
      <c r="C90" s="13" t="s">
        <v>958</v>
      </c>
      <c r="D90" s="13" t="s">
        <v>955</v>
      </c>
      <c r="E90" s="18">
        <v>223000</v>
      </c>
      <c r="F90" s="19">
        <v>221.81450000000001</v>
      </c>
      <c r="G90" s="20">
        <v>1.8E-3</v>
      </c>
      <c r="H90" s="29">
        <v>7.0239999999999997E-2</v>
      </c>
      <c r="I90" s="22"/>
    </row>
    <row r="91" spans="1:9" ht="13" customHeight="1">
      <c r="A91" s="16" t="s">
        <v>959</v>
      </c>
      <c r="B91" s="17" t="s">
        <v>960</v>
      </c>
      <c r="C91" s="13" t="s">
        <v>961</v>
      </c>
      <c r="D91" s="13" t="s">
        <v>955</v>
      </c>
      <c r="E91" s="18">
        <v>21800</v>
      </c>
      <c r="F91" s="19">
        <v>21.4648</v>
      </c>
      <c r="G91" s="20">
        <v>2.0000000000000001E-4</v>
      </c>
      <c r="H91" s="29">
        <v>7.1583999999999995E-2</v>
      </c>
      <c r="I91" s="22"/>
    </row>
    <row r="92" spans="1:9" ht="13" customHeight="1">
      <c r="A92" s="16" t="s">
        <v>962</v>
      </c>
      <c r="B92" s="17" t="s">
        <v>963</v>
      </c>
      <c r="C92" s="13" t="s">
        <v>964</v>
      </c>
      <c r="D92" s="13" t="s">
        <v>955</v>
      </c>
      <c r="E92" s="18">
        <v>5200</v>
      </c>
      <c r="F92" s="19">
        <v>4.8764000000000003</v>
      </c>
      <c r="G92" s="21" t="s">
        <v>466</v>
      </c>
      <c r="H92" s="29">
        <v>7.7743999999999994E-2</v>
      </c>
      <c r="I92" s="22"/>
    </row>
    <row r="93" spans="1:9" ht="13" customHeight="1">
      <c r="A93" s="4"/>
      <c r="B93" s="12" t="s">
        <v>467</v>
      </c>
      <c r="C93" s="13"/>
      <c r="D93" s="13"/>
      <c r="E93" s="13"/>
      <c r="F93" s="23">
        <v>709.90319999999997</v>
      </c>
      <c r="G93" s="24">
        <f>ROUND(SUM(G87:G92),4)</f>
        <v>5.7999999999999996E-3</v>
      </c>
      <c r="H93" s="25"/>
      <c r="I93" s="26"/>
    </row>
    <row r="94" spans="1:9" ht="13" customHeight="1">
      <c r="A94" s="4"/>
      <c r="B94" s="27" t="s">
        <v>965</v>
      </c>
      <c r="C94" s="1"/>
      <c r="D94" s="1"/>
      <c r="E94" s="1"/>
      <c r="F94" s="25" t="s">
        <v>469</v>
      </c>
      <c r="G94" s="25" t="s">
        <v>469</v>
      </c>
      <c r="H94" s="25"/>
      <c r="I94" s="26"/>
    </row>
    <row r="95" spans="1:9" ht="13" customHeight="1">
      <c r="A95" s="4"/>
      <c r="B95" s="27" t="s">
        <v>467</v>
      </c>
      <c r="C95" s="1"/>
      <c r="D95" s="1"/>
      <c r="E95" s="1"/>
      <c r="F95" s="25" t="s">
        <v>469</v>
      </c>
      <c r="G95" s="25" t="s">
        <v>469</v>
      </c>
      <c r="H95" s="25"/>
      <c r="I95" s="26"/>
    </row>
    <row r="96" spans="1:9" ht="13" customHeight="1">
      <c r="A96" s="4"/>
      <c r="B96" s="27" t="s">
        <v>470</v>
      </c>
      <c r="C96" s="28"/>
      <c r="D96" s="1"/>
      <c r="E96" s="28"/>
      <c r="F96" s="23">
        <v>709.90319999999997</v>
      </c>
      <c r="G96" s="24">
        <f>ROUND(SUM(G93),4)</f>
        <v>5.7999999999999996E-3</v>
      </c>
      <c r="H96" s="25"/>
      <c r="I96" s="26"/>
    </row>
    <row r="97" spans="1:9" ht="13" customHeight="1">
      <c r="A97" s="4"/>
      <c r="B97" s="12" t="s">
        <v>854</v>
      </c>
      <c r="C97" s="13"/>
      <c r="D97" s="13"/>
      <c r="E97" s="13"/>
      <c r="F97" s="13"/>
      <c r="G97" s="13"/>
      <c r="H97" s="14"/>
      <c r="I97" s="15"/>
    </row>
    <row r="98" spans="1:9" ht="13" customHeight="1">
      <c r="A98" s="4"/>
      <c r="B98" s="12" t="s">
        <v>855</v>
      </c>
      <c r="C98" s="13"/>
      <c r="D98" s="13"/>
      <c r="E98" s="13"/>
      <c r="F98" s="4"/>
      <c r="G98" s="14"/>
      <c r="H98" s="14"/>
      <c r="I98" s="15"/>
    </row>
    <row r="99" spans="1:9" ht="13" customHeight="1">
      <c r="A99" s="16" t="s">
        <v>856</v>
      </c>
      <c r="B99" s="17" t="s">
        <v>857</v>
      </c>
      <c r="C99" s="13" t="s">
        <v>858</v>
      </c>
      <c r="D99" s="13"/>
      <c r="E99" s="18">
        <v>545157.23699999996</v>
      </c>
      <c r="F99" s="19">
        <v>6677.6216999999997</v>
      </c>
      <c r="G99" s="20">
        <v>5.4300000000000001E-2</v>
      </c>
      <c r="H99" s="29"/>
      <c r="I99" s="22"/>
    </row>
    <row r="100" spans="1:9" ht="13" customHeight="1">
      <c r="A100" s="16" t="s">
        <v>966</v>
      </c>
      <c r="B100" s="17" t="s">
        <v>967</v>
      </c>
      <c r="C100" s="13" t="s">
        <v>968</v>
      </c>
      <c r="D100" s="13"/>
      <c r="E100" s="18">
        <v>33920585.182999998</v>
      </c>
      <c r="F100" s="19">
        <v>4047.7094999999999</v>
      </c>
      <c r="G100" s="20">
        <v>3.2899999999999999E-2</v>
      </c>
      <c r="H100" s="29"/>
      <c r="I100" s="22"/>
    </row>
    <row r="101" spans="1:9" ht="13" customHeight="1">
      <c r="A101" s="4"/>
      <c r="B101" s="12" t="s">
        <v>467</v>
      </c>
      <c r="C101" s="13"/>
      <c r="D101" s="13"/>
      <c r="E101" s="13"/>
      <c r="F101" s="23">
        <v>10725.331200000001</v>
      </c>
      <c r="G101" s="24">
        <f>ROUND(SUM(G97:G100),4)</f>
        <v>8.72E-2</v>
      </c>
      <c r="H101" s="25"/>
      <c r="I101" s="26"/>
    </row>
    <row r="102" spans="1:9" ht="13" customHeight="1">
      <c r="A102" s="4"/>
      <c r="B102" s="27" t="s">
        <v>470</v>
      </c>
      <c r="C102" s="28"/>
      <c r="D102" s="1"/>
      <c r="E102" s="28"/>
      <c r="F102" s="23">
        <v>10725.331200000001</v>
      </c>
      <c r="G102" s="24">
        <f>ROUND(SUM(G101),4)</f>
        <v>8.72E-2</v>
      </c>
      <c r="H102" s="25"/>
      <c r="I102" s="26"/>
    </row>
    <row r="103" spans="1:9" ht="13" customHeight="1">
      <c r="A103" s="4"/>
      <c r="B103" s="12" t="s">
        <v>862</v>
      </c>
      <c r="C103" s="13"/>
      <c r="D103" s="13"/>
      <c r="E103" s="13"/>
      <c r="F103" s="13"/>
      <c r="G103" s="13"/>
      <c r="H103" s="14"/>
      <c r="I103" s="15"/>
    </row>
    <row r="104" spans="1:9" ht="13" customHeight="1">
      <c r="A104" s="16" t="s">
        <v>863</v>
      </c>
      <c r="B104" s="17" t="s">
        <v>864</v>
      </c>
      <c r="C104" s="13"/>
      <c r="D104" s="13"/>
      <c r="E104" s="18"/>
      <c r="F104" s="19">
        <v>1695.8471</v>
      </c>
      <c r="G104" s="20">
        <v>1.38E-2</v>
      </c>
      <c r="H104" s="29">
        <v>5.3662888444601355E-2</v>
      </c>
      <c r="I104" s="22"/>
    </row>
    <row r="105" spans="1:9" ht="13" customHeight="1">
      <c r="A105" s="4"/>
      <c r="B105" s="12" t="s">
        <v>467</v>
      </c>
      <c r="C105" s="13"/>
      <c r="D105" s="13"/>
      <c r="E105" s="13"/>
      <c r="F105" s="23">
        <v>1695.8471</v>
      </c>
      <c r="G105" s="24">
        <f>ROUND(SUM(G103:G104),4)</f>
        <v>1.38E-2</v>
      </c>
      <c r="H105" s="25"/>
      <c r="I105" s="26"/>
    </row>
    <row r="106" spans="1:9" ht="13" customHeight="1">
      <c r="A106" s="4"/>
      <c r="B106" s="27" t="s">
        <v>470</v>
      </c>
      <c r="C106" s="28"/>
      <c r="D106" s="1"/>
      <c r="E106" s="28"/>
      <c r="F106" s="23">
        <v>1695.8471</v>
      </c>
      <c r="G106" s="24">
        <f>ROUND(SUM(G105),4)</f>
        <v>1.38E-2</v>
      </c>
      <c r="H106" s="25"/>
      <c r="I106" s="26"/>
    </row>
    <row r="107" spans="1:9" ht="13" customHeight="1">
      <c r="A107" s="4"/>
      <c r="B107" s="27" t="s">
        <v>865</v>
      </c>
      <c r="C107" s="13"/>
      <c r="D107" s="1"/>
      <c r="E107" s="13"/>
      <c r="F107" s="30">
        <v>1963.4809</v>
      </c>
      <c r="G107" s="39">
        <v>1.5800000000000002E-2</v>
      </c>
      <c r="H107" s="25"/>
      <c r="I107" s="26"/>
    </row>
    <row r="108" spans="1:9" ht="13" customHeight="1">
      <c r="A108" s="4"/>
      <c r="B108" s="31" t="s">
        <v>866</v>
      </c>
      <c r="C108" s="32"/>
      <c r="D108" s="32"/>
      <c r="E108" s="32"/>
      <c r="F108" s="33">
        <v>123050.83</v>
      </c>
      <c r="G108" s="34">
        <f>ROUND(SUM(G76,G86,G96,G102,G106,G107),4)</f>
        <v>1</v>
      </c>
      <c r="H108" s="35"/>
      <c r="I108" s="36"/>
    </row>
    <row r="109" spans="1:9" ht="13" customHeight="1">
      <c r="A109" s="4"/>
      <c r="B109" s="6"/>
      <c r="C109" s="4"/>
      <c r="D109" s="4"/>
      <c r="E109" s="4"/>
      <c r="F109" s="4"/>
      <c r="G109" s="4"/>
      <c r="H109" s="4"/>
      <c r="I109" s="4"/>
    </row>
    <row r="110" spans="1:9" ht="13" customHeight="1">
      <c r="A110" s="4"/>
      <c r="B110" s="3" t="s">
        <v>867</v>
      </c>
      <c r="C110" s="4"/>
      <c r="D110" s="4"/>
      <c r="E110" s="4"/>
      <c r="F110" s="4"/>
      <c r="G110" s="4"/>
      <c r="H110" s="4"/>
      <c r="I110" s="4"/>
    </row>
    <row r="111" spans="1:9" ht="13" customHeight="1">
      <c r="A111" s="4"/>
      <c r="B111" s="3" t="s">
        <v>868</v>
      </c>
      <c r="C111" s="4"/>
      <c r="D111" s="4"/>
      <c r="E111" s="4"/>
      <c r="F111" s="4"/>
      <c r="G111" s="4"/>
      <c r="H111" s="4"/>
      <c r="I111" s="4"/>
    </row>
    <row r="112" spans="1:9" ht="13" customHeight="1">
      <c r="A112" s="4"/>
      <c r="B112" s="3" t="s">
        <v>869</v>
      </c>
      <c r="C112" s="4"/>
      <c r="D112" s="4"/>
      <c r="E112" s="4"/>
      <c r="F112" s="4"/>
      <c r="G112" s="4"/>
      <c r="H112" s="4"/>
      <c r="I112" s="4"/>
    </row>
    <row r="113" spans="1:9" ht="26.15" customHeight="1">
      <c r="A113" s="4"/>
      <c r="B113" s="254" t="s">
        <v>2140</v>
      </c>
      <c r="C113" s="254"/>
      <c r="D113" s="254"/>
      <c r="E113" s="254"/>
      <c r="F113" s="254"/>
      <c r="G113" s="254"/>
      <c r="H113" s="254"/>
      <c r="I113" s="254"/>
    </row>
    <row r="114" spans="1:9" ht="13" customHeight="1">
      <c r="A114" s="4"/>
      <c r="B114" s="254"/>
      <c r="C114" s="254"/>
      <c r="D114" s="254"/>
      <c r="E114" s="254"/>
      <c r="F114" s="254"/>
      <c r="G114" s="254"/>
      <c r="H114" s="254"/>
      <c r="I114" s="254"/>
    </row>
    <row r="115" spans="1:9">
      <c r="A115" s="40"/>
      <c r="B115" s="60" t="s">
        <v>2056</v>
      </c>
      <c r="C115" s="61"/>
      <c r="D115" s="61"/>
      <c r="E115" s="43"/>
      <c r="F115" s="43"/>
      <c r="G115" s="43"/>
      <c r="H115" s="43"/>
      <c r="I115" s="44"/>
    </row>
    <row r="116" spans="1:9">
      <c r="A116" s="40"/>
      <c r="B116" s="62" t="s">
        <v>2057</v>
      </c>
      <c r="C116" s="63"/>
      <c r="D116" s="63"/>
      <c r="E116" s="59"/>
      <c r="F116" s="59"/>
      <c r="G116" s="59"/>
      <c r="H116" s="59"/>
      <c r="I116" s="48"/>
    </row>
    <row r="117" spans="1:9">
      <c r="A117" s="40"/>
      <c r="B117" s="62" t="s">
        <v>2058</v>
      </c>
      <c r="C117" s="63"/>
      <c r="D117" s="63"/>
      <c r="E117" s="59"/>
      <c r="F117" s="59"/>
      <c r="G117" s="59"/>
      <c r="H117" s="59"/>
      <c r="I117" s="48"/>
    </row>
    <row r="118" spans="1:9">
      <c r="A118" s="40"/>
      <c r="B118" s="64" t="s">
        <v>2059</v>
      </c>
      <c r="C118" s="51" t="s">
        <v>2129</v>
      </c>
      <c r="D118" s="51" t="s">
        <v>2060</v>
      </c>
      <c r="E118" s="59"/>
      <c r="F118" s="59"/>
      <c r="G118" s="59"/>
      <c r="H118" s="59"/>
      <c r="I118" s="48"/>
    </row>
    <row r="119" spans="1:9">
      <c r="A119" s="40"/>
      <c r="B119" s="65" t="s">
        <v>2061</v>
      </c>
      <c r="C119" s="94">
        <v>11.193</v>
      </c>
      <c r="D119" s="95">
        <v>11.256</v>
      </c>
      <c r="E119" s="59"/>
      <c r="F119" s="59"/>
      <c r="G119" s="59"/>
      <c r="H119" s="59"/>
      <c r="I119" s="48"/>
    </row>
    <row r="120" spans="1:9">
      <c r="A120" s="40"/>
      <c r="B120" s="65" t="s">
        <v>2062</v>
      </c>
      <c r="C120" s="94">
        <v>11.193</v>
      </c>
      <c r="D120" s="95">
        <v>11.256</v>
      </c>
      <c r="E120" s="59"/>
      <c r="F120" s="59"/>
      <c r="G120" s="59"/>
      <c r="H120" s="59"/>
      <c r="I120" s="48"/>
    </row>
    <row r="121" spans="1:9">
      <c r="A121" s="40"/>
      <c r="B121" s="65" t="s">
        <v>2063</v>
      </c>
      <c r="C121" s="94">
        <v>11.625</v>
      </c>
      <c r="D121" s="95">
        <v>11.676</v>
      </c>
      <c r="E121" s="59"/>
      <c r="F121" s="59"/>
      <c r="G121" s="59"/>
      <c r="H121" s="59"/>
      <c r="I121" s="48"/>
    </row>
    <row r="122" spans="1:9">
      <c r="A122" s="40"/>
      <c r="B122" s="65" t="s">
        <v>2064</v>
      </c>
      <c r="C122" s="94">
        <v>11.625</v>
      </c>
      <c r="D122" s="95">
        <v>11.676</v>
      </c>
      <c r="E122" s="59"/>
      <c r="F122" s="59"/>
      <c r="G122" s="59"/>
      <c r="H122" s="59"/>
      <c r="I122" s="48"/>
    </row>
    <row r="123" spans="1:9">
      <c r="A123" s="40"/>
      <c r="B123" s="62" t="s">
        <v>2065</v>
      </c>
      <c r="C123" s="63"/>
      <c r="D123" s="63"/>
      <c r="E123" s="59"/>
      <c r="F123" s="59"/>
      <c r="G123" s="59"/>
      <c r="H123" s="59"/>
      <c r="I123" s="48"/>
    </row>
    <row r="124" spans="1:9">
      <c r="A124" s="40"/>
      <c r="B124" s="54" t="s">
        <v>2103</v>
      </c>
      <c r="C124" s="63"/>
      <c r="D124" s="63"/>
      <c r="E124" s="59"/>
      <c r="F124" s="59"/>
      <c r="G124" s="59"/>
      <c r="H124" s="59"/>
      <c r="I124" s="48"/>
    </row>
    <row r="125" spans="1:9">
      <c r="A125" s="40"/>
      <c r="B125" s="62" t="s">
        <v>2113</v>
      </c>
      <c r="C125" s="40"/>
      <c r="D125" s="40"/>
      <c r="E125" s="59"/>
      <c r="F125" s="59"/>
      <c r="G125" s="59"/>
      <c r="H125" s="59"/>
      <c r="I125" s="48"/>
    </row>
    <row r="126" spans="1:9">
      <c r="A126" s="40"/>
      <c r="B126" s="45" t="s">
        <v>2127</v>
      </c>
      <c r="C126" s="40"/>
      <c r="D126" s="40"/>
      <c r="E126" s="59"/>
      <c r="F126" s="59"/>
      <c r="G126" s="59"/>
      <c r="H126" s="59"/>
      <c r="I126" s="48"/>
    </row>
    <row r="127" spans="1:9">
      <c r="A127" s="40"/>
      <c r="B127" s="45" t="s">
        <v>2068</v>
      </c>
      <c r="C127" s="63"/>
      <c r="D127" s="63"/>
      <c r="E127" s="59"/>
      <c r="F127" s="59"/>
      <c r="G127" s="59"/>
      <c r="H127" s="59"/>
      <c r="I127" s="48"/>
    </row>
    <row r="128" spans="1:9">
      <c r="A128" s="40"/>
      <c r="B128" s="62" t="s">
        <v>2067</v>
      </c>
      <c r="C128" s="63"/>
      <c r="D128" s="63"/>
      <c r="E128" s="59"/>
      <c r="F128" s="59"/>
      <c r="G128" s="59"/>
      <c r="H128" s="59"/>
      <c r="I128" s="48"/>
    </row>
    <row r="129" spans="1:9">
      <c r="A129" s="40"/>
      <c r="B129" s="62" t="s">
        <v>2130</v>
      </c>
      <c r="C129" s="63"/>
      <c r="D129" s="63"/>
      <c r="E129" s="59"/>
      <c r="F129" s="59"/>
      <c r="G129" s="59"/>
      <c r="H129" s="59"/>
      <c r="I129" s="48"/>
    </row>
    <row r="130" spans="1:9">
      <c r="A130" s="40"/>
      <c r="B130" s="66" t="s">
        <v>2132</v>
      </c>
      <c r="C130" s="67"/>
      <c r="D130" s="67"/>
      <c r="E130" s="57"/>
      <c r="F130" s="57"/>
      <c r="G130" s="57"/>
      <c r="H130" s="57"/>
      <c r="I130" s="58"/>
    </row>
    <row r="131" spans="1:9">
      <c r="A131" s="40"/>
      <c r="B131" s="59"/>
      <c r="C131" s="59"/>
      <c r="D131" s="59"/>
      <c r="E131" s="59"/>
      <c r="F131" s="59"/>
      <c r="G131" s="59"/>
      <c r="H131" s="59"/>
      <c r="I131" s="59"/>
    </row>
    <row r="132" spans="1:9" ht="13" customHeight="1">
      <c r="A132" s="4"/>
      <c r="B132" s="254"/>
      <c r="C132" s="254"/>
      <c r="D132" s="254"/>
      <c r="E132" s="254"/>
      <c r="F132" s="254"/>
      <c r="G132" s="254"/>
      <c r="H132" s="254"/>
      <c r="I132" s="254"/>
    </row>
    <row r="133" spans="1:9" ht="13" customHeight="1">
      <c r="A133" s="4"/>
      <c r="B133" s="4"/>
      <c r="C133" s="255" t="s">
        <v>969</v>
      </c>
      <c r="D133" s="255"/>
      <c r="E133" s="255"/>
      <c r="F133" s="255"/>
      <c r="G133" s="4"/>
      <c r="H133" s="4"/>
      <c r="I133" s="4"/>
    </row>
    <row r="134" spans="1:9" ht="13" customHeight="1">
      <c r="A134" s="4"/>
      <c r="B134" s="37" t="s">
        <v>871</v>
      </c>
      <c r="C134" s="255" t="s">
        <v>872</v>
      </c>
      <c r="D134" s="255"/>
      <c r="E134" s="255"/>
      <c r="F134" s="255"/>
      <c r="G134" s="4"/>
      <c r="H134" s="4"/>
      <c r="I134" s="4"/>
    </row>
    <row r="135" spans="1:9" ht="135" customHeight="1">
      <c r="A135" s="4"/>
      <c r="B135" s="38"/>
      <c r="C135" s="253"/>
      <c r="D135" s="253"/>
      <c r="E135" s="4"/>
      <c r="F135" s="4"/>
      <c r="G135" s="4"/>
      <c r="H135" s="4"/>
      <c r="I135" s="4"/>
    </row>
    <row r="138" spans="1:9">
      <c r="B138" s="41" t="s">
        <v>2144</v>
      </c>
      <c r="C138" s="42"/>
      <c r="D138" s="42"/>
      <c r="E138" s="42"/>
      <c r="F138" s="42"/>
      <c r="G138" s="145"/>
      <c r="H138" s="145"/>
      <c r="I138" s="146"/>
    </row>
    <row r="139" spans="1:9" ht="23">
      <c r="B139" s="163" t="s">
        <v>2145</v>
      </c>
      <c r="C139" s="163" t="s">
        <v>2146</v>
      </c>
      <c r="D139" s="164" t="s">
        <v>2147</v>
      </c>
      <c r="E139" s="165" t="s">
        <v>2148</v>
      </c>
      <c r="F139" s="165" t="s">
        <v>2149</v>
      </c>
      <c r="G139" s="49"/>
      <c r="H139" s="49"/>
      <c r="I139" s="149"/>
    </row>
    <row r="140" spans="1:9">
      <c r="B140" s="163" t="s">
        <v>2216</v>
      </c>
      <c r="C140" s="163" t="s">
        <v>2151</v>
      </c>
      <c r="D140" s="166">
        <v>11689.990500952381</v>
      </c>
      <c r="E140" s="167">
        <v>11615</v>
      </c>
      <c r="F140" s="167">
        <v>87.414074999999997</v>
      </c>
      <c r="G140" s="49"/>
      <c r="H140" s="49"/>
      <c r="I140" s="149"/>
    </row>
    <row r="141" spans="1:9">
      <c r="B141" s="163" t="s">
        <v>2289</v>
      </c>
      <c r="C141" s="163" t="s">
        <v>2151</v>
      </c>
      <c r="D141" s="166">
        <v>3962.6718003361343</v>
      </c>
      <c r="E141" s="167">
        <v>4111.8</v>
      </c>
      <c r="F141" s="167">
        <v>87.982650000000007</v>
      </c>
      <c r="G141" s="49"/>
      <c r="H141" s="49"/>
      <c r="I141" s="149"/>
    </row>
    <row r="142" spans="1:9">
      <c r="B142" s="163"/>
      <c r="C142" s="163"/>
      <c r="D142" s="166"/>
      <c r="E142" s="167"/>
      <c r="F142" s="167"/>
      <c r="G142" s="49"/>
      <c r="H142" s="49"/>
      <c r="I142" s="149"/>
    </row>
    <row r="143" spans="1:9">
      <c r="B143" s="140" t="s">
        <v>2371</v>
      </c>
      <c r="C143" s="168"/>
      <c r="D143" s="168"/>
      <c r="E143" s="168"/>
      <c r="F143" s="168"/>
      <c r="G143" s="49"/>
      <c r="H143" s="49"/>
      <c r="I143" s="149"/>
    </row>
    <row r="144" spans="1:9">
      <c r="B144" s="154"/>
      <c r="C144" s="169"/>
      <c r="D144" s="168"/>
      <c r="E144" s="168"/>
      <c r="F144" s="168"/>
      <c r="G144" s="49"/>
      <c r="H144" s="49"/>
      <c r="I144" s="149"/>
    </row>
    <row r="145" spans="2:9">
      <c r="B145" s="140"/>
      <c r="C145" s="168"/>
      <c r="D145" s="168"/>
      <c r="E145" s="168"/>
      <c r="F145" s="168"/>
      <c r="G145" s="49"/>
      <c r="H145" s="49"/>
      <c r="I145" s="149"/>
    </row>
    <row r="146" spans="2:9">
      <c r="B146" s="140" t="s">
        <v>2372</v>
      </c>
      <c r="C146" s="170"/>
      <c r="D146" s="168"/>
      <c r="E146" s="168"/>
      <c r="F146" s="168"/>
      <c r="G146" s="49"/>
      <c r="H146" s="49"/>
      <c r="I146" s="149"/>
    </row>
    <row r="147" spans="2:9">
      <c r="B147" s="140" t="s">
        <v>2373</v>
      </c>
      <c r="C147" s="170"/>
      <c r="D147" s="168"/>
      <c r="E147" s="168"/>
      <c r="F147" s="168"/>
      <c r="G147" s="49"/>
      <c r="H147" s="49"/>
      <c r="I147" s="149"/>
    </row>
    <row r="148" spans="2:9">
      <c r="B148" s="140" t="s">
        <v>2374</v>
      </c>
      <c r="C148" s="171"/>
      <c r="D148" s="168"/>
      <c r="E148" s="168"/>
      <c r="F148" s="168"/>
      <c r="G148" s="49"/>
      <c r="H148" s="49"/>
      <c r="I148" s="149"/>
    </row>
    <row r="149" spans="2:9">
      <c r="B149" s="140" t="s">
        <v>2375</v>
      </c>
      <c r="C149" s="171"/>
      <c r="D149" s="168"/>
      <c r="E149" s="168"/>
      <c r="F149" s="168"/>
      <c r="G149" s="49"/>
      <c r="H149" s="49"/>
      <c r="I149" s="149"/>
    </row>
    <row r="150" spans="2:9">
      <c r="B150" s="140" t="s">
        <v>2376</v>
      </c>
      <c r="C150" s="171"/>
      <c r="D150" s="168"/>
      <c r="E150" s="168"/>
      <c r="F150" s="168"/>
      <c r="G150" s="49"/>
      <c r="H150" s="49"/>
      <c r="I150" s="149"/>
    </row>
    <row r="151" spans="2:9">
      <c r="B151" s="140"/>
      <c r="C151" s="168"/>
      <c r="D151" s="168"/>
      <c r="E151" s="168"/>
      <c r="F151" s="168"/>
      <c r="G151" s="49"/>
      <c r="H151" s="49"/>
      <c r="I151" s="149"/>
    </row>
    <row r="152" spans="2:9">
      <c r="B152" s="172" t="s">
        <v>2345</v>
      </c>
      <c r="C152" s="168"/>
      <c r="D152" s="168"/>
      <c r="E152" s="168"/>
      <c r="F152" s="168"/>
      <c r="G152" s="49"/>
      <c r="H152" s="49"/>
      <c r="I152" s="149"/>
    </row>
    <row r="153" spans="2:9" ht="23">
      <c r="B153" s="163" t="s">
        <v>2145</v>
      </c>
      <c r="C153" s="163" t="s">
        <v>2146</v>
      </c>
      <c r="D153" s="164" t="s">
        <v>2147</v>
      </c>
      <c r="E153" s="165" t="s">
        <v>2148</v>
      </c>
      <c r="F153" s="165" t="s">
        <v>2149</v>
      </c>
      <c r="G153" s="49"/>
      <c r="H153" s="49"/>
      <c r="I153" s="149"/>
    </row>
    <row r="154" spans="2:9">
      <c r="B154" s="256" t="s">
        <v>469</v>
      </c>
      <c r="C154" s="257"/>
      <c r="D154" s="257"/>
      <c r="E154" s="257"/>
      <c r="F154" s="258"/>
      <c r="G154" s="49"/>
      <c r="H154" s="49"/>
      <c r="I154" s="149"/>
    </row>
    <row r="155" spans="2:9">
      <c r="B155" s="45" t="s">
        <v>2347</v>
      </c>
      <c r="C155" s="173"/>
      <c r="D155" s="173"/>
      <c r="E155" s="168"/>
      <c r="F155" s="168"/>
      <c r="G155" s="49"/>
      <c r="H155" s="49"/>
      <c r="I155" s="149"/>
    </row>
    <row r="156" spans="2:9">
      <c r="B156" s="45"/>
      <c r="C156" s="173"/>
      <c r="D156" s="173"/>
      <c r="E156" s="168"/>
      <c r="F156" s="168"/>
      <c r="G156" s="49"/>
      <c r="H156" s="49"/>
      <c r="I156" s="149"/>
    </row>
    <row r="157" spans="2:9">
      <c r="B157" s="45" t="s">
        <v>2348</v>
      </c>
      <c r="C157" s="173"/>
      <c r="D157" s="173"/>
      <c r="E157" s="168"/>
      <c r="F157" s="168"/>
      <c r="G157" s="49"/>
      <c r="H157" s="49"/>
      <c r="I157" s="149"/>
    </row>
    <row r="158" spans="2:9">
      <c r="B158" s="45" t="s">
        <v>2377</v>
      </c>
      <c r="C158" s="174"/>
      <c r="D158" s="173"/>
      <c r="E158" s="168"/>
      <c r="F158" s="168"/>
      <c r="G158" s="49"/>
      <c r="H158" s="49"/>
      <c r="I158" s="149"/>
    </row>
    <row r="159" spans="2:9">
      <c r="B159" s="45" t="s">
        <v>2378</v>
      </c>
      <c r="C159" s="174"/>
      <c r="D159" s="173"/>
      <c r="E159" s="168"/>
      <c r="F159" s="168"/>
      <c r="G159" s="49"/>
      <c r="H159" s="49"/>
      <c r="I159" s="149"/>
    </row>
    <row r="160" spans="2:9">
      <c r="B160" s="45" t="s">
        <v>2379</v>
      </c>
      <c r="C160" s="174"/>
      <c r="D160" s="173"/>
      <c r="E160" s="168"/>
      <c r="F160" s="168"/>
      <c r="G160" s="49"/>
      <c r="H160" s="49"/>
      <c r="I160" s="149"/>
    </row>
    <row r="161" spans="2:9">
      <c r="B161" s="45" t="s">
        <v>2380</v>
      </c>
      <c r="C161" s="174"/>
      <c r="D161" s="173"/>
      <c r="E161" s="168"/>
      <c r="F161" s="168"/>
      <c r="G161" s="49"/>
      <c r="H161" s="49"/>
      <c r="I161" s="149"/>
    </row>
    <row r="162" spans="2:9">
      <c r="B162" s="45" t="s">
        <v>2381</v>
      </c>
      <c r="C162" s="174"/>
      <c r="D162" s="173"/>
      <c r="E162" s="168"/>
      <c r="F162" s="168"/>
      <c r="G162" s="49"/>
      <c r="H162" s="49"/>
      <c r="I162" s="149"/>
    </row>
    <row r="163" spans="2:9">
      <c r="B163" s="140"/>
      <c r="C163" s="173"/>
      <c r="D163" s="173"/>
      <c r="E163" s="168"/>
      <c r="F163" s="168"/>
      <c r="G163" s="49"/>
      <c r="H163" s="49"/>
      <c r="I163" s="149"/>
    </row>
    <row r="164" spans="2:9">
      <c r="B164" s="172" t="s">
        <v>2354</v>
      </c>
      <c r="C164" s="173"/>
      <c r="D164" s="173"/>
      <c r="E164" s="168"/>
      <c r="F164" s="168"/>
      <c r="G164" s="49"/>
      <c r="H164" s="49"/>
      <c r="I164" s="149"/>
    </row>
    <row r="165" spans="2:9" ht="23">
      <c r="B165" s="163" t="s">
        <v>2145</v>
      </c>
      <c r="C165" s="175" t="s">
        <v>2355</v>
      </c>
      <c r="D165" s="164" t="s">
        <v>2356</v>
      </c>
      <c r="E165" s="165" t="s">
        <v>2357</v>
      </c>
      <c r="F165" s="168"/>
      <c r="G165" s="49"/>
      <c r="H165" s="49"/>
      <c r="I165" s="149"/>
    </row>
    <row r="166" spans="2:9">
      <c r="B166" s="259" t="s">
        <v>469</v>
      </c>
      <c r="C166" s="260"/>
      <c r="D166" s="260"/>
      <c r="E166" s="261"/>
      <c r="F166" s="168"/>
      <c r="G166" s="49"/>
      <c r="H166" s="49"/>
      <c r="I166" s="149"/>
    </row>
    <row r="167" spans="2:9">
      <c r="B167" s="155"/>
      <c r="C167" s="49"/>
      <c r="D167" s="49"/>
      <c r="E167" s="49"/>
      <c r="F167" s="49"/>
      <c r="G167" s="49"/>
      <c r="H167" s="49"/>
      <c r="I167" s="149"/>
    </row>
    <row r="168" spans="2:9">
      <c r="B168" s="140" t="s">
        <v>2382</v>
      </c>
      <c r="C168" s="173"/>
      <c r="D168" s="173"/>
      <c r="E168" s="168"/>
      <c r="F168" s="168"/>
      <c r="G168" s="49"/>
      <c r="H168" s="49"/>
      <c r="I168" s="149"/>
    </row>
    <row r="169" spans="2:9">
      <c r="B169" s="140"/>
      <c r="C169" s="173"/>
      <c r="D169" s="173"/>
      <c r="E169" s="168"/>
      <c r="F169" s="168"/>
      <c r="G169" s="49"/>
      <c r="H169" s="49"/>
      <c r="I169" s="149"/>
    </row>
    <row r="170" spans="2:9">
      <c r="B170" s="140" t="s">
        <v>2359</v>
      </c>
      <c r="C170" s="173"/>
      <c r="D170" s="173"/>
      <c r="E170" s="168"/>
      <c r="F170" s="168"/>
      <c r="G170" s="49"/>
      <c r="H170" s="49"/>
      <c r="I170" s="149"/>
    </row>
    <row r="171" spans="2:9">
      <c r="B171" s="140" t="s">
        <v>2383</v>
      </c>
      <c r="C171" s="173"/>
      <c r="D171" s="173"/>
      <c r="E171" s="168"/>
      <c r="F171" s="168"/>
      <c r="G171" s="49"/>
      <c r="H171" s="49"/>
      <c r="I171" s="149"/>
    </row>
    <row r="172" spans="2:9">
      <c r="B172" s="140" t="s">
        <v>2384</v>
      </c>
      <c r="C172" s="173"/>
      <c r="D172" s="173"/>
      <c r="E172" s="168"/>
      <c r="F172" s="168"/>
      <c r="G172" s="49"/>
      <c r="H172" s="49"/>
      <c r="I172" s="149"/>
    </row>
    <row r="173" spans="2:9">
      <c r="B173" s="140" t="s">
        <v>2385</v>
      </c>
      <c r="C173" s="173"/>
      <c r="D173" s="173"/>
      <c r="E173" s="168"/>
      <c r="F173" s="168"/>
      <c r="G173" s="49"/>
      <c r="H173" s="49"/>
      <c r="I173" s="149"/>
    </row>
    <row r="174" spans="2:9">
      <c r="B174" s="140"/>
      <c r="C174" s="173"/>
      <c r="D174" s="173"/>
      <c r="E174" s="168"/>
      <c r="F174" s="168"/>
      <c r="G174" s="49"/>
      <c r="H174" s="49"/>
      <c r="I174" s="149"/>
    </row>
    <row r="175" spans="2:9">
      <c r="B175" s="172" t="s">
        <v>2363</v>
      </c>
      <c r="C175" s="173"/>
      <c r="D175" s="173"/>
      <c r="E175" s="168"/>
      <c r="F175" s="168"/>
      <c r="G175" s="49"/>
      <c r="H175" s="49"/>
      <c r="I175" s="149"/>
    </row>
    <row r="176" spans="2:9" ht="23">
      <c r="B176" s="163" t="s">
        <v>2145</v>
      </c>
      <c r="C176" s="163" t="s">
        <v>2364</v>
      </c>
      <c r="D176" s="164" t="s">
        <v>2365</v>
      </c>
      <c r="E176" s="165" t="s">
        <v>2366</v>
      </c>
      <c r="F176" s="165" t="s">
        <v>2367</v>
      </c>
      <c r="G176" s="49"/>
      <c r="H176" s="49"/>
      <c r="I176" s="149"/>
    </row>
    <row r="177" spans="2:9">
      <c r="B177" s="176" t="s">
        <v>2386</v>
      </c>
      <c r="C177" s="177" t="s">
        <v>2387</v>
      </c>
      <c r="D177" s="177">
        <v>300</v>
      </c>
      <c r="E177" s="177">
        <v>285.35570000000001</v>
      </c>
      <c r="F177" s="178">
        <v>290.75</v>
      </c>
      <c r="G177" s="49"/>
      <c r="H177" s="49"/>
      <c r="I177" s="149"/>
    </row>
    <row r="178" spans="2:9">
      <c r="B178" s="163" t="s">
        <v>2388</v>
      </c>
      <c r="C178" s="163" t="s">
        <v>2387</v>
      </c>
      <c r="D178" s="164">
        <v>400</v>
      </c>
      <c r="E178" s="165">
        <v>248.0256</v>
      </c>
      <c r="F178" s="165">
        <v>180.95</v>
      </c>
      <c r="G178" s="49"/>
      <c r="H178" s="49"/>
      <c r="I178" s="149"/>
    </row>
    <row r="179" spans="2:9">
      <c r="B179" s="140" t="s">
        <v>2389</v>
      </c>
      <c r="C179" s="173"/>
      <c r="D179" s="173"/>
      <c r="E179" s="168"/>
      <c r="F179" s="168"/>
      <c r="G179" s="49"/>
      <c r="H179" s="49"/>
      <c r="I179" s="149"/>
    </row>
    <row r="180" spans="2:9">
      <c r="B180" s="140"/>
      <c r="C180" s="173"/>
      <c r="D180" s="173"/>
      <c r="E180" s="168"/>
      <c r="F180" s="168"/>
      <c r="G180" s="49"/>
      <c r="H180" s="49"/>
      <c r="I180" s="149"/>
    </row>
    <row r="181" spans="2:9">
      <c r="B181" s="140" t="s">
        <v>2369</v>
      </c>
      <c r="C181" s="173"/>
      <c r="D181" s="173"/>
      <c r="E181" s="168"/>
      <c r="F181" s="168"/>
      <c r="G181" s="49"/>
      <c r="H181" s="49"/>
      <c r="I181" s="149"/>
    </row>
    <row r="182" spans="2:9">
      <c r="B182" s="140" t="s">
        <v>2390</v>
      </c>
      <c r="C182" s="173"/>
      <c r="D182" s="173"/>
      <c r="E182" s="168"/>
      <c r="F182" s="168"/>
      <c r="G182" s="49"/>
      <c r="H182" s="49"/>
      <c r="I182" s="149"/>
    </row>
    <row r="183" spans="2:9">
      <c r="B183" s="140" t="s">
        <v>2391</v>
      </c>
      <c r="C183" s="173"/>
      <c r="D183" s="173"/>
      <c r="E183" s="168"/>
      <c r="F183" s="168"/>
      <c r="G183" s="49"/>
      <c r="H183" s="49"/>
      <c r="I183" s="149"/>
    </row>
    <row r="184" spans="2:9">
      <c r="B184" s="140" t="s">
        <v>2392</v>
      </c>
      <c r="C184" s="173"/>
      <c r="D184" s="173"/>
      <c r="E184" s="168"/>
      <c r="F184" s="168"/>
      <c r="G184" s="49"/>
      <c r="H184" s="49"/>
      <c r="I184" s="149"/>
    </row>
    <row r="185" spans="2:9">
      <c r="B185" s="140"/>
      <c r="C185" s="173"/>
      <c r="D185" s="173"/>
      <c r="E185" s="168"/>
      <c r="F185" s="168"/>
      <c r="G185" s="49"/>
      <c r="H185" s="49"/>
      <c r="I185" s="149"/>
    </row>
    <row r="186" spans="2:9">
      <c r="B186" s="172" t="s">
        <v>2370</v>
      </c>
      <c r="C186" s="173"/>
      <c r="D186" s="173"/>
      <c r="E186" s="168"/>
      <c r="F186" s="168"/>
      <c r="G186" s="49"/>
      <c r="H186" s="49"/>
      <c r="I186" s="149"/>
    </row>
    <row r="187" spans="2:9">
      <c r="B187" s="172"/>
      <c r="C187" s="173"/>
      <c r="D187" s="173"/>
      <c r="E187" s="168"/>
      <c r="F187" s="168"/>
      <c r="G187" s="49"/>
      <c r="H187" s="49"/>
      <c r="I187" s="149"/>
    </row>
    <row r="188" spans="2:9">
      <c r="B188" s="179"/>
      <c r="C188" s="180"/>
      <c r="D188" s="180"/>
      <c r="E188" s="180"/>
      <c r="F188" s="181"/>
      <c r="G188" s="161"/>
      <c r="H188" s="161"/>
      <c r="I188" s="162"/>
    </row>
  </sheetData>
  <mergeCells count="8">
    <mergeCell ref="B154:F154"/>
    <mergeCell ref="B166:E166"/>
    <mergeCell ref="C135:D135"/>
    <mergeCell ref="B113:I113"/>
    <mergeCell ref="B114:I114"/>
    <mergeCell ref="B132:I132"/>
    <mergeCell ref="C133:F133"/>
    <mergeCell ref="C134:F134"/>
  </mergeCells>
  <hyperlinks>
    <hyperlink ref="A1" location="BajajFinservBalancedAdvantageFund" display="BFBAF" xr:uid="{00000000-0004-0000-0200-000000000000}"/>
    <hyperlink ref="B1" location="BajajFinservBalancedAdvantageFund" display="Bajaj Finserv Balanced Advantage Fund" xr:uid="{00000000-0004-0000-0200-000001000000}"/>
  </hyperlinks>
  <pageMargins left="0" right="0" top="0" bottom="0" header="0" footer="0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outlinePr summaryBelow="0"/>
  </sheetPr>
  <dimension ref="A1:I90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38</v>
      </c>
      <c r="B1" s="3" t="s">
        <v>39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908</v>
      </c>
      <c r="B7" s="17" t="s">
        <v>909</v>
      </c>
      <c r="C7" s="13" t="s">
        <v>910</v>
      </c>
      <c r="D7" s="13" t="s">
        <v>113</v>
      </c>
      <c r="E7" s="18">
        <v>49894</v>
      </c>
      <c r="F7" s="19">
        <v>121.42700000000001</v>
      </c>
      <c r="G7" s="20">
        <v>4.0300000000000002E-2</v>
      </c>
      <c r="H7" s="21"/>
      <c r="I7" s="22"/>
    </row>
    <row r="8" spans="1:9" ht="13" customHeight="1">
      <c r="A8" s="16" t="s">
        <v>432</v>
      </c>
      <c r="B8" s="17" t="s">
        <v>433</v>
      </c>
      <c r="C8" s="13" t="s">
        <v>434</v>
      </c>
      <c r="D8" s="13" t="s">
        <v>172</v>
      </c>
      <c r="E8" s="18">
        <v>1532</v>
      </c>
      <c r="F8" s="19">
        <v>102.1384</v>
      </c>
      <c r="G8" s="20">
        <v>3.39E-2</v>
      </c>
      <c r="H8" s="21"/>
      <c r="I8" s="22"/>
    </row>
    <row r="9" spans="1:9" ht="13" customHeight="1">
      <c r="A9" s="16" t="s">
        <v>300</v>
      </c>
      <c r="B9" s="17" t="s">
        <v>301</v>
      </c>
      <c r="C9" s="13" t="s">
        <v>302</v>
      </c>
      <c r="D9" s="13" t="s">
        <v>138</v>
      </c>
      <c r="E9" s="18">
        <v>2288</v>
      </c>
      <c r="F9" s="19">
        <v>98.4709</v>
      </c>
      <c r="G9" s="20">
        <v>3.27E-2</v>
      </c>
      <c r="H9" s="21"/>
      <c r="I9" s="22"/>
    </row>
    <row r="10" spans="1:9" ht="13" customHeight="1">
      <c r="A10" s="16" t="s">
        <v>1235</v>
      </c>
      <c r="B10" s="17" t="s">
        <v>1236</v>
      </c>
      <c r="C10" s="13" t="s">
        <v>1237</v>
      </c>
      <c r="D10" s="13" t="s">
        <v>309</v>
      </c>
      <c r="E10" s="18">
        <v>1629</v>
      </c>
      <c r="F10" s="19">
        <v>95.801500000000004</v>
      </c>
      <c r="G10" s="20">
        <v>3.1800000000000002E-2</v>
      </c>
      <c r="H10" s="21"/>
      <c r="I10" s="22"/>
    </row>
    <row r="11" spans="1:9" ht="13" customHeight="1">
      <c r="A11" s="16" t="s">
        <v>1882</v>
      </c>
      <c r="B11" s="17" t="s">
        <v>1883</v>
      </c>
      <c r="C11" s="13" t="s">
        <v>1884</v>
      </c>
      <c r="D11" s="13" t="s">
        <v>1885</v>
      </c>
      <c r="E11" s="18">
        <v>25211</v>
      </c>
      <c r="F11" s="19">
        <v>95.675700000000006</v>
      </c>
      <c r="G11" s="20">
        <v>3.1699999999999999E-2</v>
      </c>
      <c r="H11" s="21"/>
      <c r="I11" s="22"/>
    </row>
    <row r="12" spans="1:9" ht="13" customHeight="1">
      <c r="A12" s="16" t="s">
        <v>310</v>
      </c>
      <c r="B12" s="17" t="s">
        <v>311</v>
      </c>
      <c r="C12" s="13" t="s">
        <v>312</v>
      </c>
      <c r="D12" s="13" t="s">
        <v>92</v>
      </c>
      <c r="E12" s="18">
        <v>2832</v>
      </c>
      <c r="F12" s="19">
        <v>95.0334</v>
      </c>
      <c r="G12" s="20">
        <v>3.15E-2</v>
      </c>
      <c r="H12" s="21"/>
      <c r="I12" s="22"/>
    </row>
    <row r="13" spans="1:9" ht="13" customHeight="1">
      <c r="A13" s="16" t="s">
        <v>1886</v>
      </c>
      <c r="B13" s="17" t="s">
        <v>1887</v>
      </c>
      <c r="C13" s="13" t="s">
        <v>1888</v>
      </c>
      <c r="D13" s="13" t="s">
        <v>907</v>
      </c>
      <c r="E13" s="18">
        <v>16509</v>
      </c>
      <c r="F13" s="19">
        <v>87.167500000000004</v>
      </c>
      <c r="G13" s="20">
        <v>2.8899999999999999E-2</v>
      </c>
      <c r="H13" s="21"/>
      <c r="I13" s="22"/>
    </row>
    <row r="14" spans="1:9" ht="13" customHeight="1">
      <c r="A14" s="16" t="s">
        <v>225</v>
      </c>
      <c r="B14" s="17" t="s">
        <v>226</v>
      </c>
      <c r="C14" s="13" t="s">
        <v>227</v>
      </c>
      <c r="D14" s="13" t="s">
        <v>113</v>
      </c>
      <c r="E14" s="18">
        <v>20194</v>
      </c>
      <c r="F14" s="19">
        <v>84.966300000000004</v>
      </c>
      <c r="G14" s="20">
        <v>2.8199999999999999E-2</v>
      </c>
      <c r="H14" s="21"/>
      <c r="I14" s="22"/>
    </row>
    <row r="15" spans="1:9" ht="13" customHeight="1">
      <c r="A15" s="16" t="s">
        <v>342</v>
      </c>
      <c r="B15" s="17" t="s">
        <v>343</v>
      </c>
      <c r="C15" s="13" t="s">
        <v>344</v>
      </c>
      <c r="D15" s="13" t="s">
        <v>85</v>
      </c>
      <c r="E15" s="18">
        <v>5166</v>
      </c>
      <c r="F15" s="19">
        <v>79.437600000000003</v>
      </c>
      <c r="G15" s="20">
        <v>2.64E-2</v>
      </c>
      <c r="H15" s="21"/>
      <c r="I15" s="22"/>
    </row>
    <row r="16" spans="1:9" ht="13" customHeight="1">
      <c r="A16" s="16" t="s">
        <v>911</v>
      </c>
      <c r="B16" s="17" t="s">
        <v>912</v>
      </c>
      <c r="C16" s="13" t="s">
        <v>913</v>
      </c>
      <c r="D16" s="13" t="s">
        <v>271</v>
      </c>
      <c r="E16" s="18">
        <v>53325</v>
      </c>
      <c r="F16" s="19">
        <v>77.715900000000005</v>
      </c>
      <c r="G16" s="20">
        <v>2.58E-2</v>
      </c>
      <c r="H16" s="21"/>
      <c r="I16" s="22"/>
    </row>
    <row r="17" spans="1:9" ht="13" customHeight="1">
      <c r="A17" s="16" t="s">
        <v>361</v>
      </c>
      <c r="B17" s="17" t="s">
        <v>362</v>
      </c>
      <c r="C17" s="13" t="s">
        <v>363</v>
      </c>
      <c r="D17" s="13" t="s">
        <v>127</v>
      </c>
      <c r="E17" s="18">
        <v>8276</v>
      </c>
      <c r="F17" s="19">
        <v>75.928200000000004</v>
      </c>
      <c r="G17" s="20">
        <v>2.52E-2</v>
      </c>
      <c r="H17" s="21"/>
      <c r="I17" s="22"/>
    </row>
    <row r="18" spans="1:9" ht="13" customHeight="1">
      <c r="A18" s="16" t="s">
        <v>255</v>
      </c>
      <c r="B18" s="17" t="s">
        <v>256</v>
      </c>
      <c r="C18" s="13" t="s">
        <v>257</v>
      </c>
      <c r="D18" s="13" t="s">
        <v>85</v>
      </c>
      <c r="E18" s="18">
        <v>17564</v>
      </c>
      <c r="F18" s="19">
        <v>75.279300000000006</v>
      </c>
      <c r="G18" s="20">
        <v>2.5000000000000001E-2</v>
      </c>
      <c r="H18" s="21"/>
      <c r="I18" s="22"/>
    </row>
    <row r="19" spans="1:9" ht="13" customHeight="1">
      <c r="A19" s="16" t="s">
        <v>438</v>
      </c>
      <c r="B19" s="17" t="s">
        <v>439</v>
      </c>
      <c r="C19" s="13" t="s">
        <v>440</v>
      </c>
      <c r="D19" s="13" t="s">
        <v>441</v>
      </c>
      <c r="E19" s="18">
        <v>1421</v>
      </c>
      <c r="F19" s="19">
        <v>73.9559</v>
      </c>
      <c r="G19" s="20">
        <v>2.4500000000000001E-2</v>
      </c>
      <c r="H19" s="21"/>
      <c r="I19" s="22"/>
    </row>
    <row r="20" spans="1:9" ht="13" customHeight="1">
      <c r="A20" s="16" t="s">
        <v>920</v>
      </c>
      <c r="B20" s="17" t="s">
        <v>921</v>
      </c>
      <c r="C20" s="13" t="s">
        <v>922</v>
      </c>
      <c r="D20" s="13" t="s">
        <v>70</v>
      </c>
      <c r="E20" s="18">
        <v>24448</v>
      </c>
      <c r="F20" s="19">
        <v>72.879499999999993</v>
      </c>
      <c r="G20" s="20">
        <v>2.4199999999999999E-2</v>
      </c>
      <c r="H20" s="21"/>
      <c r="I20" s="22"/>
    </row>
    <row r="21" spans="1:9" ht="13" customHeight="1">
      <c r="A21" s="16" t="s">
        <v>1889</v>
      </c>
      <c r="B21" s="17" t="s">
        <v>1890</v>
      </c>
      <c r="C21" s="13" t="s">
        <v>1891</v>
      </c>
      <c r="D21" s="13" t="s">
        <v>1193</v>
      </c>
      <c r="E21" s="18">
        <v>20497</v>
      </c>
      <c r="F21" s="19">
        <v>72.272400000000005</v>
      </c>
      <c r="G21" s="20">
        <v>2.4E-2</v>
      </c>
      <c r="H21" s="21"/>
      <c r="I21" s="22"/>
    </row>
    <row r="22" spans="1:9" ht="13" customHeight="1">
      <c r="A22" s="16" t="s">
        <v>419</v>
      </c>
      <c r="B22" s="17" t="s">
        <v>420</v>
      </c>
      <c r="C22" s="13" t="s">
        <v>421</v>
      </c>
      <c r="D22" s="13" t="s">
        <v>164</v>
      </c>
      <c r="E22" s="18">
        <v>1776</v>
      </c>
      <c r="F22" s="19">
        <v>72.007900000000006</v>
      </c>
      <c r="G22" s="20">
        <v>2.3900000000000001E-2</v>
      </c>
      <c r="H22" s="21"/>
      <c r="I22" s="22"/>
    </row>
    <row r="23" spans="1:9" ht="13" customHeight="1">
      <c r="A23" s="16" t="s">
        <v>204</v>
      </c>
      <c r="B23" s="17" t="s">
        <v>205</v>
      </c>
      <c r="C23" s="13" t="s">
        <v>206</v>
      </c>
      <c r="D23" s="13" t="s">
        <v>207</v>
      </c>
      <c r="E23" s="18">
        <v>10592</v>
      </c>
      <c r="F23" s="19">
        <v>69.298199999999994</v>
      </c>
      <c r="G23" s="20">
        <v>2.3E-2</v>
      </c>
      <c r="H23" s="21"/>
      <c r="I23" s="22"/>
    </row>
    <row r="24" spans="1:9" ht="13" customHeight="1">
      <c r="A24" s="16" t="s">
        <v>1892</v>
      </c>
      <c r="B24" s="17" t="s">
        <v>1893</v>
      </c>
      <c r="C24" s="13" t="s">
        <v>1894</v>
      </c>
      <c r="D24" s="13" t="s">
        <v>287</v>
      </c>
      <c r="E24" s="18">
        <v>2457</v>
      </c>
      <c r="F24" s="19">
        <v>65.707599999999999</v>
      </c>
      <c r="G24" s="20">
        <v>2.18E-2</v>
      </c>
      <c r="H24" s="21"/>
      <c r="I24" s="22"/>
    </row>
    <row r="25" spans="1:9" ht="13" customHeight="1">
      <c r="A25" s="16" t="s">
        <v>294</v>
      </c>
      <c r="B25" s="17" t="s">
        <v>295</v>
      </c>
      <c r="C25" s="13" t="s">
        <v>296</v>
      </c>
      <c r="D25" s="13" t="s">
        <v>113</v>
      </c>
      <c r="E25" s="18">
        <v>4184</v>
      </c>
      <c r="F25" s="19">
        <v>63.316499999999998</v>
      </c>
      <c r="G25" s="20">
        <v>2.1000000000000001E-2</v>
      </c>
      <c r="H25" s="21"/>
      <c r="I25" s="22"/>
    </row>
    <row r="26" spans="1:9" ht="13" customHeight="1">
      <c r="A26" s="16" t="s">
        <v>396</v>
      </c>
      <c r="B26" s="17" t="s">
        <v>397</v>
      </c>
      <c r="C26" s="13" t="s">
        <v>398</v>
      </c>
      <c r="D26" s="13" t="s">
        <v>70</v>
      </c>
      <c r="E26" s="18">
        <v>45070</v>
      </c>
      <c r="F26" s="19">
        <v>63.206200000000003</v>
      </c>
      <c r="G26" s="20">
        <v>2.1000000000000001E-2</v>
      </c>
      <c r="H26" s="21"/>
      <c r="I26" s="22"/>
    </row>
    <row r="27" spans="1:9" ht="13" customHeight="1">
      <c r="A27" s="16" t="s">
        <v>288</v>
      </c>
      <c r="B27" s="17" t="s">
        <v>289</v>
      </c>
      <c r="C27" s="13" t="s">
        <v>290</v>
      </c>
      <c r="D27" s="13" t="s">
        <v>63</v>
      </c>
      <c r="E27" s="18">
        <v>22379</v>
      </c>
      <c r="F27" s="19">
        <v>60.087600000000002</v>
      </c>
      <c r="G27" s="20">
        <v>1.9900000000000001E-2</v>
      </c>
      <c r="H27" s="21"/>
      <c r="I27" s="22"/>
    </row>
    <row r="28" spans="1:9" ht="13" customHeight="1">
      <c r="A28" s="16" t="s">
        <v>1895</v>
      </c>
      <c r="B28" s="17" t="s">
        <v>1896</v>
      </c>
      <c r="C28" s="13" t="s">
        <v>1897</v>
      </c>
      <c r="D28" s="13" t="s">
        <v>113</v>
      </c>
      <c r="E28" s="18">
        <v>4044</v>
      </c>
      <c r="F28" s="19">
        <v>59.665199999999999</v>
      </c>
      <c r="G28" s="20">
        <v>1.9800000000000002E-2</v>
      </c>
      <c r="H28" s="21"/>
      <c r="I28" s="22"/>
    </row>
    <row r="29" spans="1:9" ht="13" customHeight="1">
      <c r="A29" s="16" t="s">
        <v>932</v>
      </c>
      <c r="B29" s="17" t="s">
        <v>933</v>
      </c>
      <c r="C29" s="13" t="s">
        <v>934</v>
      </c>
      <c r="D29" s="13" t="s">
        <v>172</v>
      </c>
      <c r="E29" s="18">
        <v>1261</v>
      </c>
      <c r="F29" s="19">
        <v>55.620199999999997</v>
      </c>
      <c r="G29" s="20">
        <v>1.8499999999999999E-2</v>
      </c>
      <c r="H29" s="21"/>
      <c r="I29" s="22"/>
    </row>
    <row r="30" spans="1:9" ht="13" customHeight="1">
      <c r="A30" s="16" t="s">
        <v>1898</v>
      </c>
      <c r="B30" s="17" t="s">
        <v>1899</v>
      </c>
      <c r="C30" s="13" t="s">
        <v>1900</v>
      </c>
      <c r="D30" s="13" t="s">
        <v>120</v>
      </c>
      <c r="E30" s="18">
        <v>3741</v>
      </c>
      <c r="F30" s="19">
        <v>55.471499999999999</v>
      </c>
      <c r="G30" s="20">
        <v>1.84E-2</v>
      </c>
      <c r="H30" s="21"/>
      <c r="I30" s="22"/>
    </row>
    <row r="31" spans="1:9" ht="13" customHeight="1">
      <c r="A31" s="16" t="s">
        <v>1901</v>
      </c>
      <c r="B31" s="17" t="s">
        <v>1902</v>
      </c>
      <c r="C31" s="13" t="s">
        <v>1903</v>
      </c>
      <c r="D31" s="13" t="s">
        <v>85</v>
      </c>
      <c r="E31" s="18">
        <v>522</v>
      </c>
      <c r="F31" s="19">
        <v>54.084400000000002</v>
      </c>
      <c r="G31" s="20">
        <v>1.7899999999999999E-2</v>
      </c>
      <c r="H31" s="21"/>
      <c r="I31" s="22"/>
    </row>
    <row r="32" spans="1:9" ht="13" customHeight="1">
      <c r="A32" s="16" t="s">
        <v>377</v>
      </c>
      <c r="B32" s="17" t="s">
        <v>378</v>
      </c>
      <c r="C32" s="13" t="s">
        <v>379</v>
      </c>
      <c r="D32" s="13" t="s">
        <v>74</v>
      </c>
      <c r="E32" s="18">
        <v>4468</v>
      </c>
      <c r="F32" s="19">
        <v>53.9377</v>
      </c>
      <c r="G32" s="20">
        <v>1.7899999999999999E-2</v>
      </c>
      <c r="H32" s="21"/>
      <c r="I32" s="22"/>
    </row>
    <row r="33" spans="1:9" ht="13" customHeight="1">
      <c r="A33" s="16" t="s">
        <v>1904</v>
      </c>
      <c r="B33" s="17" t="s">
        <v>1905</v>
      </c>
      <c r="C33" s="13" t="s">
        <v>1906</v>
      </c>
      <c r="D33" s="13" t="s">
        <v>319</v>
      </c>
      <c r="E33" s="18">
        <v>32538</v>
      </c>
      <c r="F33" s="19">
        <v>53.528300000000002</v>
      </c>
      <c r="G33" s="20">
        <v>1.78E-2</v>
      </c>
      <c r="H33" s="21"/>
      <c r="I33" s="22"/>
    </row>
    <row r="34" spans="1:9" ht="13" customHeight="1">
      <c r="A34" s="16" t="s">
        <v>117</v>
      </c>
      <c r="B34" s="17" t="s">
        <v>118</v>
      </c>
      <c r="C34" s="13" t="s">
        <v>119</v>
      </c>
      <c r="D34" s="13" t="s">
        <v>120</v>
      </c>
      <c r="E34" s="18">
        <v>293</v>
      </c>
      <c r="F34" s="19">
        <v>53.463700000000003</v>
      </c>
      <c r="G34" s="20">
        <v>1.77E-2</v>
      </c>
      <c r="H34" s="21"/>
      <c r="I34" s="22"/>
    </row>
    <row r="35" spans="1:9" ht="13" customHeight="1">
      <c r="A35" s="16" t="s">
        <v>336</v>
      </c>
      <c r="B35" s="17" t="s">
        <v>337</v>
      </c>
      <c r="C35" s="13" t="s">
        <v>338</v>
      </c>
      <c r="D35" s="13" t="s">
        <v>63</v>
      </c>
      <c r="E35" s="18">
        <v>40670</v>
      </c>
      <c r="F35" s="19">
        <v>53.196399999999997</v>
      </c>
      <c r="G35" s="20">
        <v>1.77E-2</v>
      </c>
      <c r="H35" s="21"/>
      <c r="I35" s="22"/>
    </row>
    <row r="36" spans="1:9" ht="13" customHeight="1">
      <c r="A36" s="16" t="s">
        <v>215</v>
      </c>
      <c r="B36" s="17" t="s">
        <v>216</v>
      </c>
      <c r="C36" s="13" t="s">
        <v>217</v>
      </c>
      <c r="D36" s="13" t="s">
        <v>85</v>
      </c>
      <c r="E36" s="18">
        <v>15067</v>
      </c>
      <c r="F36" s="19">
        <v>50.873699999999999</v>
      </c>
      <c r="G36" s="20">
        <v>1.6899999999999998E-2</v>
      </c>
      <c r="H36" s="21"/>
      <c r="I36" s="22"/>
    </row>
    <row r="37" spans="1:9" ht="13" customHeight="1">
      <c r="A37" s="16" t="s">
        <v>329</v>
      </c>
      <c r="B37" s="17" t="s">
        <v>330</v>
      </c>
      <c r="C37" s="13" t="s">
        <v>331</v>
      </c>
      <c r="D37" s="13" t="s">
        <v>332</v>
      </c>
      <c r="E37" s="18">
        <v>4852</v>
      </c>
      <c r="F37" s="19">
        <v>49.941600000000001</v>
      </c>
      <c r="G37" s="20">
        <v>1.66E-2</v>
      </c>
      <c r="H37" s="21"/>
      <c r="I37" s="22"/>
    </row>
    <row r="38" spans="1:9" ht="13" customHeight="1">
      <c r="A38" s="16" t="s">
        <v>1344</v>
      </c>
      <c r="B38" s="17" t="s">
        <v>1345</v>
      </c>
      <c r="C38" s="13" t="s">
        <v>1346</v>
      </c>
      <c r="D38" s="13" t="s">
        <v>127</v>
      </c>
      <c r="E38" s="18">
        <v>632</v>
      </c>
      <c r="F38" s="19">
        <v>45.838999999999999</v>
      </c>
      <c r="G38" s="20">
        <v>1.52E-2</v>
      </c>
      <c r="H38" s="21"/>
      <c r="I38" s="22"/>
    </row>
    <row r="39" spans="1:9" ht="13" customHeight="1">
      <c r="A39" s="16" t="s">
        <v>243</v>
      </c>
      <c r="B39" s="17" t="s">
        <v>244</v>
      </c>
      <c r="C39" s="13" t="s">
        <v>245</v>
      </c>
      <c r="D39" s="13" t="s">
        <v>221</v>
      </c>
      <c r="E39" s="18">
        <v>7738</v>
      </c>
      <c r="F39" s="19">
        <v>45.700600000000001</v>
      </c>
      <c r="G39" s="20">
        <v>1.52E-2</v>
      </c>
      <c r="H39" s="21"/>
      <c r="I39" s="22"/>
    </row>
    <row r="40" spans="1:9" ht="13" customHeight="1">
      <c r="A40" s="16" t="s">
        <v>1907</v>
      </c>
      <c r="B40" s="17" t="s">
        <v>1908</v>
      </c>
      <c r="C40" s="13" t="s">
        <v>1909</v>
      </c>
      <c r="D40" s="13" t="s">
        <v>412</v>
      </c>
      <c r="E40" s="18">
        <v>1119</v>
      </c>
      <c r="F40" s="19">
        <v>45.449300000000001</v>
      </c>
      <c r="G40" s="20">
        <v>1.5100000000000001E-2</v>
      </c>
      <c r="H40" s="21"/>
      <c r="I40" s="22"/>
    </row>
    <row r="41" spans="1:9" ht="13" customHeight="1">
      <c r="A41" s="16" t="s">
        <v>904</v>
      </c>
      <c r="B41" s="17" t="s">
        <v>905</v>
      </c>
      <c r="C41" s="13" t="s">
        <v>906</v>
      </c>
      <c r="D41" s="13" t="s">
        <v>907</v>
      </c>
      <c r="E41" s="18">
        <v>3563</v>
      </c>
      <c r="F41" s="19">
        <v>45.250100000000003</v>
      </c>
      <c r="G41" s="20">
        <v>1.4999999999999999E-2</v>
      </c>
      <c r="H41" s="21"/>
      <c r="I41" s="22"/>
    </row>
    <row r="42" spans="1:9" ht="13" customHeight="1">
      <c r="A42" s="16" t="s">
        <v>104</v>
      </c>
      <c r="B42" s="17" t="s">
        <v>105</v>
      </c>
      <c r="C42" s="13" t="s">
        <v>106</v>
      </c>
      <c r="D42" s="13" t="s">
        <v>63</v>
      </c>
      <c r="E42" s="18">
        <v>41593</v>
      </c>
      <c r="F42" s="19">
        <v>44.109400000000001</v>
      </c>
      <c r="G42" s="20">
        <v>1.46E-2</v>
      </c>
      <c r="H42" s="21"/>
      <c r="I42" s="22"/>
    </row>
    <row r="43" spans="1:9" ht="13" customHeight="1">
      <c r="A43" s="16" t="s">
        <v>1910</v>
      </c>
      <c r="B43" s="17" t="s">
        <v>1911</v>
      </c>
      <c r="C43" s="13" t="s">
        <v>1912</v>
      </c>
      <c r="D43" s="13" t="s">
        <v>85</v>
      </c>
      <c r="E43" s="18">
        <v>1293</v>
      </c>
      <c r="F43" s="19">
        <v>43.223700000000001</v>
      </c>
      <c r="G43" s="20">
        <v>1.43E-2</v>
      </c>
      <c r="H43" s="21"/>
      <c r="I43" s="22"/>
    </row>
    <row r="44" spans="1:9" ht="13" customHeight="1">
      <c r="A44" s="16" t="s">
        <v>1859</v>
      </c>
      <c r="B44" s="17" t="s">
        <v>1860</v>
      </c>
      <c r="C44" s="13" t="s">
        <v>1861</v>
      </c>
      <c r="D44" s="13" t="s">
        <v>127</v>
      </c>
      <c r="E44" s="18">
        <v>1066</v>
      </c>
      <c r="F44" s="19">
        <v>41.276600000000002</v>
      </c>
      <c r="G44" s="20">
        <v>1.37E-2</v>
      </c>
      <c r="H44" s="21"/>
      <c r="I44" s="22"/>
    </row>
    <row r="45" spans="1:9" ht="13" customHeight="1">
      <c r="A45" s="16" t="s">
        <v>1913</v>
      </c>
      <c r="B45" s="17" t="s">
        <v>1914</v>
      </c>
      <c r="C45" s="13" t="s">
        <v>1915</v>
      </c>
      <c r="D45" s="13" t="s">
        <v>127</v>
      </c>
      <c r="E45" s="18">
        <v>1066</v>
      </c>
      <c r="F45" s="19">
        <v>40.976999999999997</v>
      </c>
      <c r="G45" s="20">
        <v>1.3599999999999999E-2</v>
      </c>
      <c r="H45" s="21"/>
      <c r="I45" s="22"/>
    </row>
    <row r="46" spans="1:9" ht="13" customHeight="1">
      <c r="A46" s="16" t="s">
        <v>1916</v>
      </c>
      <c r="B46" s="17" t="s">
        <v>1917</v>
      </c>
      <c r="C46" s="13" t="s">
        <v>1918</v>
      </c>
      <c r="D46" s="13" t="s">
        <v>267</v>
      </c>
      <c r="E46" s="18">
        <v>161</v>
      </c>
      <c r="F46" s="19">
        <v>40.692799999999998</v>
      </c>
      <c r="G46" s="20">
        <v>1.35E-2</v>
      </c>
      <c r="H46" s="21"/>
      <c r="I46" s="22"/>
    </row>
    <row r="47" spans="1:9" ht="13" customHeight="1">
      <c r="A47" s="16" t="s">
        <v>435</v>
      </c>
      <c r="B47" s="17" t="s">
        <v>436</v>
      </c>
      <c r="C47" s="13" t="s">
        <v>437</v>
      </c>
      <c r="D47" s="13" t="s">
        <v>63</v>
      </c>
      <c r="E47" s="18">
        <v>23309</v>
      </c>
      <c r="F47" s="19">
        <v>39.131100000000004</v>
      </c>
      <c r="G47" s="20">
        <v>1.2999999999999999E-2</v>
      </c>
      <c r="H47" s="21"/>
      <c r="I47" s="22"/>
    </row>
    <row r="48" spans="1:9" ht="13" customHeight="1">
      <c r="A48" s="16" t="s">
        <v>1919</v>
      </c>
      <c r="B48" s="17" t="s">
        <v>1920</v>
      </c>
      <c r="C48" s="13" t="s">
        <v>1921</v>
      </c>
      <c r="D48" s="13" t="s">
        <v>271</v>
      </c>
      <c r="E48" s="18">
        <v>104</v>
      </c>
      <c r="F48" s="19">
        <v>38.090000000000003</v>
      </c>
      <c r="G48" s="20">
        <v>1.26E-2</v>
      </c>
      <c r="H48" s="21"/>
      <c r="I48" s="22"/>
    </row>
    <row r="49" spans="1:9" ht="13" customHeight="1">
      <c r="A49" s="16" t="s">
        <v>188</v>
      </c>
      <c r="B49" s="17" t="s">
        <v>189</v>
      </c>
      <c r="C49" s="13" t="s">
        <v>190</v>
      </c>
      <c r="D49" s="13" t="s">
        <v>92</v>
      </c>
      <c r="E49" s="18">
        <v>1720</v>
      </c>
      <c r="F49" s="19">
        <v>33.092799999999997</v>
      </c>
      <c r="G49" s="20">
        <v>1.0999999999999999E-2</v>
      </c>
      <c r="H49" s="21"/>
      <c r="I49" s="22"/>
    </row>
    <row r="50" spans="1:9" ht="13" customHeight="1">
      <c r="A50" s="16" t="s">
        <v>100</v>
      </c>
      <c r="B50" s="17" t="s">
        <v>101</v>
      </c>
      <c r="C50" s="13" t="s">
        <v>102</v>
      </c>
      <c r="D50" s="13" t="s">
        <v>103</v>
      </c>
      <c r="E50" s="18">
        <v>5225</v>
      </c>
      <c r="F50" s="19">
        <v>33.071599999999997</v>
      </c>
      <c r="G50" s="20">
        <v>1.0999999999999999E-2</v>
      </c>
      <c r="H50" s="21"/>
      <c r="I50" s="22"/>
    </row>
    <row r="51" spans="1:9" ht="13" customHeight="1">
      <c r="A51" s="16" t="s">
        <v>264</v>
      </c>
      <c r="B51" s="17" t="s">
        <v>265</v>
      </c>
      <c r="C51" s="13" t="s">
        <v>266</v>
      </c>
      <c r="D51" s="13" t="s">
        <v>267</v>
      </c>
      <c r="E51" s="18">
        <v>7356</v>
      </c>
      <c r="F51" s="19">
        <v>32.943800000000003</v>
      </c>
      <c r="G51" s="20">
        <v>1.09E-2</v>
      </c>
      <c r="H51" s="21"/>
      <c r="I51" s="22"/>
    </row>
    <row r="52" spans="1:9" ht="13" customHeight="1">
      <c r="A52" s="16" t="s">
        <v>429</v>
      </c>
      <c r="B52" s="17" t="s">
        <v>430</v>
      </c>
      <c r="C52" s="13" t="s">
        <v>431</v>
      </c>
      <c r="D52" s="13" t="s">
        <v>172</v>
      </c>
      <c r="E52" s="18">
        <v>3017</v>
      </c>
      <c r="F52" s="19">
        <v>32.514200000000002</v>
      </c>
      <c r="G52" s="20">
        <v>1.0800000000000001E-2</v>
      </c>
      <c r="H52" s="21"/>
      <c r="I52" s="22"/>
    </row>
    <row r="53" spans="1:9" ht="13" customHeight="1">
      <c r="A53" s="16" t="s">
        <v>457</v>
      </c>
      <c r="B53" s="17" t="s">
        <v>458</v>
      </c>
      <c r="C53" s="13" t="s">
        <v>459</v>
      </c>
      <c r="D53" s="13" t="s">
        <v>221</v>
      </c>
      <c r="E53" s="18">
        <v>3396</v>
      </c>
      <c r="F53" s="19">
        <v>31.857900000000001</v>
      </c>
      <c r="G53" s="20">
        <v>1.06E-2</v>
      </c>
      <c r="H53" s="21"/>
      <c r="I53" s="22"/>
    </row>
    <row r="54" spans="1:9" ht="13" customHeight="1">
      <c r="A54" s="16" t="s">
        <v>935</v>
      </c>
      <c r="B54" s="17" t="s">
        <v>936</v>
      </c>
      <c r="C54" s="13" t="s">
        <v>937</v>
      </c>
      <c r="D54" s="13" t="s">
        <v>74</v>
      </c>
      <c r="E54" s="18">
        <v>20118</v>
      </c>
      <c r="F54" s="19">
        <v>24.348800000000001</v>
      </c>
      <c r="G54" s="20">
        <v>8.0999999999999996E-3</v>
      </c>
      <c r="H54" s="21"/>
      <c r="I54" s="22"/>
    </row>
    <row r="55" spans="1:9" ht="13" customHeight="1">
      <c r="A55" s="16" t="s">
        <v>944</v>
      </c>
      <c r="B55" s="17" t="s">
        <v>945</v>
      </c>
      <c r="C55" s="13" t="s">
        <v>946</v>
      </c>
      <c r="D55" s="13" t="s">
        <v>113</v>
      </c>
      <c r="E55" s="18">
        <v>20118</v>
      </c>
      <c r="F55" s="19">
        <v>24.348800000000001</v>
      </c>
      <c r="G55" s="20">
        <v>8.0999999999999996E-3</v>
      </c>
      <c r="H55" s="21"/>
      <c r="I55" s="22"/>
    </row>
    <row r="56" spans="1:9" ht="13" customHeight="1">
      <c r="A56" s="16" t="s">
        <v>941</v>
      </c>
      <c r="B56" s="17" t="s">
        <v>942</v>
      </c>
      <c r="C56" s="13" t="s">
        <v>943</v>
      </c>
      <c r="D56" s="13" t="s">
        <v>405</v>
      </c>
      <c r="E56" s="18">
        <v>20118</v>
      </c>
      <c r="F56" s="19">
        <v>24.348800000000001</v>
      </c>
      <c r="G56" s="20">
        <v>8.0999999999999996E-3</v>
      </c>
      <c r="H56" s="21"/>
      <c r="I56" s="22"/>
    </row>
    <row r="57" spans="1:9" ht="13" customHeight="1">
      <c r="A57" s="16" t="s">
        <v>938</v>
      </c>
      <c r="B57" s="17" t="s">
        <v>939</v>
      </c>
      <c r="C57" s="13" t="s">
        <v>940</v>
      </c>
      <c r="D57" s="13" t="s">
        <v>103</v>
      </c>
      <c r="E57" s="18">
        <v>20118</v>
      </c>
      <c r="F57" s="19">
        <v>24.348800000000001</v>
      </c>
      <c r="G57" s="20">
        <v>8.0999999999999996E-3</v>
      </c>
      <c r="H57" s="21"/>
      <c r="I57" s="22"/>
    </row>
    <row r="58" spans="1:9" ht="13" customHeight="1">
      <c r="A58" s="16" t="s">
        <v>1922</v>
      </c>
      <c r="B58" s="17" t="s">
        <v>1923</v>
      </c>
      <c r="C58" s="13" t="s">
        <v>1924</v>
      </c>
      <c r="D58" s="13" t="s">
        <v>85</v>
      </c>
      <c r="E58" s="18">
        <v>24264</v>
      </c>
      <c r="F58" s="19">
        <v>23.659800000000001</v>
      </c>
      <c r="G58" s="20">
        <v>7.9000000000000008E-3</v>
      </c>
      <c r="H58" s="21"/>
      <c r="I58" s="22"/>
    </row>
    <row r="59" spans="1:9" ht="13" customHeight="1">
      <c r="A59" s="16" t="s">
        <v>1925</v>
      </c>
      <c r="B59" s="17" t="s">
        <v>1926</v>
      </c>
      <c r="C59" s="13" t="s">
        <v>1927</v>
      </c>
      <c r="D59" s="13" t="s">
        <v>1115</v>
      </c>
      <c r="E59" s="18">
        <v>916</v>
      </c>
      <c r="F59" s="19">
        <v>22.5015</v>
      </c>
      <c r="G59" s="20">
        <v>7.4999999999999997E-3</v>
      </c>
      <c r="H59" s="21"/>
      <c r="I59" s="22"/>
    </row>
    <row r="60" spans="1:9" ht="13" customHeight="1">
      <c r="A60" s="16" t="s">
        <v>1928</v>
      </c>
      <c r="B60" s="17" t="s">
        <v>1929</v>
      </c>
      <c r="C60" s="13" t="s">
        <v>1930</v>
      </c>
      <c r="D60" s="13" t="s">
        <v>85</v>
      </c>
      <c r="E60" s="18">
        <v>5210</v>
      </c>
      <c r="F60" s="19">
        <v>15.9374</v>
      </c>
      <c r="G60" s="20">
        <v>5.3E-3</v>
      </c>
      <c r="H60" s="21"/>
      <c r="I60" s="22"/>
    </row>
    <row r="61" spans="1:9" ht="13" customHeight="1">
      <c r="A61" s="4"/>
      <c r="B61" s="12" t="s">
        <v>467</v>
      </c>
      <c r="C61" s="13"/>
      <c r="D61" s="13"/>
      <c r="E61" s="13"/>
      <c r="F61" s="23">
        <v>3034.2701999999999</v>
      </c>
      <c r="G61" s="24">
        <f>ROUND(SUM(G1:G60),4)</f>
        <v>1.0071000000000001</v>
      </c>
      <c r="H61" s="25"/>
      <c r="I61" s="26"/>
    </row>
    <row r="62" spans="1:9" ht="13" customHeight="1">
      <c r="A62" s="4"/>
      <c r="B62" s="27" t="s">
        <v>468</v>
      </c>
      <c r="C62" s="1"/>
      <c r="D62" s="1"/>
      <c r="E62" s="1"/>
      <c r="F62" s="25" t="s">
        <v>469</v>
      </c>
      <c r="G62" s="25" t="s">
        <v>469</v>
      </c>
      <c r="H62" s="25"/>
      <c r="I62" s="26"/>
    </row>
    <row r="63" spans="1:9" ht="13" customHeight="1">
      <c r="A63" s="4"/>
      <c r="B63" s="27" t="s">
        <v>467</v>
      </c>
      <c r="C63" s="1"/>
      <c r="D63" s="1"/>
      <c r="E63" s="1"/>
      <c r="F63" s="25" t="s">
        <v>469</v>
      </c>
      <c r="G63" s="25" t="s">
        <v>469</v>
      </c>
      <c r="H63" s="25"/>
      <c r="I63" s="26"/>
    </row>
    <row r="64" spans="1:9" ht="13" customHeight="1">
      <c r="A64" s="4"/>
      <c r="B64" s="27" t="s">
        <v>470</v>
      </c>
      <c r="C64" s="28"/>
      <c r="D64" s="1"/>
      <c r="E64" s="28"/>
      <c r="F64" s="23">
        <v>3034.2701999999999</v>
      </c>
      <c r="G64" s="24">
        <f>ROUND(SUM(G61),4)</f>
        <v>1.0071000000000001</v>
      </c>
      <c r="H64" s="25"/>
      <c r="I64" s="26"/>
    </row>
    <row r="65" spans="1:9" ht="13" customHeight="1">
      <c r="A65" s="4"/>
      <c r="B65" s="27" t="s">
        <v>865</v>
      </c>
      <c r="C65" s="13"/>
      <c r="D65" s="1"/>
      <c r="E65" s="13"/>
      <c r="F65" s="30">
        <v>-20.4602</v>
      </c>
      <c r="G65" s="39">
        <v>-7.1000000000000004E-3</v>
      </c>
      <c r="H65" s="25"/>
      <c r="I65" s="26"/>
    </row>
    <row r="66" spans="1:9" ht="13" customHeight="1">
      <c r="A66" s="4"/>
      <c r="B66" s="31" t="s">
        <v>866</v>
      </c>
      <c r="C66" s="32"/>
      <c r="D66" s="32"/>
      <c r="E66" s="32"/>
      <c r="F66" s="33">
        <v>3013.81</v>
      </c>
      <c r="G66" s="34">
        <f>ROUND(SUM(G64,G65),4)</f>
        <v>1</v>
      </c>
      <c r="H66" s="35"/>
      <c r="I66" s="36"/>
    </row>
    <row r="67" spans="1:9" ht="13" customHeight="1">
      <c r="A67" s="4"/>
      <c r="B67" s="6"/>
      <c r="C67" s="4"/>
      <c r="D67" s="4"/>
      <c r="E67" s="4"/>
      <c r="F67" s="4"/>
      <c r="G67" s="4"/>
      <c r="H67" s="4"/>
      <c r="I67" s="4"/>
    </row>
    <row r="68" spans="1:9" ht="13" customHeight="1">
      <c r="A68" s="4"/>
      <c r="B68" s="3" t="s">
        <v>867</v>
      </c>
      <c r="C68" s="4"/>
      <c r="D68" s="4"/>
      <c r="E68" s="4"/>
      <c r="F68" s="4"/>
      <c r="G68" s="4"/>
      <c r="H68" s="4"/>
      <c r="I68" s="4"/>
    </row>
    <row r="69" spans="1:9" ht="13" customHeight="1">
      <c r="A69" s="4"/>
      <c r="B69" s="3" t="s">
        <v>869</v>
      </c>
      <c r="C69" s="4"/>
      <c r="D69" s="4"/>
      <c r="E69" s="4"/>
      <c r="F69" s="4"/>
      <c r="G69" s="4"/>
      <c r="H69" s="4"/>
      <c r="I69" s="4"/>
    </row>
    <row r="70" spans="1:9" ht="26.15" customHeight="1">
      <c r="A70" s="4"/>
      <c r="B70" s="254" t="s">
        <v>2140</v>
      </c>
      <c r="C70" s="254"/>
      <c r="D70" s="254"/>
      <c r="E70" s="254"/>
      <c r="F70" s="254"/>
      <c r="G70" s="254"/>
      <c r="H70" s="254"/>
      <c r="I70" s="254"/>
    </row>
    <row r="71" spans="1:9" ht="13" customHeight="1">
      <c r="A71" s="4"/>
      <c r="B71" s="254"/>
      <c r="C71" s="254"/>
      <c r="D71" s="254"/>
      <c r="E71" s="254"/>
      <c r="F71" s="254"/>
      <c r="G71" s="254"/>
      <c r="H71" s="254"/>
      <c r="I71" s="254"/>
    </row>
    <row r="72" spans="1:9">
      <c r="A72" s="40"/>
      <c r="B72" s="41" t="s">
        <v>2056</v>
      </c>
      <c r="C72" s="42"/>
      <c r="D72" s="42"/>
      <c r="E72" s="43"/>
      <c r="F72" s="43"/>
      <c r="G72" s="43"/>
      <c r="H72" s="43"/>
      <c r="I72" s="44"/>
    </row>
    <row r="73" spans="1:9">
      <c r="A73" s="40"/>
      <c r="B73" s="45" t="s">
        <v>2057</v>
      </c>
      <c r="C73" s="46"/>
      <c r="D73" s="46"/>
      <c r="E73" s="47"/>
      <c r="F73" s="47"/>
      <c r="G73" s="47"/>
      <c r="H73" s="47"/>
      <c r="I73" s="48"/>
    </row>
    <row r="74" spans="1:9">
      <c r="A74" s="40"/>
      <c r="B74" s="45" t="s">
        <v>2058</v>
      </c>
      <c r="C74" s="46"/>
      <c r="D74" s="46"/>
      <c r="E74" s="47"/>
      <c r="F74" s="47"/>
      <c r="G74" s="47"/>
      <c r="H74" s="47"/>
      <c r="I74" s="48"/>
    </row>
    <row r="75" spans="1:9">
      <c r="A75" s="40"/>
      <c r="B75" s="50" t="s">
        <v>2059</v>
      </c>
      <c r="C75" s="51" t="s">
        <v>2129</v>
      </c>
      <c r="D75" s="51" t="s">
        <v>2060</v>
      </c>
      <c r="E75" s="47"/>
      <c r="F75" s="47"/>
      <c r="G75" s="47"/>
      <c r="H75" s="47"/>
      <c r="I75" s="48"/>
    </row>
    <row r="76" spans="1:9">
      <c r="A76" s="40"/>
      <c r="B76" s="52" t="s">
        <v>2061</v>
      </c>
      <c r="C76" s="94">
        <v>11.2281</v>
      </c>
      <c r="D76" s="95">
        <v>11.007</v>
      </c>
      <c r="E76" s="47"/>
      <c r="F76" s="47"/>
      <c r="G76" s="47"/>
      <c r="H76" s="47"/>
      <c r="I76" s="48"/>
    </row>
    <row r="77" spans="1:9">
      <c r="A77" s="40"/>
      <c r="B77" s="52" t="s">
        <v>2062</v>
      </c>
      <c r="C77" s="94">
        <v>11.2281</v>
      </c>
      <c r="D77" s="95">
        <v>11.007</v>
      </c>
      <c r="E77" s="47"/>
      <c r="F77" s="47"/>
      <c r="G77" s="47"/>
      <c r="H77" s="47"/>
      <c r="I77" s="48"/>
    </row>
    <row r="78" spans="1:9">
      <c r="A78" s="40"/>
      <c r="B78" s="52" t="s">
        <v>2063</v>
      </c>
      <c r="C78" s="94">
        <v>11.306100000000001</v>
      </c>
      <c r="D78" s="95">
        <v>11.077199999999999</v>
      </c>
      <c r="E78" s="47"/>
      <c r="F78" s="47"/>
      <c r="G78" s="47"/>
      <c r="H78" s="47"/>
      <c r="I78" s="48"/>
    </row>
    <row r="79" spans="1:9">
      <c r="A79" s="40"/>
      <c r="B79" s="52" t="s">
        <v>2064</v>
      </c>
      <c r="C79" s="94">
        <v>11.306100000000001</v>
      </c>
      <c r="D79" s="95">
        <v>11.077199999999999</v>
      </c>
      <c r="E79" s="47"/>
      <c r="F79" s="47"/>
      <c r="G79" s="47"/>
      <c r="H79" s="47"/>
      <c r="I79" s="48"/>
    </row>
    <row r="80" spans="1:9">
      <c r="A80" s="40"/>
      <c r="B80" s="45" t="s">
        <v>2065</v>
      </c>
      <c r="C80" s="46"/>
      <c r="D80" s="46"/>
      <c r="E80" s="47"/>
      <c r="F80" s="47"/>
      <c r="G80" s="47"/>
      <c r="H80" s="47"/>
      <c r="I80" s="48"/>
    </row>
    <row r="81" spans="1:9">
      <c r="A81" s="40"/>
      <c r="B81" s="45" t="s">
        <v>2074</v>
      </c>
      <c r="C81" s="46"/>
      <c r="D81" s="46"/>
      <c r="E81" s="47"/>
      <c r="F81" s="47"/>
      <c r="G81" s="47"/>
      <c r="H81" s="47"/>
      <c r="I81" s="48"/>
    </row>
    <row r="82" spans="1:9">
      <c r="A82" s="40"/>
      <c r="B82" s="45" t="s">
        <v>2133</v>
      </c>
      <c r="C82" s="46"/>
      <c r="D82" s="46"/>
      <c r="E82" s="47"/>
      <c r="F82" s="47"/>
      <c r="G82" s="47"/>
      <c r="H82" s="47"/>
      <c r="I82" s="48"/>
    </row>
    <row r="83" spans="1:9">
      <c r="A83" s="40"/>
      <c r="B83" s="45" t="s">
        <v>2143</v>
      </c>
      <c r="C83" s="46"/>
      <c r="D83" s="46"/>
      <c r="E83" s="47"/>
      <c r="F83" s="47"/>
      <c r="G83" s="47"/>
      <c r="H83" s="47"/>
      <c r="I83" s="48"/>
    </row>
    <row r="84" spans="1:9">
      <c r="A84" s="40"/>
      <c r="B84" s="45" t="s">
        <v>2135</v>
      </c>
      <c r="C84" s="46"/>
      <c r="D84" s="46"/>
      <c r="E84" s="47"/>
      <c r="F84" s="47"/>
      <c r="G84" s="47"/>
      <c r="H84" s="47"/>
      <c r="I84" s="48"/>
    </row>
    <row r="85" spans="1:9">
      <c r="A85" s="40"/>
      <c r="B85" s="45" t="s">
        <v>2136</v>
      </c>
      <c r="C85" s="46"/>
      <c r="D85" s="46"/>
      <c r="E85" s="47"/>
      <c r="F85" s="47"/>
      <c r="G85" s="47"/>
      <c r="H85" s="47"/>
      <c r="I85" s="48"/>
    </row>
    <row r="86" spans="1:9">
      <c r="A86" s="40"/>
      <c r="B86" s="55" t="s">
        <v>2126</v>
      </c>
      <c r="C86" s="57"/>
      <c r="D86" s="57"/>
      <c r="E86" s="57"/>
      <c r="F86" s="57"/>
      <c r="G86" s="57"/>
      <c r="H86" s="57"/>
      <c r="I86" s="58"/>
    </row>
    <row r="87" spans="1:9" ht="13" customHeight="1">
      <c r="A87" s="4"/>
      <c r="B87" s="254"/>
      <c r="C87" s="254"/>
      <c r="D87" s="254"/>
      <c r="E87" s="254"/>
      <c r="F87" s="254"/>
      <c r="G87" s="254"/>
      <c r="H87" s="254"/>
      <c r="I87" s="254"/>
    </row>
    <row r="88" spans="1:9" ht="13" customHeight="1">
      <c r="A88" s="4"/>
      <c r="B88" s="4"/>
      <c r="C88" s="255" t="s">
        <v>1931</v>
      </c>
      <c r="D88" s="255"/>
      <c r="E88" s="255"/>
      <c r="F88" s="255"/>
      <c r="G88" s="4"/>
      <c r="H88" s="4"/>
      <c r="I88" s="4"/>
    </row>
    <row r="89" spans="1:9" ht="13" customHeight="1">
      <c r="A89" s="4"/>
      <c r="B89" s="37" t="s">
        <v>871</v>
      </c>
      <c r="C89" s="255" t="s">
        <v>872</v>
      </c>
      <c r="D89" s="255"/>
      <c r="E89" s="255"/>
      <c r="F89" s="255"/>
      <c r="G89" s="4"/>
      <c r="H89" s="4"/>
      <c r="I89" s="4"/>
    </row>
    <row r="90" spans="1:9" ht="135" customHeight="1">
      <c r="A90" s="4"/>
      <c r="B90" s="38"/>
      <c r="C90" s="253"/>
      <c r="D90" s="253"/>
      <c r="E90" s="4"/>
      <c r="F90" s="4"/>
      <c r="G90" s="4"/>
      <c r="H90" s="4"/>
      <c r="I90" s="4"/>
    </row>
  </sheetData>
  <mergeCells count="6">
    <mergeCell ref="C90:D90"/>
    <mergeCell ref="B70:I70"/>
    <mergeCell ref="B71:I71"/>
    <mergeCell ref="B87:I87"/>
    <mergeCell ref="C88:F88"/>
    <mergeCell ref="C89:F89"/>
  </mergeCells>
  <hyperlinks>
    <hyperlink ref="A1" location="BajajFinservNiftyNext50IndexFund" display="BFNX50IX" xr:uid="{00000000-0004-0000-1400-000000000000}"/>
    <hyperlink ref="B1" location="BajajFinservNiftyNext50IndexFund" display="Bajaj Finserv Nifty Next 50 Index Fund" xr:uid="{00000000-0004-0000-1400-000001000000}"/>
  </hyperlinks>
  <pageMargins left="0" right="0" top="0" bottom="0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outlinePr summaryBelow="0"/>
  </sheetPr>
  <dimension ref="A1:I63"/>
  <sheetViews>
    <sheetView zoomScale="130" zoomScaleNormal="130"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40</v>
      </c>
      <c r="B1" s="97" t="s">
        <v>41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847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1336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1932</v>
      </c>
      <c r="B7" s="111" t="s">
        <v>1933</v>
      </c>
      <c r="C7" s="107" t="s">
        <v>1934</v>
      </c>
      <c r="D7" s="107" t="s">
        <v>851</v>
      </c>
      <c r="E7" s="112">
        <v>920</v>
      </c>
      <c r="F7" s="113">
        <v>4600</v>
      </c>
      <c r="G7" s="114">
        <v>4.8500000000000001E-2</v>
      </c>
      <c r="H7" s="115">
        <v>5.3961000000000002E-2</v>
      </c>
      <c r="I7" s="116"/>
    </row>
    <row r="8" spans="1:9" ht="13" customHeight="1">
      <c r="A8" s="98"/>
      <c r="B8" s="106" t="s">
        <v>467</v>
      </c>
      <c r="C8" s="107"/>
      <c r="D8" s="107"/>
      <c r="E8" s="107"/>
      <c r="F8" s="117">
        <v>4600</v>
      </c>
      <c r="G8" s="118">
        <f>ROUND(SUM(G1:G7),4)</f>
        <v>4.8500000000000001E-2</v>
      </c>
      <c r="H8" s="119"/>
      <c r="I8" s="120"/>
    </row>
    <row r="9" spans="1:9" ht="13" customHeight="1">
      <c r="A9" s="98"/>
      <c r="B9" s="106" t="s">
        <v>1291</v>
      </c>
      <c r="C9" s="107"/>
      <c r="D9" s="107"/>
      <c r="E9" s="107"/>
      <c r="F9" s="98"/>
      <c r="G9" s="108"/>
      <c r="H9" s="108"/>
      <c r="I9" s="109"/>
    </row>
    <row r="10" spans="1:9" ht="13" customHeight="1">
      <c r="A10" s="110" t="s">
        <v>1935</v>
      </c>
      <c r="B10" s="111" t="s">
        <v>1936</v>
      </c>
      <c r="C10" s="107" t="s">
        <v>1937</v>
      </c>
      <c r="D10" s="107" t="s">
        <v>955</v>
      </c>
      <c r="E10" s="112">
        <v>1000000</v>
      </c>
      <c r="F10" s="113">
        <v>999.577</v>
      </c>
      <c r="G10" s="114">
        <v>1.0500000000000001E-2</v>
      </c>
      <c r="H10" s="115">
        <v>5.1506999999999997E-2</v>
      </c>
      <c r="I10" s="116"/>
    </row>
    <row r="11" spans="1:9" ht="13" customHeight="1">
      <c r="A11" s="110" t="s">
        <v>1514</v>
      </c>
      <c r="B11" s="111" t="s">
        <v>1515</v>
      </c>
      <c r="C11" s="107" t="s">
        <v>1516</v>
      </c>
      <c r="D11" s="107" t="s">
        <v>955</v>
      </c>
      <c r="E11" s="112">
        <v>1000000</v>
      </c>
      <c r="F11" s="113">
        <v>998.55</v>
      </c>
      <c r="G11" s="114">
        <v>1.0500000000000001E-2</v>
      </c>
      <c r="H11" s="115">
        <v>5.2999999999999999E-2</v>
      </c>
      <c r="I11" s="116"/>
    </row>
    <row r="12" spans="1:9" ht="13" customHeight="1">
      <c r="A12" s="110" t="s">
        <v>1517</v>
      </c>
      <c r="B12" s="111" t="s">
        <v>1518</v>
      </c>
      <c r="C12" s="107" t="s">
        <v>1519</v>
      </c>
      <c r="D12" s="107" t="s">
        <v>955</v>
      </c>
      <c r="E12" s="112">
        <v>500000</v>
      </c>
      <c r="F12" s="113">
        <v>499.27499999999998</v>
      </c>
      <c r="G12" s="114">
        <v>5.3E-3</v>
      </c>
      <c r="H12" s="115">
        <v>5.2999999999999999E-2</v>
      </c>
      <c r="I12" s="116"/>
    </row>
    <row r="13" spans="1:9" ht="13" customHeight="1">
      <c r="A13" s="98"/>
      <c r="B13" s="106" t="s">
        <v>467</v>
      </c>
      <c r="C13" s="107"/>
      <c r="D13" s="107"/>
      <c r="E13" s="107"/>
      <c r="F13" s="117">
        <v>2497.402</v>
      </c>
      <c r="G13" s="118">
        <f>ROUND(SUM(G9:G12),4)</f>
        <v>2.63E-2</v>
      </c>
      <c r="H13" s="119"/>
      <c r="I13" s="120"/>
    </row>
    <row r="14" spans="1:9" ht="13" customHeight="1">
      <c r="A14" s="98"/>
      <c r="B14" s="121" t="s">
        <v>470</v>
      </c>
      <c r="C14" s="123"/>
      <c r="D14" s="122"/>
      <c r="E14" s="123"/>
      <c r="F14" s="117">
        <v>7097.402</v>
      </c>
      <c r="G14" s="118">
        <f>ROUND(SUM(G8,G13),4)</f>
        <v>7.4800000000000005E-2</v>
      </c>
      <c r="H14" s="119"/>
      <c r="I14" s="120"/>
    </row>
    <row r="15" spans="1:9" ht="13" customHeight="1">
      <c r="A15" s="98"/>
      <c r="B15" s="106" t="s">
        <v>862</v>
      </c>
      <c r="C15" s="107"/>
      <c r="D15" s="107"/>
      <c r="E15" s="107"/>
      <c r="F15" s="107"/>
      <c r="G15" s="107"/>
      <c r="H15" s="108"/>
      <c r="I15" s="109"/>
    </row>
    <row r="16" spans="1:9" ht="13" customHeight="1">
      <c r="A16" s="110" t="s">
        <v>1938</v>
      </c>
      <c r="B16" s="111" t="s">
        <v>864</v>
      </c>
      <c r="C16" s="107"/>
      <c r="D16" s="107"/>
      <c r="E16" s="112"/>
      <c r="F16" s="113">
        <v>59999.7673</v>
      </c>
      <c r="G16" s="114">
        <v>0.63260000000000005</v>
      </c>
      <c r="H16" s="115">
        <v>5.4399999999999997E-2</v>
      </c>
      <c r="I16" s="116"/>
    </row>
    <row r="17" spans="1:9" ht="13" customHeight="1">
      <c r="A17" s="110" t="s">
        <v>863</v>
      </c>
      <c r="B17" s="111" t="s">
        <v>864</v>
      </c>
      <c r="C17" s="107"/>
      <c r="D17" s="107"/>
      <c r="E17" s="112"/>
      <c r="F17" s="113">
        <v>28628.015800000001</v>
      </c>
      <c r="G17" s="114">
        <v>0.30180000000000001</v>
      </c>
      <c r="H17" s="115">
        <v>5.3662888444601355E-2</v>
      </c>
      <c r="I17" s="116"/>
    </row>
    <row r="18" spans="1:9" ht="13" customHeight="1">
      <c r="A18" s="98"/>
      <c r="B18" s="106" t="s">
        <v>467</v>
      </c>
      <c r="C18" s="107"/>
      <c r="D18" s="107"/>
      <c r="E18" s="107"/>
      <c r="F18" s="117">
        <v>88627.783200000005</v>
      </c>
      <c r="G18" s="118">
        <f>ROUND(SUM(G15:G17),4)</f>
        <v>0.93440000000000001</v>
      </c>
      <c r="H18" s="119"/>
      <c r="I18" s="120"/>
    </row>
    <row r="19" spans="1:9" ht="13" customHeight="1">
      <c r="A19" s="98"/>
      <c r="B19" s="121" t="s">
        <v>470</v>
      </c>
      <c r="C19" s="123"/>
      <c r="D19" s="122"/>
      <c r="E19" s="123"/>
      <c r="F19" s="117">
        <v>88627.783200000005</v>
      </c>
      <c r="G19" s="118">
        <f>ROUND(SUM(G18),4)</f>
        <v>0.93440000000000001</v>
      </c>
      <c r="H19" s="119"/>
      <c r="I19" s="120"/>
    </row>
    <row r="20" spans="1:9" ht="13" customHeight="1">
      <c r="A20" s="98"/>
      <c r="B20" s="121" t="s">
        <v>865</v>
      </c>
      <c r="C20" s="107"/>
      <c r="D20" s="122"/>
      <c r="E20" s="107"/>
      <c r="F20" s="124">
        <v>-876.73519999999996</v>
      </c>
      <c r="G20" s="118">
        <v>-9.1999999999999998E-3</v>
      </c>
      <c r="H20" s="119"/>
      <c r="I20" s="120"/>
    </row>
    <row r="21" spans="1:9" ht="13" customHeight="1">
      <c r="A21" s="98"/>
      <c r="B21" s="125" t="s">
        <v>866</v>
      </c>
      <c r="C21" s="126"/>
      <c r="D21" s="126"/>
      <c r="E21" s="126"/>
      <c r="F21" s="127">
        <v>94848.45</v>
      </c>
      <c r="G21" s="128">
        <f>ROUND(SUM(G14,G19,G20),4)</f>
        <v>1</v>
      </c>
      <c r="H21" s="129"/>
      <c r="I21" s="130"/>
    </row>
    <row r="22" spans="1:9" ht="13" customHeight="1">
      <c r="A22" s="98"/>
      <c r="B22" s="100"/>
      <c r="C22" s="98"/>
      <c r="D22" s="98"/>
      <c r="E22" s="98"/>
      <c r="F22" s="98"/>
      <c r="G22" s="98"/>
      <c r="H22" s="98"/>
      <c r="I22" s="98"/>
    </row>
    <row r="23" spans="1:9" ht="13" customHeight="1">
      <c r="A23" s="98"/>
      <c r="B23" s="97" t="s">
        <v>869</v>
      </c>
      <c r="C23" s="98"/>
      <c r="D23" s="98"/>
      <c r="E23" s="98"/>
      <c r="F23" s="98"/>
      <c r="G23" s="98"/>
      <c r="H23" s="98"/>
      <c r="I23" s="98"/>
    </row>
    <row r="24" spans="1:9" ht="26.15" customHeight="1">
      <c r="A24" s="98"/>
      <c r="B24" s="263" t="s">
        <v>2140</v>
      </c>
      <c r="C24" s="263"/>
      <c r="D24" s="263"/>
      <c r="E24" s="263"/>
      <c r="F24" s="263"/>
      <c r="G24" s="263"/>
      <c r="H24" s="263"/>
      <c r="I24" s="263"/>
    </row>
    <row r="25" spans="1:9" ht="13" customHeight="1">
      <c r="A25" s="98"/>
      <c r="B25" s="263"/>
      <c r="C25" s="263"/>
      <c r="D25" s="263"/>
      <c r="E25" s="263"/>
      <c r="F25" s="263"/>
      <c r="G25" s="263"/>
      <c r="H25" s="263"/>
      <c r="I25" s="263"/>
    </row>
    <row r="26" spans="1:9">
      <c r="A26" s="98"/>
      <c r="B26" s="41" t="s">
        <v>2056</v>
      </c>
      <c r="C26" s="42"/>
      <c r="D26" s="42"/>
      <c r="E26" s="131"/>
      <c r="F26" s="131"/>
      <c r="G26" s="79"/>
      <c r="H26" s="79"/>
      <c r="I26" s="80"/>
    </row>
    <row r="27" spans="1:9">
      <c r="A27" s="98"/>
      <c r="B27" s="45" t="s">
        <v>2057</v>
      </c>
      <c r="C27" s="46"/>
      <c r="D27" s="46"/>
      <c r="E27" s="97"/>
      <c r="F27" s="97"/>
      <c r="G27" s="81"/>
      <c r="H27" s="81"/>
      <c r="I27" s="82"/>
    </row>
    <row r="28" spans="1:9">
      <c r="A28" s="98"/>
      <c r="B28" s="45" t="s">
        <v>2058</v>
      </c>
      <c r="C28" s="46"/>
      <c r="D28" s="46"/>
      <c r="E28" s="97"/>
      <c r="F28" s="97"/>
      <c r="G28" s="81"/>
      <c r="H28" s="81"/>
      <c r="I28" s="82"/>
    </row>
    <row r="29" spans="1:9">
      <c r="A29" s="98"/>
      <c r="B29" s="50" t="s">
        <v>2059</v>
      </c>
      <c r="C29" s="134" t="s">
        <v>2086</v>
      </c>
      <c r="D29" s="51" t="s">
        <v>2060</v>
      </c>
      <c r="E29" s="97"/>
      <c r="G29" s="81"/>
      <c r="H29" s="81"/>
      <c r="I29" s="82"/>
    </row>
    <row r="30" spans="1:9">
      <c r="A30" s="98"/>
      <c r="B30" s="52" t="s">
        <v>2077</v>
      </c>
      <c r="C30" s="135">
        <v>1033.7463</v>
      </c>
      <c r="D30" s="68">
        <v>1033.2620999999999</v>
      </c>
      <c r="E30" s="97"/>
      <c r="G30" s="81"/>
      <c r="H30" s="81"/>
      <c r="I30" s="82"/>
    </row>
    <row r="31" spans="1:9">
      <c r="A31" s="98"/>
      <c r="B31" s="52" t="s">
        <v>2070</v>
      </c>
      <c r="C31" s="135">
        <v>1035.2463</v>
      </c>
      <c r="D31" s="68">
        <v>1035.0073</v>
      </c>
      <c r="E31" s="97"/>
      <c r="G31" s="81"/>
      <c r="H31" s="81"/>
      <c r="I31" s="82"/>
    </row>
    <row r="32" spans="1:9">
      <c r="A32" s="98"/>
      <c r="B32" s="52" t="s">
        <v>2062</v>
      </c>
      <c r="C32" s="135">
        <v>1190.1181999999999</v>
      </c>
      <c r="D32" s="68">
        <v>1184.9619</v>
      </c>
      <c r="E32" s="97"/>
      <c r="G32" s="81"/>
      <c r="H32" s="81"/>
      <c r="I32" s="82"/>
    </row>
    <row r="33" spans="1:9">
      <c r="A33" s="98"/>
      <c r="B33" s="52" t="s">
        <v>2078</v>
      </c>
      <c r="C33" s="135">
        <v>1034.8136999999999</v>
      </c>
      <c r="D33" s="68">
        <v>1034.3441</v>
      </c>
      <c r="E33" s="97"/>
      <c r="G33" s="81"/>
      <c r="H33" s="81"/>
      <c r="I33" s="82"/>
    </row>
    <row r="34" spans="1:9">
      <c r="A34" s="98"/>
      <c r="B34" s="52" t="s">
        <v>2079</v>
      </c>
      <c r="C34" s="135">
        <v>1032.8859</v>
      </c>
      <c r="D34" s="68">
        <v>1032.8859</v>
      </c>
      <c r="E34" s="97"/>
      <c r="G34" s="81"/>
      <c r="H34" s="81"/>
      <c r="I34" s="82"/>
    </row>
    <row r="35" spans="1:9">
      <c r="A35" s="98"/>
      <c r="B35" s="52" t="s">
        <v>2080</v>
      </c>
      <c r="C35" s="135">
        <v>1034.0445</v>
      </c>
      <c r="D35" s="68">
        <v>1033.5740000000001</v>
      </c>
      <c r="E35" s="97"/>
      <c r="G35" s="81"/>
      <c r="H35" s="81"/>
      <c r="I35" s="82"/>
    </row>
    <row r="36" spans="1:9">
      <c r="A36" s="98"/>
      <c r="B36" s="52" t="s">
        <v>2071</v>
      </c>
      <c r="C36" s="135">
        <v>1035.5062</v>
      </c>
      <c r="D36" s="68">
        <v>1035.2853</v>
      </c>
      <c r="E36" s="97"/>
      <c r="G36" s="81"/>
      <c r="H36" s="81"/>
      <c r="I36" s="82"/>
    </row>
    <row r="37" spans="1:9">
      <c r="A37" s="98"/>
      <c r="B37" s="52" t="s">
        <v>2064</v>
      </c>
      <c r="C37" s="135">
        <v>1191.8486</v>
      </c>
      <c r="D37" s="68">
        <v>1186.6343999999999</v>
      </c>
      <c r="E37" s="97"/>
      <c r="G37" s="81"/>
      <c r="H37" s="81"/>
      <c r="I37" s="82"/>
    </row>
    <row r="38" spans="1:9">
      <c r="A38" s="98"/>
      <c r="B38" s="52" t="s">
        <v>2081</v>
      </c>
      <c r="C38" s="135">
        <v>1035.0675000000001</v>
      </c>
      <c r="D38" s="68">
        <v>1034.567</v>
      </c>
      <c r="E38" s="97"/>
      <c r="G38" s="81"/>
      <c r="H38" s="81"/>
      <c r="I38" s="82"/>
    </row>
    <row r="39" spans="1:9">
      <c r="A39" s="98"/>
      <c r="B39" s="52" t="s">
        <v>2082</v>
      </c>
      <c r="C39" s="135">
        <v>1033.1412</v>
      </c>
      <c r="D39" s="68">
        <v>1033.1412</v>
      </c>
      <c r="E39" s="97"/>
      <c r="G39" s="81"/>
      <c r="H39" s="81"/>
      <c r="I39" s="82"/>
    </row>
    <row r="40" spans="1:9">
      <c r="A40" s="98"/>
      <c r="B40" s="52" t="s">
        <v>2083</v>
      </c>
      <c r="C40" s="135">
        <v>1058.9655</v>
      </c>
      <c r="D40" s="68">
        <v>1060.665</v>
      </c>
      <c r="E40" s="97"/>
      <c r="G40" s="81"/>
      <c r="H40" s="81"/>
      <c r="I40" s="82"/>
    </row>
    <row r="41" spans="1:9">
      <c r="A41" s="98"/>
      <c r="B41" s="52" t="s">
        <v>2084</v>
      </c>
      <c r="C41" s="135">
        <v>1065.2375999999999</v>
      </c>
      <c r="D41" s="68">
        <v>1054.1378999999999</v>
      </c>
      <c r="E41" s="97"/>
      <c r="G41" s="81"/>
      <c r="H41" s="81"/>
      <c r="I41" s="82"/>
    </row>
    <row r="42" spans="1:9">
      <c r="A42" s="98"/>
      <c r="B42" s="45"/>
      <c r="C42" s="69"/>
      <c r="D42" s="69"/>
      <c r="E42" s="97"/>
      <c r="F42" s="97"/>
      <c r="G42" s="81"/>
      <c r="H42" s="81"/>
      <c r="I42" s="82"/>
    </row>
    <row r="43" spans="1:9">
      <c r="A43" s="98"/>
      <c r="B43" s="45" t="s">
        <v>2065</v>
      </c>
      <c r="C43" s="46"/>
      <c r="D43" s="46"/>
      <c r="E43" s="97"/>
      <c r="F43" s="97"/>
      <c r="G43" s="81"/>
      <c r="H43" s="81"/>
      <c r="I43" s="82"/>
    </row>
    <row r="44" spans="1:9">
      <c r="A44" s="98"/>
      <c r="B44" s="85" t="s">
        <v>2059</v>
      </c>
      <c r="C44" s="86" t="s">
        <v>2073</v>
      </c>
      <c r="D44" s="46"/>
      <c r="E44" s="97"/>
      <c r="F44" s="97"/>
      <c r="G44" s="81"/>
      <c r="H44" s="81"/>
      <c r="I44" s="82"/>
    </row>
    <row r="45" spans="1:9">
      <c r="A45" s="98"/>
      <c r="B45" s="87" t="s">
        <v>2078</v>
      </c>
      <c r="C45" s="88">
        <v>4.0750999999999999</v>
      </c>
      <c r="D45" s="46"/>
      <c r="E45" s="91"/>
      <c r="H45" s="81"/>
      <c r="I45" s="82"/>
    </row>
    <row r="46" spans="1:9">
      <c r="A46" s="98"/>
      <c r="B46" s="87" t="s">
        <v>2070</v>
      </c>
      <c r="C46" s="88">
        <v>4.2861000000000002</v>
      </c>
      <c r="D46" s="46"/>
      <c r="E46" s="91"/>
      <c r="H46" s="81"/>
      <c r="I46" s="82"/>
    </row>
    <row r="47" spans="1:9">
      <c r="A47" s="98"/>
      <c r="B47" s="87" t="s">
        <v>2077</v>
      </c>
      <c r="C47" s="88">
        <v>3.9058000000000002</v>
      </c>
      <c r="D47" s="46"/>
      <c r="E47" s="91"/>
      <c r="H47" s="81"/>
      <c r="I47" s="82"/>
    </row>
    <row r="48" spans="1:9">
      <c r="A48" s="98"/>
      <c r="B48" s="87" t="s">
        <v>2079</v>
      </c>
      <c r="C48" s="88">
        <v>3.8342000000000001</v>
      </c>
      <c r="D48" s="46"/>
      <c r="E48" s="91"/>
      <c r="H48" s="81"/>
      <c r="I48" s="82"/>
    </row>
    <row r="49" spans="1:9">
      <c r="A49" s="98"/>
      <c r="B49" s="87" t="s">
        <v>2082</v>
      </c>
      <c r="C49" s="88">
        <v>3.7804999999999995</v>
      </c>
      <c r="D49" s="46"/>
      <c r="E49" s="91"/>
      <c r="H49" s="81"/>
      <c r="I49" s="82"/>
    </row>
    <row r="50" spans="1:9">
      <c r="A50" s="98"/>
      <c r="B50" s="87" t="s">
        <v>2081</v>
      </c>
      <c r="C50" s="88">
        <v>4.0345999999999993</v>
      </c>
      <c r="D50" s="46"/>
      <c r="E50" s="91"/>
      <c r="H50" s="81"/>
      <c r="I50" s="82"/>
    </row>
    <row r="51" spans="1:9">
      <c r="A51" s="98"/>
      <c r="B51" s="87" t="s">
        <v>2071</v>
      </c>
      <c r="C51" s="88">
        <v>4.3236999999999997</v>
      </c>
      <c r="D51" s="46"/>
      <c r="E51" s="91"/>
      <c r="H51" s="81"/>
      <c r="I51" s="82"/>
    </row>
    <row r="52" spans="1:9">
      <c r="A52" s="98"/>
      <c r="B52" s="87" t="s">
        <v>2080</v>
      </c>
      <c r="C52" s="88">
        <v>4.0632000000000001</v>
      </c>
      <c r="D52" s="46"/>
      <c r="E52" s="91"/>
      <c r="H52" s="81"/>
      <c r="I52" s="82"/>
    </row>
    <row r="53" spans="1:9">
      <c r="A53" s="98"/>
      <c r="B53" s="45" t="s">
        <v>2087</v>
      </c>
      <c r="C53" s="46"/>
      <c r="D53" s="46"/>
      <c r="E53" s="97"/>
      <c r="F53" s="97"/>
      <c r="G53" s="81"/>
      <c r="H53" s="81"/>
      <c r="I53" s="82"/>
    </row>
    <row r="54" spans="1:9">
      <c r="A54" s="98"/>
      <c r="B54" s="45" t="s">
        <v>2088</v>
      </c>
      <c r="C54" s="46"/>
      <c r="D54" s="46"/>
      <c r="E54" s="97"/>
      <c r="F54" s="97"/>
      <c r="G54" s="81"/>
      <c r="H54" s="81"/>
      <c r="I54" s="82"/>
    </row>
    <row r="55" spans="1:9">
      <c r="A55" s="98"/>
      <c r="B55" s="140" t="s">
        <v>2102</v>
      </c>
      <c r="C55" s="46"/>
      <c r="D55" s="46"/>
      <c r="E55" s="97"/>
      <c r="F55" s="97"/>
      <c r="G55" s="81"/>
      <c r="H55" s="81"/>
      <c r="I55" s="82"/>
    </row>
    <row r="56" spans="1:9">
      <c r="A56" s="98"/>
      <c r="B56" s="45" t="s">
        <v>2098</v>
      </c>
      <c r="C56" s="46"/>
      <c r="D56" s="46"/>
      <c r="E56" s="97"/>
      <c r="F56" s="97"/>
      <c r="G56" s="92"/>
      <c r="H56" s="92"/>
      <c r="I56" s="93"/>
    </row>
    <row r="57" spans="1:9">
      <c r="A57" s="98"/>
      <c r="B57" s="45" t="s">
        <v>2091</v>
      </c>
      <c r="C57" s="46"/>
      <c r="D57" s="46"/>
      <c r="E57" s="97"/>
      <c r="F57" s="97"/>
      <c r="G57" s="92"/>
      <c r="H57" s="92"/>
      <c r="I57" s="93"/>
    </row>
    <row r="58" spans="1:9">
      <c r="A58" s="98"/>
      <c r="B58" s="45" t="s">
        <v>2067</v>
      </c>
      <c r="C58" s="97"/>
      <c r="D58" s="97"/>
      <c r="E58" s="97"/>
      <c r="F58" s="97"/>
      <c r="G58" s="97"/>
      <c r="H58" s="97"/>
      <c r="I58" s="133"/>
    </row>
    <row r="59" spans="1:9">
      <c r="A59" s="98"/>
      <c r="B59" s="73" t="s">
        <v>2130</v>
      </c>
      <c r="C59" s="137"/>
      <c r="D59" s="137"/>
      <c r="E59" s="137"/>
      <c r="F59" s="137"/>
      <c r="G59" s="137"/>
      <c r="H59" s="137"/>
      <c r="I59" s="138"/>
    </row>
    <row r="60" spans="1:9" ht="13" customHeight="1">
      <c r="A60" s="98"/>
      <c r="B60" s="263"/>
      <c r="C60" s="263"/>
      <c r="D60" s="263"/>
      <c r="E60" s="263"/>
      <c r="F60" s="263"/>
      <c r="G60" s="263"/>
      <c r="H60" s="263"/>
      <c r="I60" s="263"/>
    </row>
    <row r="61" spans="1:9" ht="13" customHeight="1">
      <c r="A61" s="98"/>
      <c r="B61" s="98"/>
      <c r="C61" s="264" t="s">
        <v>1939</v>
      </c>
      <c r="D61" s="264"/>
      <c r="E61" s="264"/>
      <c r="F61" s="264"/>
      <c r="G61" s="98"/>
      <c r="H61" s="98"/>
      <c r="I61" s="98"/>
    </row>
    <row r="62" spans="1:9" ht="135" customHeight="1">
      <c r="A62" s="98"/>
      <c r="B62" s="139" t="s">
        <v>871</v>
      </c>
      <c r="C62" s="264" t="s">
        <v>872</v>
      </c>
      <c r="D62" s="264"/>
      <c r="E62" s="264"/>
      <c r="F62" s="264"/>
      <c r="G62" s="98"/>
      <c r="H62" s="98"/>
      <c r="I62" s="98"/>
    </row>
    <row r="63" spans="1:9">
      <c r="A63" s="98"/>
      <c r="B63" s="38"/>
      <c r="C63" s="253"/>
      <c r="D63" s="253"/>
      <c r="E63" s="98"/>
      <c r="F63" s="98"/>
      <c r="G63" s="98"/>
      <c r="H63" s="98"/>
      <c r="I63" s="98"/>
    </row>
  </sheetData>
  <mergeCells count="6">
    <mergeCell ref="C63:D63"/>
    <mergeCell ref="B24:I24"/>
    <mergeCell ref="B25:I25"/>
    <mergeCell ref="C61:F61"/>
    <mergeCell ref="B60:I60"/>
    <mergeCell ref="C62:F62"/>
  </mergeCells>
  <hyperlinks>
    <hyperlink ref="A1" location="BajajFinservOvernightFund" display="BFON" xr:uid="{A91CF4BE-BD7A-4A31-8D31-48FD71315398}"/>
    <hyperlink ref="B1" location="BajajFinservOvernightFund" display="Bajaj Finserv Overnight Fund" xr:uid="{A39B2F97-E346-4DC4-B534-E924C368239D}"/>
  </hyperlinks>
  <pageMargins left="0" right="0" top="0" bottom="0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outlinePr summaryBelow="0"/>
  </sheetPr>
  <dimension ref="A1:I175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42</v>
      </c>
      <c r="B1" s="3" t="s">
        <v>43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1197</v>
      </c>
      <c r="B7" s="17" t="s">
        <v>1198</v>
      </c>
      <c r="C7" s="13" t="s">
        <v>1199</v>
      </c>
      <c r="D7" s="13" t="s">
        <v>271</v>
      </c>
      <c r="E7" s="18">
        <v>317438</v>
      </c>
      <c r="F7" s="19">
        <v>6682.7048000000004</v>
      </c>
      <c r="G7" s="20">
        <v>3.3700000000000001E-2</v>
      </c>
      <c r="H7" s="21"/>
      <c r="I7" s="22"/>
    </row>
    <row r="8" spans="1:9" ht="13" customHeight="1">
      <c r="A8" s="16" t="s">
        <v>892</v>
      </c>
      <c r="B8" s="17" t="s">
        <v>893</v>
      </c>
      <c r="C8" s="13" t="s">
        <v>894</v>
      </c>
      <c r="D8" s="13" t="s">
        <v>172</v>
      </c>
      <c r="E8" s="18">
        <v>660994</v>
      </c>
      <c r="F8" s="19">
        <v>6646.9557000000004</v>
      </c>
      <c r="G8" s="20">
        <v>3.3500000000000002E-2</v>
      </c>
      <c r="H8" s="21"/>
      <c r="I8" s="22"/>
    </row>
    <row r="9" spans="1:9" ht="13" customHeight="1">
      <c r="A9" s="16" t="s">
        <v>1178</v>
      </c>
      <c r="B9" s="17" t="s">
        <v>1179</v>
      </c>
      <c r="C9" s="13" t="s">
        <v>1180</v>
      </c>
      <c r="D9" s="13" t="s">
        <v>309</v>
      </c>
      <c r="E9" s="18">
        <v>181501</v>
      </c>
      <c r="F9" s="19">
        <v>6589.2123000000001</v>
      </c>
      <c r="G9" s="20">
        <v>3.32E-2</v>
      </c>
      <c r="H9" s="21"/>
      <c r="I9" s="22"/>
    </row>
    <row r="10" spans="1:9" ht="13" customHeight="1">
      <c r="A10" s="16" t="s">
        <v>976</v>
      </c>
      <c r="B10" s="17" t="s">
        <v>977</v>
      </c>
      <c r="C10" s="13" t="s">
        <v>978</v>
      </c>
      <c r="D10" s="13" t="s">
        <v>287</v>
      </c>
      <c r="E10" s="18">
        <v>1838987</v>
      </c>
      <c r="F10" s="19">
        <v>6202.9031999999997</v>
      </c>
      <c r="G10" s="20">
        <v>3.1300000000000001E-2</v>
      </c>
      <c r="H10" s="21"/>
      <c r="I10" s="22"/>
    </row>
    <row r="11" spans="1:9" ht="13" customHeight="1">
      <c r="A11" s="16" t="s">
        <v>880</v>
      </c>
      <c r="B11" s="17" t="s">
        <v>881</v>
      </c>
      <c r="C11" s="13" t="s">
        <v>882</v>
      </c>
      <c r="D11" s="13" t="s">
        <v>271</v>
      </c>
      <c r="E11" s="18">
        <v>144613</v>
      </c>
      <c r="F11" s="19">
        <v>5970.6369000000004</v>
      </c>
      <c r="G11" s="20">
        <v>3.0099999999999998E-2</v>
      </c>
      <c r="H11" s="21"/>
      <c r="I11" s="22"/>
    </row>
    <row r="12" spans="1:9" ht="13" customHeight="1">
      <c r="A12" s="16" t="s">
        <v>1940</v>
      </c>
      <c r="B12" s="17" t="s">
        <v>1941</v>
      </c>
      <c r="C12" s="13" t="s">
        <v>1942</v>
      </c>
      <c r="D12" s="13" t="s">
        <v>309</v>
      </c>
      <c r="E12" s="18">
        <v>418370</v>
      </c>
      <c r="F12" s="19">
        <v>5760.5365000000002</v>
      </c>
      <c r="G12" s="20">
        <v>2.9100000000000001E-2</v>
      </c>
      <c r="H12" s="21"/>
      <c r="I12" s="22"/>
    </row>
    <row r="13" spans="1:9" ht="13" customHeight="1">
      <c r="A13" s="16" t="s">
        <v>895</v>
      </c>
      <c r="B13" s="17" t="s">
        <v>896</v>
      </c>
      <c r="C13" s="13" t="s">
        <v>897</v>
      </c>
      <c r="D13" s="13" t="s">
        <v>63</v>
      </c>
      <c r="E13" s="18">
        <v>1963867</v>
      </c>
      <c r="F13" s="19">
        <v>5674.5937000000004</v>
      </c>
      <c r="G13" s="20">
        <v>2.86E-2</v>
      </c>
      <c r="H13" s="21"/>
      <c r="I13" s="22"/>
    </row>
    <row r="14" spans="1:9" ht="13" customHeight="1">
      <c r="A14" s="16" t="s">
        <v>1248</v>
      </c>
      <c r="B14" s="17" t="s">
        <v>1249</v>
      </c>
      <c r="C14" s="13" t="s">
        <v>1250</v>
      </c>
      <c r="D14" s="13" t="s">
        <v>172</v>
      </c>
      <c r="E14" s="18">
        <v>33027</v>
      </c>
      <c r="F14" s="19">
        <v>5643.6538</v>
      </c>
      <c r="G14" s="20">
        <v>2.8500000000000001E-2</v>
      </c>
      <c r="H14" s="21"/>
      <c r="I14" s="22"/>
    </row>
    <row r="15" spans="1:9" ht="13" customHeight="1">
      <c r="A15" s="16" t="s">
        <v>1181</v>
      </c>
      <c r="B15" s="17" t="s">
        <v>1182</v>
      </c>
      <c r="C15" s="13" t="s">
        <v>1183</v>
      </c>
      <c r="D15" s="13" t="s">
        <v>127</v>
      </c>
      <c r="E15" s="18">
        <v>384224</v>
      </c>
      <c r="F15" s="19">
        <v>5066.3777</v>
      </c>
      <c r="G15" s="20">
        <v>2.5600000000000001E-2</v>
      </c>
      <c r="H15" s="21"/>
      <c r="I15" s="22"/>
    </row>
    <row r="16" spans="1:9" ht="13" customHeight="1">
      <c r="A16" s="16" t="s">
        <v>1254</v>
      </c>
      <c r="B16" s="17" t="s">
        <v>1255</v>
      </c>
      <c r="C16" s="13" t="s">
        <v>1256</v>
      </c>
      <c r="D16" s="13" t="s">
        <v>127</v>
      </c>
      <c r="E16" s="18">
        <v>334062</v>
      </c>
      <c r="F16" s="19">
        <v>4372.2034999999996</v>
      </c>
      <c r="G16" s="20">
        <v>2.2100000000000002E-2</v>
      </c>
      <c r="H16" s="21"/>
      <c r="I16" s="22"/>
    </row>
    <row r="17" spans="1:9" ht="13" customHeight="1">
      <c r="A17" s="16" t="s">
        <v>1245</v>
      </c>
      <c r="B17" s="17" t="s">
        <v>1246</v>
      </c>
      <c r="C17" s="13" t="s">
        <v>1247</v>
      </c>
      <c r="D17" s="13" t="s">
        <v>309</v>
      </c>
      <c r="E17" s="18">
        <v>769402</v>
      </c>
      <c r="F17" s="19">
        <v>4361.3552</v>
      </c>
      <c r="G17" s="20">
        <v>2.1999999999999999E-2</v>
      </c>
      <c r="H17" s="21"/>
      <c r="I17" s="22"/>
    </row>
    <row r="18" spans="1:9" ht="13" customHeight="1">
      <c r="A18" s="16" t="s">
        <v>1308</v>
      </c>
      <c r="B18" s="17" t="s">
        <v>1309</v>
      </c>
      <c r="C18" s="13" t="s">
        <v>1310</v>
      </c>
      <c r="D18" s="13" t="s">
        <v>120</v>
      </c>
      <c r="E18" s="18">
        <v>59302</v>
      </c>
      <c r="F18" s="19">
        <v>4227.6396000000004</v>
      </c>
      <c r="G18" s="20">
        <v>2.1299999999999999E-2</v>
      </c>
      <c r="H18" s="21"/>
      <c r="I18" s="22"/>
    </row>
    <row r="19" spans="1:9" ht="13" customHeight="1">
      <c r="A19" s="16" t="s">
        <v>1229</v>
      </c>
      <c r="B19" s="17" t="s">
        <v>1230</v>
      </c>
      <c r="C19" s="13" t="s">
        <v>1231</v>
      </c>
      <c r="D19" s="13" t="s">
        <v>309</v>
      </c>
      <c r="E19" s="18">
        <v>91802</v>
      </c>
      <c r="F19" s="19">
        <v>3995.223</v>
      </c>
      <c r="G19" s="20">
        <v>2.0199999999999999E-2</v>
      </c>
      <c r="H19" s="21"/>
      <c r="I19" s="22"/>
    </row>
    <row r="20" spans="1:9" ht="13" customHeight="1">
      <c r="A20" s="16" t="s">
        <v>1943</v>
      </c>
      <c r="B20" s="17" t="s">
        <v>1944</v>
      </c>
      <c r="C20" s="13" t="s">
        <v>1945</v>
      </c>
      <c r="D20" s="13" t="s">
        <v>221</v>
      </c>
      <c r="E20" s="18">
        <v>271257</v>
      </c>
      <c r="F20" s="19">
        <v>3846.4243000000001</v>
      </c>
      <c r="G20" s="20">
        <v>1.9400000000000001E-2</v>
      </c>
      <c r="H20" s="21"/>
      <c r="I20" s="22"/>
    </row>
    <row r="21" spans="1:9" ht="13" customHeight="1">
      <c r="A21" s="16" t="s">
        <v>422</v>
      </c>
      <c r="B21" s="17" t="s">
        <v>423</v>
      </c>
      <c r="C21" s="13" t="s">
        <v>424</v>
      </c>
      <c r="D21" s="13" t="s">
        <v>85</v>
      </c>
      <c r="E21" s="18">
        <v>1145195</v>
      </c>
      <c r="F21" s="19">
        <v>3726.4645</v>
      </c>
      <c r="G21" s="20">
        <v>1.8800000000000001E-2</v>
      </c>
      <c r="H21" s="21"/>
      <c r="I21" s="22"/>
    </row>
    <row r="22" spans="1:9" ht="13" customHeight="1">
      <c r="A22" s="16" t="s">
        <v>1209</v>
      </c>
      <c r="B22" s="17" t="s">
        <v>1210</v>
      </c>
      <c r="C22" s="13" t="s">
        <v>1211</v>
      </c>
      <c r="D22" s="13" t="s">
        <v>203</v>
      </c>
      <c r="E22" s="18">
        <v>2915771</v>
      </c>
      <c r="F22" s="19">
        <v>3693.1154999999999</v>
      </c>
      <c r="G22" s="20">
        <v>1.8599999999999998E-2</v>
      </c>
      <c r="H22" s="21"/>
      <c r="I22" s="22"/>
    </row>
    <row r="23" spans="1:9" ht="13" customHeight="1">
      <c r="A23" s="16" t="s">
        <v>1206</v>
      </c>
      <c r="B23" s="17" t="s">
        <v>1207</v>
      </c>
      <c r="C23" s="13" t="s">
        <v>1208</v>
      </c>
      <c r="D23" s="13" t="s">
        <v>1149</v>
      </c>
      <c r="E23" s="18">
        <v>379800</v>
      </c>
      <c r="F23" s="19">
        <v>3670.7669999999998</v>
      </c>
      <c r="G23" s="20">
        <v>1.8499999999999999E-2</v>
      </c>
      <c r="H23" s="21"/>
      <c r="I23" s="22"/>
    </row>
    <row r="24" spans="1:9" ht="13" customHeight="1">
      <c r="A24" s="16" t="s">
        <v>1084</v>
      </c>
      <c r="B24" s="17" t="s">
        <v>1085</v>
      </c>
      <c r="C24" s="13" t="s">
        <v>1086</v>
      </c>
      <c r="D24" s="13" t="s">
        <v>187</v>
      </c>
      <c r="E24" s="18">
        <v>80462</v>
      </c>
      <c r="F24" s="19">
        <v>3383.3465999999999</v>
      </c>
      <c r="G24" s="20">
        <v>1.7100000000000001E-2</v>
      </c>
      <c r="H24" s="21"/>
      <c r="I24" s="22"/>
    </row>
    <row r="25" spans="1:9" ht="13" customHeight="1">
      <c r="A25" s="16" t="s">
        <v>261</v>
      </c>
      <c r="B25" s="17" t="s">
        <v>262</v>
      </c>
      <c r="C25" s="13" t="s">
        <v>263</v>
      </c>
      <c r="D25" s="13" t="s">
        <v>187</v>
      </c>
      <c r="E25" s="18">
        <v>41364</v>
      </c>
      <c r="F25" s="19">
        <v>3149.8685999999998</v>
      </c>
      <c r="G25" s="20">
        <v>1.5900000000000001E-2</v>
      </c>
      <c r="H25" s="21"/>
      <c r="I25" s="22"/>
    </row>
    <row r="26" spans="1:9" ht="13" customHeight="1">
      <c r="A26" s="16" t="s">
        <v>994</v>
      </c>
      <c r="B26" s="17" t="s">
        <v>995</v>
      </c>
      <c r="C26" s="13" t="s">
        <v>996</v>
      </c>
      <c r="D26" s="13" t="s">
        <v>63</v>
      </c>
      <c r="E26" s="18">
        <v>5783306</v>
      </c>
      <c r="F26" s="19">
        <v>3145.5401000000002</v>
      </c>
      <c r="G26" s="20">
        <v>1.5900000000000001E-2</v>
      </c>
      <c r="H26" s="21"/>
      <c r="I26" s="22"/>
    </row>
    <row r="27" spans="1:9" ht="13" customHeight="1">
      <c r="A27" s="16" t="s">
        <v>1087</v>
      </c>
      <c r="B27" s="17" t="s">
        <v>1088</v>
      </c>
      <c r="C27" s="13" t="s">
        <v>1089</v>
      </c>
      <c r="D27" s="13" t="s">
        <v>187</v>
      </c>
      <c r="E27" s="18">
        <v>365166</v>
      </c>
      <c r="F27" s="19">
        <v>3003.4904000000001</v>
      </c>
      <c r="G27" s="20">
        <v>1.5100000000000001E-2</v>
      </c>
      <c r="H27" s="21"/>
      <c r="I27" s="22"/>
    </row>
    <row r="28" spans="1:9" ht="13" customHeight="1">
      <c r="A28" s="16" t="s">
        <v>1257</v>
      </c>
      <c r="B28" s="17" t="s">
        <v>1258</v>
      </c>
      <c r="C28" s="13" t="s">
        <v>1259</v>
      </c>
      <c r="D28" s="13" t="s">
        <v>172</v>
      </c>
      <c r="E28" s="18">
        <v>1721763</v>
      </c>
      <c r="F28" s="19">
        <v>2975.0342999999998</v>
      </c>
      <c r="G28" s="20">
        <v>1.4999999999999999E-2</v>
      </c>
      <c r="H28" s="21"/>
      <c r="I28" s="22"/>
    </row>
    <row r="29" spans="1:9" ht="13" customHeight="1">
      <c r="A29" s="16" t="s">
        <v>1838</v>
      </c>
      <c r="B29" s="17" t="s">
        <v>1839</v>
      </c>
      <c r="C29" s="13" t="s">
        <v>1840</v>
      </c>
      <c r="D29" s="13" t="s">
        <v>1149</v>
      </c>
      <c r="E29" s="18">
        <v>508594</v>
      </c>
      <c r="F29" s="19">
        <v>2935.3503000000001</v>
      </c>
      <c r="G29" s="20">
        <v>1.4800000000000001E-2</v>
      </c>
      <c r="H29" s="21"/>
      <c r="I29" s="22"/>
    </row>
    <row r="30" spans="1:9" ht="13" customHeight="1">
      <c r="A30" s="16" t="s">
        <v>1096</v>
      </c>
      <c r="B30" s="17" t="s">
        <v>1097</v>
      </c>
      <c r="C30" s="13" t="s">
        <v>1098</v>
      </c>
      <c r="D30" s="13" t="s">
        <v>1099</v>
      </c>
      <c r="E30" s="18">
        <v>304097</v>
      </c>
      <c r="F30" s="19">
        <v>2927.2377000000001</v>
      </c>
      <c r="G30" s="20">
        <v>1.4800000000000001E-2</v>
      </c>
      <c r="H30" s="21"/>
      <c r="I30" s="22"/>
    </row>
    <row r="31" spans="1:9" ht="13" customHeight="1">
      <c r="A31" s="16" t="s">
        <v>1946</v>
      </c>
      <c r="B31" s="17" t="s">
        <v>1947</v>
      </c>
      <c r="C31" s="13" t="s">
        <v>1948</v>
      </c>
      <c r="D31" s="13" t="s">
        <v>113</v>
      </c>
      <c r="E31" s="18">
        <v>261270</v>
      </c>
      <c r="F31" s="19">
        <v>2899.8357000000001</v>
      </c>
      <c r="G31" s="20">
        <v>1.46E-2</v>
      </c>
      <c r="H31" s="21"/>
      <c r="I31" s="22"/>
    </row>
    <row r="32" spans="1:9" ht="13" customHeight="1">
      <c r="A32" s="16" t="s">
        <v>71</v>
      </c>
      <c r="B32" s="17" t="s">
        <v>72</v>
      </c>
      <c r="C32" s="13" t="s">
        <v>73</v>
      </c>
      <c r="D32" s="13" t="s">
        <v>74</v>
      </c>
      <c r="E32" s="18">
        <v>1409002</v>
      </c>
      <c r="F32" s="19">
        <v>2879.5774000000001</v>
      </c>
      <c r="G32" s="20">
        <v>1.4500000000000001E-2</v>
      </c>
      <c r="H32" s="21"/>
      <c r="I32" s="22"/>
    </row>
    <row r="33" spans="1:9" ht="13" customHeight="1">
      <c r="A33" s="16" t="s">
        <v>1081</v>
      </c>
      <c r="B33" s="17" t="s">
        <v>1082</v>
      </c>
      <c r="C33" s="13" t="s">
        <v>1083</v>
      </c>
      <c r="D33" s="13" t="s">
        <v>441</v>
      </c>
      <c r="E33" s="18">
        <v>534600</v>
      </c>
      <c r="F33" s="19">
        <v>2710.6893</v>
      </c>
      <c r="G33" s="20">
        <v>1.37E-2</v>
      </c>
      <c r="H33" s="21"/>
      <c r="I33" s="22"/>
    </row>
    <row r="34" spans="1:9" ht="13" customHeight="1">
      <c r="A34" s="16" t="s">
        <v>1125</v>
      </c>
      <c r="B34" s="17" t="s">
        <v>1126</v>
      </c>
      <c r="C34" s="13" t="s">
        <v>1127</v>
      </c>
      <c r="D34" s="13" t="s">
        <v>207</v>
      </c>
      <c r="E34" s="18">
        <v>2278698</v>
      </c>
      <c r="F34" s="19">
        <v>2628.7060000000001</v>
      </c>
      <c r="G34" s="20">
        <v>1.3299999999999999E-2</v>
      </c>
      <c r="H34" s="21"/>
      <c r="I34" s="22"/>
    </row>
    <row r="35" spans="1:9" ht="13" customHeight="1">
      <c r="A35" s="16" t="s">
        <v>1218</v>
      </c>
      <c r="B35" s="17" t="s">
        <v>1219</v>
      </c>
      <c r="C35" s="13" t="s">
        <v>1220</v>
      </c>
      <c r="D35" s="13" t="s">
        <v>309</v>
      </c>
      <c r="E35" s="18">
        <v>634218</v>
      </c>
      <c r="F35" s="19">
        <v>2578.7303999999999</v>
      </c>
      <c r="G35" s="20">
        <v>1.2999999999999999E-2</v>
      </c>
      <c r="H35" s="21"/>
      <c r="I35" s="22"/>
    </row>
    <row r="36" spans="1:9" ht="13" customHeight="1">
      <c r="A36" s="16" t="s">
        <v>1090</v>
      </c>
      <c r="B36" s="17" t="s">
        <v>1091</v>
      </c>
      <c r="C36" s="13" t="s">
        <v>1092</v>
      </c>
      <c r="D36" s="13" t="s">
        <v>187</v>
      </c>
      <c r="E36" s="18">
        <v>169922</v>
      </c>
      <c r="F36" s="19">
        <v>2555.1170999999999</v>
      </c>
      <c r="G36" s="20">
        <v>1.29E-2</v>
      </c>
      <c r="H36" s="21"/>
      <c r="I36" s="22"/>
    </row>
    <row r="37" spans="1:9" ht="13" customHeight="1">
      <c r="A37" s="16" t="s">
        <v>442</v>
      </c>
      <c r="B37" s="17" t="s">
        <v>443</v>
      </c>
      <c r="C37" s="13" t="s">
        <v>444</v>
      </c>
      <c r="D37" s="13" t="s">
        <v>271</v>
      </c>
      <c r="E37" s="18">
        <v>405472</v>
      </c>
      <c r="F37" s="19">
        <v>2463.0396999999998</v>
      </c>
      <c r="G37" s="20">
        <v>1.24E-2</v>
      </c>
      <c r="H37" s="21"/>
      <c r="I37" s="22"/>
    </row>
    <row r="38" spans="1:9" ht="13" customHeight="1">
      <c r="A38" s="16" t="s">
        <v>1949</v>
      </c>
      <c r="B38" s="17" t="s">
        <v>1950</v>
      </c>
      <c r="C38" s="13" t="s">
        <v>1951</v>
      </c>
      <c r="D38" s="13" t="s">
        <v>1115</v>
      </c>
      <c r="E38" s="18">
        <v>138832</v>
      </c>
      <c r="F38" s="19">
        <v>2451.7730999999999</v>
      </c>
      <c r="G38" s="20">
        <v>1.24E-2</v>
      </c>
      <c r="H38" s="21"/>
      <c r="I38" s="22"/>
    </row>
    <row r="39" spans="1:9" ht="13" customHeight="1">
      <c r="A39" s="16" t="s">
        <v>1844</v>
      </c>
      <c r="B39" s="17" t="s">
        <v>1845</v>
      </c>
      <c r="C39" s="13" t="s">
        <v>1846</v>
      </c>
      <c r="D39" s="13" t="s">
        <v>203</v>
      </c>
      <c r="E39" s="18">
        <v>187481</v>
      </c>
      <c r="F39" s="19">
        <v>2446.6271000000002</v>
      </c>
      <c r="G39" s="20">
        <v>1.23E-2</v>
      </c>
      <c r="H39" s="21"/>
      <c r="I39" s="22"/>
    </row>
    <row r="40" spans="1:9" ht="13" customHeight="1">
      <c r="A40" s="16" t="s">
        <v>883</v>
      </c>
      <c r="B40" s="17" t="s">
        <v>884</v>
      </c>
      <c r="C40" s="13" t="s">
        <v>885</v>
      </c>
      <c r="D40" s="13" t="s">
        <v>172</v>
      </c>
      <c r="E40" s="18">
        <v>53204</v>
      </c>
      <c r="F40" s="19">
        <v>2441.2655</v>
      </c>
      <c r="G40" s="20">
        <v>1.23E-2</v>
      </c>
      <c r="H40" s="21"/>
      <c r="I40" s="22"/>
    </row>
    <row r="41" spans="1:9" ht="13" customHeight="1">
      <c r="A41" s="16" t="s">
        <v>1134</v>
      </c>
      <c r="B41" s="17" t="s">
        <v>1135</v>
      </c>
      <c r="C41" s="13" t="s">
        <v>1136</v>
      </c>
      <c r="D41" s="13" t="s">
        <v>221</v>
      </c>
      <c r="E41" s="18">
        <v>193839</v>
      </c>
      <c r="F41" s="19">
        <v>2410.9695000000002</v>
      </c>
      <c r="G41" s="20">
        <v>1.2200000000000001E-2</v>
      </c>
      <c r="H41" s="21"/>
      <c r="I41" s="22"/>
    </row>
    <row r="42" spans="1:9" ht="13" customHeight="1">
      <c r="A42" s="16" t="s">
        <v>1952</v>
      </c>
      <c r="B42" s="17" t="s">
        <v>1953</v>
      </c>
      <c r="C42" s="13" t="s">
        <v>1954</v>
      </c>
      <c r="D42" s="13" t="s">
        <v>1955</v>
      </c>
      <c r="E42" s="18">
        <v>151024</v>
      </c>
      <c r="F42" s="19">
        <v>2307.3447000000001</v>
      </c>
      <c r="G42" s="20">
        <v>1.1599999999999999E-2</v>
      </c>
      <c r="H42" s="21"/>
      <c r="I42" s="22"/>
    </row>
    <row r="43" spans="1:9" ht="13" customHeight="1">
      <c r="A43" s="16" t="s">
        <v>146</v>
      </c>
      <c r="B43" s="17" t="s">
        <v>147</v>
      </c>
      <c r="C43" s="13" t="s">
        <v>148</v>
      </c>
      <c r="D43" s="13" t="s">
        <v>63</v>
      </c>
      <c r="E43" s="18">
        <v>657001</v>
      </c>
      <c r="F43" s="19">
        <v>2266.6534999999999</v>
      </c>
      <c r="G43" s="20">
        <v>1.14E-2</v>
      </c>
      <c r="H43" s="21"/>
      <c r="I43" s="22"/>
    </row>
    <row r="44" spans="1:9" ht="13" customHeight="1">
      <c r="A44" s="16" t="s">
        <v>1956</v>
      </c>
      <c r="B44" s="17" t="s">
        <v>1957</v>
      </c>
      <c r="C44" s="13" t="s">
        <v>1958</v>
      </c>
      <c r="D44" s="13" t="s">
        <v>127</v>
      </c>
      <c r="E44" s="18">
        <v>420609</v>
      </c>
      <c r="F44" s="19">
        <v>2145.1059</v>
      </c>
      <c r="G44" s="20">
        <v>1.0800000000000001E-2</v>
      </c>
      <c r="H44" s="21"/>
      <c r="I44" s="22"/>
    </row>
    <row r="45" spans="1:9" ht="13" customHeight="1">
      <c r="A45" s="16" t="s">
        <v>1959</v>
      </c>
      <c r="B45" s="17" t="s">
        <v>1960</v>
      </c>
      <c r="C45" s="13" t="s">
        <v>1961</v>
      </c>
      <c r="D45" s="13" t="s">
        <v>221</v>
      </c>
      <c r="E45" s="18">
        <v>314237</v>
      </c>
      <c r="F45" s="19">
        <v>2049.9250999999999</v>
      </c>
      <c r="G45" s="20">
        <v>1.03E-2</v>
      </c>
      <c r="H45" s="21"/>
      <c r="I45" s="22"/>
    </row>
    <row r="46" spans="1:9" ht="13" customHeight="1">
      <c r="A46" s="16" t="s">
        <v>1128</v>
      </c>
      <c r="B46" s="17" t="s">
        <v>1129</v>
      </c>
      <c r="C46" s="13" t="s">
        <v>1130</v>
      </c>
      <c r="D46" s="13" t="s">
        <v>172</v>
      </c>
      <c r="E46" s="18">
        <v>180634</v>
      </c>
      <c r="F46" s="19">
        <v>2024.2748999999999</v>
      </c>
      <c r="G46" s="20">
        <v>1.0200000000000001E-2</v>
      </c>
      <c r="H46" s="21"/>
      <c r="I46" s="22"/>
    </row>
    <row r="47" spans="1:9" ht="13" customHeight="1">
      <c r="A47" s="16" t="s">
        <v>1962</v>
      </c>
      <c r="B47" s="17" t="s">
        <v>1963</v>
      </c>
      <c r="C47" s="13" t="s">
        <v>1964</v>
      </c>
      <c r="D47" s="13" t="s">
        <v>203</v>
      </c>
      <c r="E47" s="18">
        <v>233037</v>
      </c>
      <c r="F47" s="19">
        <v>1845.653</v>
      </c>
      <c r="G47" s="20">
        <v>9.2999999999999992E-3</v>
      </c>
      <c r="H47" s="21"/>
      <c r="I47" s="22"/>
    </row>
    <row r="48" spans="1:9" ht="13" customHeight="1">
      <c r="A48" s="16" t="s">
        <v>1112</v>
      </c>
      <c r="B48" s="17" t="s">
        <v>1113</v>
      </c>
      <c r="C48" s="13" t="s">
        <v>1114</v>
      </c>
      <c r="D48" s="13" t="s">
        <v>1115</v>
      </c>
      <c r="E48" s="18">
        <v>63106</v>
      </c>
      <c r="F48" s="19">
        <v>1832.2827</v>
      </c>
      <c r="G48" s="20">
        <v>9.1999999999999998E-3</v>
      </c>
      <c r="H48" s="21"/>
      <c r="I48" s="22"/>
    </row>
    <row r="49" spans="1:9" ht="13" customHeight="1">
      <c r="A49" s="16" t="s">
        <v>1965</v>
      </c>
      <c r="B49" s="17" t="s">
        <v>1966</v>
      </c>
      <c r="C49" s="13" t="s">
        <v>1967</v>
      </c>
      <c r="D49" s="13" t="s">
        <v>127</v>
      </c>
      <c r="E49" s="18">
        <v>13815</v>
      </c>
      <c r="F49" s="19">
        <v>1812.2517</v>
      </c>
      <c r="G49" s="20">
        <v>9.1000000000000004E-3</v>
      </c>
      <c r="H49" s="21"/>
      <c r="I49" s="22"/>
    </row>
    <row r="50" spans="1:9" ht="13" customHeight="1">
      <c r="A50" s="16" t="s">
        <v>1874</v>
      </c>
      <c r="B50" s="17" t="s">
        <v>1875</v>
      </c>
      <c r="C50" s="13" t="s">
        <v>1876</v>
      </c>
      <c r="D50" s="13" t="s">
        <v>127</v>
      </c>
      <c r="E50" s="18">
        <v>19015</v>
      </c>
      <c r="F50" s="19">
        <v>1805.8545999999999</v>
      </c>
      <c r="G50" s="20">
        <v>9.1000000000000004E-3</v>
      </c>
      <c r="H50" s="21"/>
      <c r="I50" s="22"/>
    </row>
    <row r="51" spans="1:9" ht="13" customHeight="1">
      <c r="A51" s="16" t="s">
        <v>970</v>
      </c>
      <c r="B51" s="17" t="s">
        <v>971</v>
      </c>
      <c r="C51" s="13" t="s">
        <v>972</v>
      </c>
      <c r="D51" s="13" t="s">
        <v>214</v>
      </c>
      <c r="E51" s="18">
        <v>2150124</v>
      </c>
      <c r="F51" s="19">
        <v>1795.3534999999999</v>
      </c>
      <c r="G51" s="20">
        <v>9.1000000000000004E-3</v>
      </c>
      <c r="H51" s="21"/>
      <c r="I51" s="22"/>
    </row>
    <row r="52" spans="1:9" ht="13" customHeight="1">
      <c r="A52" s="16" t="s">
        <v>982</v>
      </c>
      <c r="B52" s="17" t="s">
        <v>983</v>
      </c>
      <c r="C52" s="13" t="s">
        <v>984</v>
      </c>
      <c r="D52" s="13" t="s">
        <v>287</v>
      </c>
      <c r="E52" s="18">
        <v>61891</v>
      </c>
      <c r="F52" s="19">
        <v>1683.559</v>
      </c>
      <c r="G52" s="20">
        <v>8.5000000000000006E-3</v>
      </c>
      <c r="H52" s="21"/>
      <c r="I52" s="22"/>
    </row>
    <row r="53" spans="1:9" ht="13" customHeight="1">
      <c r="A53" s="16" t="s">
        <v>1212</v>
      </c>
      <c r="B53" s="17" t="s">
        <v>1213</v>
      </c>
      <c r="C53" s="13" t="s">
        <v>1214</v>
      </c>
      <c r="D53" s="13" t="s">
        <v>271</v>
      </c>
      <c r="E53" s="18">
        <v>11113</v>
      </c>
      <c r="F53" s="19">
        <v>1630.7216000000001</v>
      </c>
      <c r="G53" s="20">
        <v>8.2000000000000007E-3</v>
      </c>
      <c r="H53" s="21"/>
      <c r="I53" s="22"/>
    </row>
    <row r="54" spans="1:9" ht="13" customHeight="1">
      <c r="A54" s="16" t="s">
        <v>1968</v>
      </c>
      <c r="B54" s="17" t="s">
        <v>1969</v>
      </c>
      <c r="C54" s="13" t="s">
        <v>1970</v>
      </c>
      <c r="D54" s="13" t="s">
        <v>164</v>
      </c>
      <c r="E54" s="18">
        <v>242879</v>
      </c>
      <c r="F54" s="19">
        <v>1619.3957</v>
      </c>
      <c r="G54" s="20">
        <v>8.2000000000000007E-3</v>
      </c>
      <c r="H54" s="21"/>
      <c r="I54" s="22"/>
    </row>
    <row r="55" spans="1:9" ht="13" customHeight="1">
      <c r="A55" s="16" t="s">
        <v>1175</v>
      </c>
      <c r="B55" s="17" t="s">
        <v>1176</v>
      </c>
      <c r="C55" s="13" t="s">
        <v>1177</v>
      </c>
      <c r="D55" s="13" t="s">
        <v>1149</v>
      </c>
      <c r="E55" s="18">
        <v>324819</v>
      </c>
      <c r="F55" s="19">
        <v>1589.5018</v>
      </c>
      <c r="G55" s="20">
        <v>8.0000000000000002E-3</v>
      </c>
      <c r="H55" s="21"/>
      <c r="I55" s="22"/>
    </row>
    <row r="56" spans="1:9" ht="13" customHeight="1">
      <c r="A56" s="16" t="s">
        <v>1093</v>
      </c>
      <c r="B56" s="17" t="s">
        <v>1094</v>
      </c>
      <c r="C56" s="13" t="s">
        <v>1095</v>
      </c>
      <c r="D56" s="13" t="s">
        <v>187</v>
      </c>
      <c r="E56" s="18">
        <v>149175</v>
      </c>
      <c r="F56" s="19">
        <v>1527.9994999999999</v>
      </c>
      <c r="G56" s="20">
        <v>7.7000000000000002E-3</v>
      </c>
      <c r="H56" s="21"/>
      <c r="I56" s="22"/>
    </row>
    <row r="57" spans="1:9" ht="13" customHeight="1">
      <c r="A57" s="16" t="s">
        <v>1106</v>
      </c>
      <c r="B57" s="17" t="s">
        <v>1107</v>
      </c>
      <c r="C57" s="13" t="s">
        <v>1108</v>
      </c>
      <c r="D57" s="13" t="s">
        <v>187</v>
      </c>
      <c r="E57" s="18">
        <v>189914</v>
      </c>
      <c r="F57" s="19">
        <v>1468.6999000000001</v>
      </c>
      <c r="G57" s="20">
        <v>7.4000000000000003E-3</v>
      </c>
      <c r="H57" s="21"/>
      <c r="I57" s="22"/>
    </row>
    <row r="58" spans="1:9" ht="13" customHeight="1">
      <c r="A58" s="16" t="s">
        <v>1971</v>
      </c>
      <c r="B58" s="17" t="s">
        <v>1972</v>
      </c>
      <c r="C58" s="13" t="s">
        <v>1973</v>
      </c>
      <c r="D58" s="13" t="s">
        <v>85</v>
      </c>
      <c r="E58" s="18">
        <v>11006</v>
      </c>
      <c r="F58" s="19">
        <v>1450.2606000000001</v>
      </c>
      <c r="G58" s="20">
        <v>7.3000000000000001E-3</v>
      </c>
      <c r="H58" s="21"/>
      <c r="I58" s="22"/>
    </row>
    <row r="59" spans="1:9" ht="13" customHeight="1">
      <c r="A59" s="16" t="s">
        <v>1974</v>
      </c>
      <c r="B59" s="17" t="s">
        <v>1975</v>
      </c>
      <c r="C59" s="13" t="s">
        <v>1976</v>
      </c>
      <c r="D59" s="13" t="s">
        <v>309</v>
      </c>
      <c r="E59" s="18">
        <v>805772</v>
      </c>
      <c r="F59" s="19">
        <v>1407.7643</v>
      </c>
      <c r="G59" s="20">
        <v>7.1000000000000004E-3</v>
      </c>
      <c r="H59" s="21"/>
      <c r="I59" s="22"/>
    </row>
    <row r="60" spans="1:9" ht="13" customHeight="1">
      <c r="A60" s="16" t="s">
        <v>1263</v>
      </c>
      <c r="B60" s="17" t="s">
        <v>1264</v>
      </c>
      <c r="C60" s="13" t="s">
        <v>1265</v>
      </c>
      <c r="D60" s="13" t="s">
        <v>309</v>
      </c>
      <c r="E60" s="18">
        <v>174073</v>
      </c>
      <c r="F60" s="19">
        <v>1375.0026</v>
      </c>
      <c r="G60" s="20">
        <v>6.8999999999999999E-3</v>
      </c>
      <c r="H60" s="21"/>
      <c r="I60" s="22"/>
    </row>
    <row r="61" spans="1:9" ht="13" customHeight="1">
      <c r="A61" s="16" t="s">
        <v>1260</v>
      </c>
      <c r="B61" s="17" t="s">
        <v>1261</v>
      </c>
      <c r="C61" s="13" t="s">
        <v>1262</v>
      </c>
      <c r="D61" s="13" t="s">
        <v>267</v>
      </c>
      <c r="E61" s="18">
        <v>151059</v>
      </c>
      <c r="F61" s="19">
        <v>1316.0260000000001</v>
      </c>
      <c r="G61" s="20">
        <v>6.6E-3</v>
      </c>
      <c r="H61" s="21"/>
      <c r="I61" s="22"/>
    </row>
    <row r="62" spans="1:9" ht="13" customHeight="1">
      <c r="A62" s="16" t="s">
        <v>1116</v>
      </c>
      <c r="B62" s="17" t="s">
        <v>1117</v>
      </c>
      <c r="C62" s="13" t="s">
        <v>1118</v>
      </c>
      <c r="D62" s="13" t="s">
        <v>187</v>
      </c>
      <c r="E62" s="18">
        <v>122401</v>
      </c>
      <c r="F62" s="19">
        <v>1312.8731</v>
      </c>
      <c r="G62" s="20">
        <v>6.6E-3</v>
      </c>
      <c r="H62" s="21"/>
      <c r="I62" s="22"/>
    </row>
    <row r="63" spans="1:9" ht="13" customHeight="1">
      <c r="A63" s="16" t="s">
        <v>1853</v>
      </c>
      <c r="B63" s="17" t="s">
        <v>1854</v>
      </c>
      <c r="C63" s="13" t="s">
        <v>1855</v>
      </c>
      <c r="D63" s="13" t="s">
        <v>267</v>
      </c>
      <c r="E63" s="18">
        <v>219331</v>
      </c>
      <c r="F63" s="19">
        <v>1294.8206</v>
      </c>
      <c r="G63" s="20">
        <v>6.4999999999999997E-3</v>
      </c>
      <c r="H63" s="21"/>
      <c r="I63" s="22"/>
    </row>
    <row r="64" spans="1:9" ht="13" customHeight="1">
      <c r="A64" s="16" t="s">
        <v>1977</v>
      </c>
      <c r="B64" s="17" t="s">
        <v>1978</v>
      </c>
      <c r="C64" s="13" t="s">
        <v>1979</v>
      </c>
      <c r="D64" s="13" t="s">
        <v>1115</v>
      </c>
      <c r="E64" s="18">
        <v>117909</v>
      </c>
      <c r="F64" s="19">
        <v>1283.4983999999999</v>
      </c>
      <c r="G64" s="20">
        <v>6.4999999999999997E-3</v>
      </c>
      <c r="H64" s="21"/>
      <c r="I64" s="22"/>
    </row>
    <row r="65" spans="1:9" ht="13" customHeight="1">
      <c r="A65" s="16" t="s">
        <v>1980</v>
      </c>
      <c r="B65" s="17" t="s">
        <v>1981</v>
      </c>
      <c r="C65" s="13" t="s">
        <v>1982</v>
      </c>
      <c r="D65" s="13" t="s">
        <v>1620</v>
      </c>
      <c r="E65" s="18">
        <v>107874</v>
      </c>
      <c r="F65" s="19">
        <v>1266.0092999999999</v>
      </c>
      <c r="G65" s="20">
        <v>6.4000000000000003E-3</v>
      </c>
      <c r="H65" s="21"/>
      <c r="I65" s="22"/>
    </row>
    <row r="66" spans="1:9" ht="13" customHeight="1">
      <c r="A66" s="16" t="s">
        <v>1100</v>
      </c>
      <c r="B66" s="17" t="s">
        <v>1101</v>
      </c>
      <c r="C66" s="13" t="s">
        <v>1102</v>
      </c>
      <c r="D66" s="13" t="s">
        <v>187</v>
      </c>
      <c r="E66" s="18">
        <v>669074</v>
      </c>
      <c r="F66" s="19">
        <v>1260.8030000000001</v>
      </c>
      <c r="G66" s="20">
        <v>6.4000000000000003E-3</v>
      </c>
      <c r="H66" s="21"/>
      <c r="I66" s="22"/>
    </row>
    <row r="67" spans="1:9" ht="13" customHeight="1">
      <c r="A67" s="16" t="s">
        <v>1983</v>
      </c>
      <c r="B67" s="17" t="s">
        <v>1984</v>
      </c>
      <c r="C67" s="13" t="s">
        <v>1985</v>
      </c>
      <c r="D67" s="13" t="s">
        <v>1620</v>
      </c>
      <c r="E67" s="18">
        <v>384021</v>
      </c>
      <c r="F67" s="19">
        <v>1259.2049</v>
      </c>
      <c r="G67" s="20">
        <v>6.4000000000000003E-3</v>
      </c>
      <c r="H67" s="21"/>
      <c r="I67" s="22"/>
    </row>
    <row r="68" spans="1:9" ht="13" customHeight="1">
      <c r="A68" s="16" t="s">
        <v>1184</v>
      </c>
      <c r="B68" s="17" t="s">
        <v>1185</v>
      </c>
      <c r="C68" s="13" t="s">
        <v>1186</v>
      </c>
      <c r="D68" s="13" t="s">
        <v>271</v>
      </c>
      <c r="E68" s="18">
        <v>108336</v>
      </c>
      <c r="F68" s="19">
        <v>1191.8043</v>
      </c>
      <c r="G68" s="20">
        <v>6.0000000000000001E-3</v>
      </c>
      <c r="H68" s="21"/>
      <c r="I68" s="22"/>
    </row>
    <row r="69" spans="1:9" ht="13" customHeight="1">
      <c r="A69" s="16" t="s">
        <v>1269</v>
      </c>
      <c r="B69" s="17" t="s">
        <v>1270</v>
      </c>
      <c r="C69" s="13" t="s">
        <v>1271</v>
      </c>
      <c r="D69" s="13" t="s">
        <v>164</v>
      </c>
      <c r="E69" s="18">
        <v>948127</v>
      </c>
      <c r="F69" s="19">
        <v>1138.0368000000001</v>
      </c>
      <c r="G69" s="20">
        <v>5.7000000000000002E-3</v>
      </c>
      <c r="H69" s="21"/>
      <c r="I69" s="22"/>
    </row>
    <row r="70" spans="1:9" ht="13" customHeight="1">
      <c r="A70" s="16" t="s">
        <v>1986</v>
      </c>
      <c r="B70" s="17" t="s">
        <v>1987</v>
      </c>
      <c r="C70" s="13" t="s">
        <v>1988</v>
      </c>
      <c r="D70" s="13" t="s">
        <v>120</v>
      </c>
      <c r="E70" s="18">
        <v>58783</v>
      </c>
      <c r="F70" s="19">
        <v>1092.2469000000001</v>
      </c>
      <c r="G70" s="20">
        <v>5.4999999999999997E-3</v>
      </c>
      <c r="H70" s="21"/>
      <c r="I70" s="22"/>
    </row>
    <row r="71" spans="1:9" ht="13" customHeight="1">
      <c r="A71" s="16" t="s">
        <v>249</v>
      </c>
      <c r="B71" s="17" t="s">
        <v>250</v>
      </c>
      <c r="C71" s="13" t="s">
        <v>251</v>
      </c>
      <c r="D71" s="13" t="s">
        <v>187</v>
      </c>
      <c r="E71" s="18">
        <v>386465</v>
      </c>
      <c r="F71" s="19">
        <v>1086.5463</v>
      </c>
      <c r="G71" s="20">
        <v>5.4999999999999997E-3</v>
      </c>
      <c r="H71" s="21"/>
      <c r="I71" s="22"/>
    </row>
    <row r="72" spans="1:9" ht="13" customHeight="1">
      <c r="A72" s="16" t="s">
        <v>1162</v>
      </c>
      <c r="B72" s="17" t="s">
        <v>1163</v>
      </c>
      <c r="C72" s="13" t="s">
        <v>1164</v>
      </c>
      <c r="D72" s="13" t="s">
        <v>187</v>
      </c>
      <c r="E72" s="18">
        <v>19408</v>
      </c>
      <c r="F72" s="19">
        <v>1079.9582</v>
      </c>
      <c r="G72" s="20">
        <v>5.4000000000000003E-3</v>
      </c>
      <c r="H72" s="21"/>
      <c r="I72" s="22"/>
    </row>
    <row r="73" spans="1:9" ht="13" customHeight="1">
      <c r="A73" s="16" t="s">
        <v>1165</v>
      </c>
      <c r="B73" s="17" t="s">
        <v>1166</v>
      </c>
      <c r="C73" s="13" t="s">
        <v>1167</v>
      </c>
      <c r="D73" s="13" t="s">
        <v>187</v>
      </c>
      <c r="E73" s="18">
        <v>550699</v>
      </c>
      <c r="F73" s="19">
        <v>987.56849999999997</v>
      </c>
      <c r="G73" s="20">
        <v>5.0000000000000001E-3</v>
      </c>
      <c r="H73" s="21"/>
      <c r="I73" s="22"/>
    </row>
    <row r="74" spans="1:9" ht="13" customHeight="1">
      <c r="A74" s="16" t="s">
        <v>1868</v>
      </c>
      <c r="B74" s="17" t="s">
        <v>1869</v>
      </c>
      <c r="C74" s="13" t="s">
        <v>1870</v>
      </c>
      <c r="D74" s="13" t="s">
        <v>1149</v>
      </c>
      <c r="E74" s="18">
        <v>148514</v>
      </c>
      <c r="F74" s="19">
        <v>979.37559999999996</v>
      </c>
      <c r="G74" s="20">
        <v>4.8999999999999998E-3</v>
      </c>
      <c r="H74" s="21"/>
      <c r="I74" s="22"/>
    </row>
    <row r="75" spans="1:9" ht="13" customHeight="1">
      <c r="A75" s="16" t="s">
        <v>1862</v>
      </c>
      <c r="B75" s="17" t="s">
        <v>1863</v>
      </c>
      <c r="C75" s="13" t="s">
        <v>1864</v>
      </c>
      <c r="D75" s="13" t="s">
        <v>309</v>
      </c>
      <c r="E75" s="18">
        <v>455875</v>
      </c>
      <c r="F75" s="19">
        <v>973.9769</v>
      </c>
      <c r="G75" s="20">
        <v>4.8999999999999998E-3</v>
      </c>
      <c r="H75" s="21"/>
      <c r="I75" s="22"/>
    </row>
    <row r="76" spans="1:9" ht="13" customHeight="1">
      <c r="A76" s="16" t="s">
        <v>1203</v>
      </c>
      <c r="B76" s="17" t="s">
        <v>1204</v>
      </c>
      <c r="C76" s="13" t="s">
        <v>1205</v>
      </c>
      <c r="D76" s="13" t="s">
        <v>164</v>
      </c>
      <c r="E76" s="18">
        <v>205330</v>
      </c>
      <c r="F76" s="19">
        <v>947.29</v>
      </c>
      <c r="G76" s="20">
        <v>4.7999999999999996E-3</v>
      </c>
      <c r="H76" s="21"/>
      <c r="I76" s="22"/>
    </row>
    <row r="77" spans="1:9" ht="13" customHeight="1">
      <c r="A77" s="16" t="s">
        <v>1146</v>
      </c>
      <c r="B77" s="17" t="s">
        <v>1147</v>
      </c>
      <c r="C77" s="13" t="s">
        <v>1148</v>
      </c>
      <c r="D77" s="13" t="s">
        <v>1149</v>
      </c>
      <c r="E77" s="18">
        <v>2400</v>
      </c>
      <c r="F77" s="19">
        <v>916.68</v>
      </c>
      <c r="G77" s="20">
        <v>4.5999999999999999E-3</v>
      </c>
      <c r="H77" s="21"/>
      <c r="I77" s="22"/>
    </row>
    <row r="78" spans="1:9" ht="13" customHeight="1">
      <c r="A78" s="16" t="s">
        <v>234</v>
      </c>
      <c r="B78" s="17" t="s">
        <v>235</v>
      </c>
      <c r="C78" s="13" t="s">
        <v>236</v>
      </c>
      <c r="D78" s="13" t="s">
        <v>187</v>
      </c>
      <c r="E78" s="18">
        <v>7741</v>
      </c>
      <c r="F78" s="19">
        <v>892.07280000000003</v>
      </c>
      <c r="G78" s="20">
        <v>4.4999999999999997E-3</v>
      </c>
      <c r="H78" s="21"/>
      <c r="I78" s="22"/>
    </row>
    <row r="79" spans="1:9" ht="13" customHeight="1">
      <c r="A79" s="16" t="s">
        <v>1171</v>
      </c>
      <c r="B79" s="17" t="s">
        <v>1172</v>
      </c>
      <c r="C79" s="13" t="s">
        <v>1173</v>
      </c>
      <c r="D79" s="13" t="s">
        <v>207</v>
      </c>
      <c r="E79" s="18">
        <v>161668</v>
      </c>
      <c r="F79" s="19">
        <v>727.34429999999998</v>
      </c>
      <c r="G79" s="20">
        <v>3.7000000000000002E-3</v>
      </c>
      <c r="H79" s="21"/>
      <c r="I79" s="22"/>
    </row>
    <row r="80" spans="1:9" ht="13" customHeight="1">
      <c r="A80" s="16" t="s">
        <v>988</v>
      </c>
      <c r="B80" s="17" t="s">
        <v>989</v>
      </c>
      <c r="C80" s="13" t="s">
        <v>990</v>
      </c>
      <c r="D80" s="13" t="s">
        <v>85</v>
      </c>
      <c r="E80" s="18">
        <v>174601</v>
      </c>
      <c r="F80" s="19">
        <v>670.46780000000001</v>
      </c>
      <c r="G80" s="20">
        <v>3.3999999999999998E-3</v>
      </c>
      <c r="H80" s="21"/>
      <c r="I80" s="22"/>
    </row>
    <row r="81" spans="1:9" ht="13" customHeight="1">
      <c r="A81" s="16" t="s">
        <v>1251</v>
      </c>
      <c r="B81" s="17" t="s">
        <v>1252</v>
      </c>
      <c r="C81" s="13" t="s">
        <v>1253</v>
      </c>
      <c r="D81" s="13" t="s">
        <v>309</v>
      </c>
      <c r="E81" s="18">
        <v>14411</v>
      </c>
      <c r="F81" s="19">
        <v>649.01379999999995</v>
      </c>
      <c r="G81" s="20">
        <v>3.3E-3</v>
      </c>
      <c r="H81" s="21"/>
      <c r="I81" s="22"/>
    </row>
    <row r="82" spans="1:9" ht="13" customHeight="1">
      <c r="A82" s="16" t="s">
        <v>1242</v>
      </c>
      <c r="B82" s="17" t="s">
        <v>1243</v>
      </c>
      <c r="C82" s="13" t="s">
        <v>1244</v>
      </c>
      <c r="D82" s="13" t="s">
        <v>92</v>
      </c>
      <c r="E82" s="18">
        <v>59976</v>
      </c>
      <c r="F82" s="19">
        <v>578.22860000000003</v>
      </c>
      <c r="G82" s="20">
        <v>2.8999999999999998E-3</v>
      </c>
      <c r="H82" s="21"/>
      <c r="I82" s="22"/>
    </row>
    <row r="83" spans="1:9" ht="13" customHeight="1">
      <c r="A83" s="16" t="s">
        <v>1190</v>
      </c>
      <c r="B83" s="17" t="s">
        <v>1191</v>
      </c>
      <c r="C83" s="13" t="s">
        <v>1192</v>
      </c>
      <c r="D83" s="13" t="s">
        <v>1193</v>
      </c>
      <c r="E83" s="18">
        <v>41648</v>
      </c>
      <c r="F83" s="19">
        <v>535.30169999999998</v>
      </c>
      <c r="G83" s="20">
        <v>2.7000000000000001E-3</v>
      </c>
      <c r="H83" s="21"/>
      <c r="I83" s="22"/>
    </row>
    <row r="84" spans="1:9" ht="13" customHeight="1">
      <c r="A84" s="16" t="s">
        <v>973</v>
      </c>
      <c r="B84" s="17" t="s">
        <v>974</v>
      </c>
      <c r="C84" s="13" t="s">
        <v>975</v>
      </c>
      <c r="D84" s="13" t="s">
        <v>214</v>
      </c>
      <c r="E84" s="18">
        <v>171934</v>
      </c>
      <c r="F84" s="19">
        <v>525.25840000000005</v>
      </c>
      <c r="G84" s="20">
        <v>2.5999999999999999E-3</v>
      </c>
      <c r="H84" s="21"/>
      <c r="I84" s="22"/>
    </row>
    <row r="85" spans="1:9" ht="13" customHeight="1">
      <c r="A85" s="16" t="s">
        <v>1153</v>
      </c>
      <c r="B85" s="17" t="s">
        <v>1154</v>
      </c>
      <c r="C85" s="13" t="s">
        <v>1155</v>
      </c>
      <c r="D85" s="13" t="s">
        <v>183</v>
      </c>
      <c r="E85" s="18">
        <v>89695</v>
      </c>
      <c r="F85" s="19">
        <v>457.93779999999998</v>
      </c>
      <c r="G85" s="20">
        <v>2.3E-3</v>
      </c>
      <c r="H85" s="21"/>
      <c r="I85" s="22"/>
    </row>
    <row r="86" spans="1:9" ht="13" customHeight="1">
      <c r="A86" s="16" t="s">
        <v>1989</v>
      </c>
      <c r="B86" s="17" t="s">
        <v>1990</v>
      </c>
      <c r="C86" s="13" t="s">
        <v>1991</v>
      </c>
      <c r="D86" s="13" t="s">
        <v>183</v>
      </c>
      <c r="E86" s="18">
        <v>21088</v>
      </c>
      <c r="F86" s="19">
        <v>299.2176</v>
      </c>
      <c r="G86" s="20">
        <v>1.5E-3</v>
      </c>
      <c r="H86" s="21"/>
      <c r="I86" s="22"/>
    </row>
    <row r="87" spans="1:9" ht="13" customHeight="1">
      <c r="A87" s="16" t="s">
        <v>1992</v>
      </c>
      <c r="B87" s="17" t="s">
        <v>1993</v>
      </c>
      <c r="C87" s="13" t="s">
        <v>1994</v>
      </c>
      <c r="D87" s="13" t="s">
        <v>164</v>
      </c>
      <c r="E87" s="18">
        <v>64818</v>
      </c>
      <c r="F87" s="19">
        <v>264.68430000000001</v>
      </c>
      <c r="G87" s="20">
        <v>1.2999999999999999E-3</v>
      </c>
      <c r="H87" s="21"/>
      <c r="I87" s="22"/>
    </row>
    <row r="88" spans="1:9" ht="13" customHeight="1">
      <c r="A88" s="4"/>
      <c r="B88" s="12" t="s">
        <v>467</v>
      </c>
      <c r="C88" s="13"/>
      <c r="D88" s="13"/>
      <c r="E88" s="13"/>
      <c r="F88" s="23">
        <v>194740.8167</v>
      </c>
      <c r="G88" s="24">
        <f>ROUND(SUM(G1:G87),4)</f>
        <v>0.98199999999999998</v>
      </c>
      <c r="H88" s="25"/>
      <c r="I88" s="26"/>
    </row>
    <row r="89" spans="1:9" ht="13" customHeight="1">
      <c r="A89" s="4"/>
      <c r="B89" s="27" t="s">
        <v>468</v>
      </c>
      <c r="C89" s="1"/>
      <c r="D89" s="1"/>
      <c r="E89" s="1"/>
      <c r="F89" s="25" t="s">
        <v>469</v>
      </c>
      <c r="G89" s="25" t="s">
        <v>469</v>
      </c>
      <c r="H89" s="25"/>
      <c r="I89" s="26"/>
    </row>
    <row r="90" spans="1:9" ht="13" customHeight="1">
      <c r="A90" s="4"/>
      <c r="B90" s="27" t="s">
        <v>467</v>
      </c>
      <c r="C90" s="1"/>
      <c r="D90" s="1"/>
      <c r="E90" s="1"/>
      <c r="F90" s="25" t="s">
        <v>469</v>
      </c>
      <c r="G90" s="25" t="s">
        <v>469</v>
      </c>
      <c r="H90" s="25"/>
      <c r="I90" s="26"/>
    </row>
    <row r="91" spans="1:9" ht="13" customHeight="1">
      <c r="A91" s="4"/>
      <c r="B91" s="27" t="s">
        <v>470</v>
      </c>
      <c r="C91" s="28"/>
      <c r="D91" s="1"/>
      <c r="E91" s="28"/>
      <c r="F91" s="23">
        <v>194740.8167</v>
      </c>
      <c r="G91" s="24">
        <f>ROUND(SUM(G88),4)</f>
        <v>0.98199999999999998</v>
      </c>
      <c r="H91" s="25"/>
      <c r="I91" s="26"/>
    </row>
    <row r="92" spans="1:9" ht="13" customHeight="1">
      <c r="A92" s="4"/>
      <c r="B92" s="12" t="s">
        <v>471</v>
      </c>
      <c r="C92" s="13"/>
      <c r="D92" s="13"/>
      <c r="E92" s="13"/>
      <c r="F92" s="13"/>
      <c r="G92" s="13"/>
      <c r="H92" s="14"/>
      <c r="I92" s="15"/>
    </row>
    <row r="93" spans="1:9" ht="13" customHeight="1">
      <c r="A93" s="4"/>
      <c r="B93" s="12" t="s">
        <v>947</v>
      </c>
      <c r="C93" s="13"/>
      <c r="D93" s="13"/>
      <c r="E93" s="13"/>
      <c r="F93" s="4"/>
      <c r="G93" s="14"/>
      <c r="H93" s="14"/>
      <c r="I93" s="15"/>
    </row>
    <row r="94" spans="1:9" ht="13" customHeight="1">
      <c r="A94" s="16" t="s">
        <v>948</v>
      </c>
      <c r="B94" s="17" t="s">
        <v>2000</v>
      </c>
      <c r="C94" s="13"/>
      <c r="D94" s="13"/>
      <c r="E94" s="18">
        <v>32500</v>
      </c>
      <c r="F94" s="19">
        <v>94.493799999999993</v>
      </c>
      <c r="G94" s="20">
        <v>5.0000000000000001E-4</v>
      </c>
      <c r="H94" s="21"/>
      <c r="I94" s="22"/>
    </row>
    <row r="95" spans="1:9" ht="13" customHeight="1">
      <c r="A95" s="16" t="s">
        <v>1543</v>
      </c>
      <c r="B95" s="17" t="s">
        <v>2025</v>
      </c>
      <c r="C95" s="13"/>
      <c r="D95" s="13"/>
      <c r="E95" s="18">
        <v>19500</v>
      </c>
      <c r="F95" s="19">
        <v>37.859299999999998</v>
      </c>
      <c r="G95" s="20">
        <v>2.0000000000000001E-4</v>
      </c>
      <c r="H95" s="21"/>
      <c r="I95" s="22"/>
    </row>
    <row r="96" spans="1:9" ht="13" customHeight="1">
      <c r="A96" s="16" t="s">
        <v>949</v>
      </c>
      <c r="B96" s="17" t="s">
        <v>2001</v>
      </c>
      <c r="C96" s="13"/>
      <c r="D96" s="13"/>
      <c r="E96" s="18">
        <v>19500</v>
      </c>
      <c r="F96" s="19">
        <v>35.285299999999999</v>
      </c>
      <c r="G96" s="20">
        <v>2.0000000000000001E-4</v>
      </c>
      <c r="H96" s="21"/>
      <c r="I96" s="22"/>
    </row>
    <row r="97" spans="1:9" ht="13" customHeight="1">
      <c r="A97" s="4"/>
      <c r="B97" s="12" t="s">
        <v>467</v>
      </c>
      <c r="C97" s="13"/>
      <c r="D97" s="13"/>
      <c r="E97" s="13"/>
      <c r="F97" s="23">
        <v>167.63829999999999</v>
      </c>
      <c r="G97" s="24">
        <f>ROUND(SUM(G92:G96),4)</f>
        <v>8.9999999999999998E-4</v>
      </c>
      <c r="H97" s="25"/>
      <c r="I97" s="26"/>
    </row>
    <row r="98" spans="1:9" ht="13" customHeight="1">
      <c r="A98" s="4"/>
      <c r="B98" s="27" t="s">
        <v>470</v>
      </c>
      <c r="C98" s="28"/>
      <c r="D98" s="1"/>
      <c r="E98" s="28"/>
      <c r="F98" s="23">
        <v>167.63829999999999</v>
      </c>
      <c r="G98" s="24">
        <f>ROUND(SUM(G97),4)</f>
        <v>8.9999999999999998E-4</v>
      </c>
      <c r="H98" s="25"/>
      <c r="I98" s="26"/>
    </row>
    <row r="99" spans="1:9" ht="13" customHeight="1">
      <c r="A99" s="4"/>
      <c r="B99" s="12" t="s">
        <v>862</v>
      </c>
      <c r="C99" s="13"/>
      <c r="D99" s="13"/>
      <c r="E99" s="13"/>
      <c r="F99" s="13"/>
      <c r="G99" s="13"/>
      <c r="H99" s="14"/>
      <c r="I99" s="15"/>
    </row>
    <row r="100" spans="1:9" ht="13" customHeight="1">
      <c r="A100" s="16" t="s">
        <v>863</v>
      </c>
      <c r="B100" s="17" t="s">
        <v>864</v>
      </c>
      <c r="C100" s="13"/>
      <c r="D100" s="13"/>
      <c r="E100" s="18"/>
      <c r="F100" s="19">
        <v>1683.4450999999999</v>
      </c>
      <c r="G100" s="20">
        <v>8.5000000000000006E-3</v>
      </c>
      <c r="H100" s="29">
        <v>5.3662888444601355E-2</v>
      </c>
      <c r="I100" s="22"/>
    </row>
    <row r="101" spans="1:9" ht="13" customHeight="1">
      <c r="A101" s="4"/>
      <c r="B101" s="12" t="s">
        <v>467</v>
      </c>
      <c r="C101" s="13"/>
      <c r="D101" s="13"/>
      <c r="E101" s="13"/>
      <c r="F101" s="23">
        <v>1683.4450999999999</v>
      </c>
      <c r="G101" s="24">
        <f>ROUND(SUM(G99:G100),4)</f>
        <v>8.5000000000000006E-3</v>
      </c>
      <c r="H101" s="25"/>
      <c r="I101" s="26"/>
    </row>
    <row r="102" spans="1:9" ht="13" customHeight="1">
      <c r="A102" s="4"/>
      <c r="B102" s="27" t="s">
        <v>470</v>
      </c>
      <c r="C102" s="28"/>
      <c r="D102" s="1"/>
      <c r="E102" s="28"/>
      <c r="F102" s="23">
        <v>1683.4450999999999</v>
      </c>
      <c r="G102" s="24">
        <f>ROUND(SUM(G101),4)</f>
        <v>8.5000000000000006E-3</v>
      </c>
      <c r="H102" s="25"/>
      <c r="I102" s="26"/>
    </row>
    <row r="103" spans="1:9" ht="13" customHeight="1">
      <c r="A103" s="4"/>
      <c r="B103" s="27" t="s">
        <v>865</v>
      </c>
      <c r="C103" s="13"/>
      <c r="D103" s="1"/>
      <c r="E103" s="13"/>
      <c r="F103" s="30">
        <v>1675.3398999999999</v>
      </c>
      <c r="G103" s="39">
        <v>8.6E-3</v>
      </c>
      <c r="H103" s="25"/>
      <c r="I103" s="26"/>
    </row>
    <row r="104" spans="1:9" ht="13" customHeight="1">
      <c r="A104" s="4"/>
      <c r="B104" s="31" t="s">
        <v>866</v>
      </c>
      <c r="C104" s="32"/>
      <c r="D104" s="32"/>
      <c r="E104" s="32"/>
      <c r="F104" s="33">
        <v>198267.24</v>
      </c>
      <c r="G104" s="34">
        <f>ROUND(SUM(G91,G98,G102,G103),4)</f>
        <v>1</v>
      </c>
      <c r="H104" s="35"/>
      <c r="I104" s="36"/>
    </row>
    <row r="105" spans="1:9" ht="13" customHeight="1">
      <c r="A105" s="4"/>
      <c r="B105" s="6"/>
      <c r="C105" s="4"/>
      <c r="D105" s="4"/>
      <c r="E105" s="4"/>
      <c r="F105" s="4"/>
      <c r="G105" s="4"/>
      <c r="H105" s="4"/>
      <c r="I105" s="4"/>
    </row>
    <row r="106" spans="1:9" ht="13" customHeight="1">
      <c r="A106" s="4"/>
      <c r="B106" s="3" t="s">
        <v>869</v>
      </c>
      <c r="C106" s="4"/>
      <c r="D106" s="4"/>
      <c r="E106" s="4"/>
      <c r="F106" s="4"/>
      <c r="G106" s="4"/>
      <c r="H106" s="4"/>
      <c r="I106" s="4"/>
    </row>
    <row r="107" spans="1:9" ht="26.15" customHeight="1">
      <c r="A107" s="4"/>
      <c r="B107" s="254" t="s">
        <v>2140</v>
      </c>
      <c r="C107" s="254"/>
      <c r="D107" s="254"/>
      <c r="E107" s="254"/>
      <c r="F107" s="254"/>
      <c r="G107" s="254"/>
      <c r="H107" s="254"/>
      <c r="I107" s="254"/>
    </row>
    <row r="108" spans="1:9" ht="13" customHeight="1">
      <c r="A108" s="4"/>
      <c r="B108" s="254"/>
      <c r="C108" s="254"/>
      <c r="D108" s="254"/>
      <c r="E108" s="254"/>
      <c r="F108" s="254"/>
      <c r="G108" s="254"/>
      <c r="H108" s="254"/>
      <c r="I108" s="254"/>
    </row>
    <row r="109" spans="1:9">
      <c r="A109" s="40"/>
      <c r="B109" s="41" t="s">
        <v>2056</v>
      </c>
      <c r="C109" s="42"/>
      <c r="D109" s="42"/>
      <c r="E109" s="43"/>
      <c r="F109" s="43"/>
      <c r="G109" s="43"/>
      <c r="H109" s="43"/>
      <c r="I109" s="44"/>
    </row>
    <row r="110" spans="1:9">
      <c r="A110" s="40"/>
      <c r="B110" s="45" t="s">
        <v>2057</v>
      </c>
      <c r="C110" s="46"/>
      <c r="D110" s="46"/>
      <c r="E110" s="59"/>
      <c r="F110" s="59"/>
      <c r="G110" s="59"/>
      <c r="H110" s="59"/>
      <c r="I110" s="48"/>
    </row>
    <row r="111" spans="1:9">
      <c r="A111" s="40"/>
      <c r="B111" s="45" t="s">
        <v>2058</v>
      </c>
      <c r="C111" s="46"/>
      <c r="D111" s="46"/>
      <c r="E111" s="59"/>
      <c r="F111" s="59"/>
      <c r="G111" s="59"/>
      <c r="H111" s="59"/>
      <c r="I111" s="48"/>
    </row>
    <row r="112" spans="1:9">
      <c r="A112" s="40"/>
      <c r="B112" s="50" t="s">
        <v>2059</v>
      </c>
      <c r="C112" s="51" t="s">
        <v>2129</v>
      </c>
      <c r="D112" s="51" t="s">
        <v>2060</v>
      </c>
      <c r="E112" s="59"/>
      <c r="F112" s="59"/>
      <c r="G112" s="59"/>
      <c r="H112" s="59"/>
      <c r="I112" s="48"/>
    </row>
    <row r="113" spans="1:9">
      <c r="A113" s="40"/>
      <c r="B113" s="52" t="s">
        <v>2061</v>
      </c>
      <c r="C113" s="94">
        <v>10.039</v>
      </c>
      <c r="D113" s="95">
        <v>9.9450000000000003</v>
      </c>
      <c r="E113" s="59"/>
      <c r="F113" s="59"/>
      <c r="G113" s="59"/>
      <c r="H113" s="59"/>
      <c r="I113" s="48"/>
    </row>
    <row r="114" spans="1:9">
      <c r="A114" s="40"/>
      <c r="B114" s="52" t="s">
        <v>2062</v>
      </c>
      <c r="C114" s="94">
        <v>10.039</v>
      </c>
      <c r="D114" s="95">
        <v>9.9450000000000003</v>
      </c>
      <c r="E114" s="59"/>
      <c r="F114" s="59"/>
      <c r="G114" s="59"/>
      <c r="H114" s="59"/>
      <c r="I114" s="48"/>
    </row>
    <row r="115" spans="1:9">
      <c r="A115" s="40"/>
      <c r="B115" s="52" t="s">
        <v>2063</v>
      </c>
      <c r="C115" s="94">
        <v>10.175000000000001</v>
      </c>
      <c r="D115" s="95">
        <v>10.068</v>
      </c>
      <c r="E115" s="59"/>
      <c r="F115" s="59"/>
      <c r="G115" s="59"/>
      <c r="H115" s="59"/>
      <c r="I115" s="48"/>
    </row>
    <row r="116" spans="1:9">
      <c r="A116" s="40"/>
      <c r="B116" s="52" t="s">
        <v>2064</v>
      </c>
      <c r="C116" s="94">
        <v>10.175000000000001</v>
      </c>
      <c r="D116" s="95">
        <v>10.068</v>
      </c>
      <c r="E116" s="59"/>
      <c r="F116" s="59"/>
      <c r="G116" s="59"/>
      <c r="H116" s="59"/>
      <c r="I116" s="48"/>
    </row>
    <row r="117" spans="1:9">
      <c r="A117" s="40"/>
      <c r="B117" s="45" t="s">
        <v>2065</v>
      </c>
      <c r="C117" s="46"/>
      <c r="D117" s="46"/>
      <c r="E117" s="59"/>
      <c r="F117" s="59"/>
      <c r="G117" s="59"/>
      <c r="H117" s="59"/>
      <c r="I117" s="48"/>
    </row>
    <row r="118" spans="1:9">
      <c r="A118" s="40"/>
      <c r="B118" s="54" t="s">
        <v>2107</v>
      </c>
      <c r="C118" s="46"/>
      <c r="D118" s="46"/>
      <c r="E118" s="59"/>
      <c r="F118" s="59"/>
      <c r="G118" s="59"/>
      <c r="H118" s="59"/>
      <c r="I118" s="48"/>
    </row>
    <row r="119" spans="1:9">
      <c r="A119" s="40"/>
      <c r="B119" s="45" t="s">
        <v>2133</v>
      </c>
      <c r="C119" s="46"/>
      <c r="D119" s="46"/>
      <c r="E119" s="59"/>
      <c r="F119" s="59"/>
      <c r="G119" s="59"/>
      <c r="H119" s="59"/>
      <c r="I119" s="48"/>
    </row>
    <row r="120" spans="1:9">
      <c r="A120" s="40"/>
      <c r="B120" s="45" t="s">
        <v>2138</v>
      </c>
      <c r="C120" s="46"/>
      <c r="D120" s="46"/>
      <c r="E120" s="59"/>
      <c r="F120" s="59"/>
      <c r="G120" s="59"/>
      <c r="H120" s="59"/>
      <c r="I120" s="48"/>
    </row>
    <row r="121" spans="1:9">
      <c r="A121" s="40"/>
      <c r="B121" s="45" t="s">
        <v>2135</v>
      </c>
      <c r="C121" s="47"/>
      <c r="D121" s="47"/>
      <c r="E121" s="47"/>
      <c r="F121" s="47"/>
      <c r="G121" s="47"/>
      <c r="H121" s="47"/>
      <c r="I121" s="48"/>
    </row>
    <row r="122" spans="1:9">
      <c r="A122" s="40"/>
      <c r="B122" s="73" t="s">
        <v>2136</v>
      </c>
      <c r="C122" s="57"/>
      <c r="D122" s="57"/>
      <c r="E122" s="57"/>
      <c r="F122" s="57"/>
      <c r="G122" s="57"/>
      <c r="H122" s="57"/>
      <c r="I122" s="58"/>
    </row>
    <row r="123" spans="1:9" ht="13" customHeight="1">
      <c r="A123" s="4"/>
      <c r="B123" s="254"/>
      <c r="C123" s="254"/>
      <c r="D123" s="254"/>
      <c r="E123" s="254"/>
      <c r="F123" s="254"/>
      <c r="G123" s="254"/>
      <c r="H123" s="254"/>
      <c r="I123" s="254"/>
    </row>
    <row r="124" spans="1:9" ht="13" customHeight="1">
      <c r="A124" s="4"/>
      <c r="B124" s="4"/>
      <c r="C124" s="255" t="s">
        <v>1995</v>
      </c>
      <c r="D124" s="255"/>
      <c r="E124" s="255"/>
      <c r="F124" s="255"/>
      <c r="G124" s="4"/>
      <c r="H124" s="4"/>
      <c r="I124" s="4"/>
    </row>
    <row r="125" spans="1:9" ht="13" customHeight="1">
      <c r="A125" s="4"/>
      <c r="B125" s="37" t="s">
        <v>871</v>
      </c>
      <c r="C125" s="255" t="s">
        <v>872</v>
      </c>
      <c r="D125" s="255"/>
      <c r="E125" s="255"/>
      <c r="F125" s="255"/>
      <c r="G125" s="4"/>
      <c r="H125" s="4"/>
      <c r="I125" s="4"/>
    </row>
    <row r="126" spans="1:9" ht="135" customHeight="1">
      <c r="A126" s="4"/>
      <c r="B126" s="38"/>
      <c r="C126" s="253"/>
      <c r="D126" s="253"/>
      <c r="E126" s="4"/>
      <c r="F126" s="4"/>
      <c r="G126" s="4"/>
      <c r="H126" s="4"/>
      <c r="I126" s="4"/>
    </row>
    <row r="129" spans="2:9">
      <c r="B129" s="41" t="s">
        <v>2144</v>
      </c>
      <c r="C129" s="42"/>
      <c r="D129" s="42"/>
      <c r="E129" s="42"/>
      <c r="F129" s="42"/>
      <c r="G129" s="145"/>
      <c r="H129" s="145"/>
      <c r="I129" s="146"/>
    </row>
    <row r="130" spans="2:9" ht="23">
      <c r="B130" s="52" t="s">
        <v>2145</v>
      </c>
      <c r="C130" s="52" t="s">
        <v>2146</v>
      </c>
      <c r="D130" s="147" t="s">
        <v>2147</v>
      </c>
      <c r="E130" s="148" t="s">
        <v>2148</v>
      </c>
      <c r="F130" s="148" t="s">
        <v>2149</v>
      </c>
      <c r="G130" s="49"/>
      <c r="H130" s="49"/>
      <c r="I130" s="149"/>
    </row>
    <row r="131" spans="2:9">
      <c r="B131" s="256" t="s">
        <v>2346</v>
      </c>
      <c r="C131" s="257"/>
      <c r="D131" s="257"/>
      <c r="E131" s="257"/>
      <c r="F131" s="258"/>
      <c r="G131" s="49"/>
      <c r="H131" s="49"/>
      <c r="I131" s="149"/>
    </row>
    <row r="132" spans="2:9">
      <c r="B132" s="172" t="s">
        <v>2406</v>
      </c>
      <c r="C132" s="169"/>
      <c r="D132" s="168"/>
      <c r="E132" s="168"/>
      <c r="F132" s="168"/>
      <c r="G132" s="49"/>
      <c r="H132" s="49"/>
      <c r="I132" s="149"/>
    </row>
    <row r="133" spans="2:9">
      <c r="B133" s="140" t="s">
        <v>2339</v>
      </c>
      <c r="C133" s="168"/>
      <c r="D133" s="168"/>
      <c r="E133" s="168"/>
      <c r="F133" s="168"/>
      <c r="G133" s="49"/>
      <c r="H133" s="49"/>
      <c r="I133" s="149"/>
    </row>
    <row r="134" spans="2:9">
      <c r="B134" s="140" t="s">
        <v>2377</v>
      </c>
      <c r="C134" s="170"/>
      <c r="D134" s="168"/>
      <c r="E134" s="168"/>
      <c r="F134" s="168"/>
      <c r="G134" s="49"/>
      <c r="H134" s="49"/>
      <c r="I134" s="149"/>
    </row>
    <row r="135" spans="2:9">
      <c r="B135" s="140" t="s">
        <v>2378</v>
      </c>
      <c r="C135" s="170"/>
      <c r="D135" s="168"/>
      <c r="E135" s="168"/>
      <c r="F135" s="168"/>
      <c r="G135" s="49"/>
      <c r="H135" s="49"/>
      <c r="I135" s="149"/>
    </row>
    <row r="136" spans="2:9">
      <c r="B136" s="140" t="s">
        <v>2379</v>
      </c>
      <c r="C136" s="171"/>
      <c r="D136" s="168"/>
      <c r="E136" s="168"/>
      <c r="F136" s="168"/>
      <c r="G136" s="49"/>
      <c r="H136" s="49"/>
      <c r="I136" s="149"/>
    </row>
    <row r="137" spans="2:9">
      <c r="B137" s="140" t="s">
        <v>2418</v>
      </c>
      <c r="C137" s="171"/>
      <c r="D137" s="168"/>
      <c r="E137" s="168"/>
      <c r="F137" s="168"/>
      <c r="G137" s="49"/>
      <c r="H137" s="49"/>
      <c r="I137" s="149"/>
    </row>
    <row r="138" spans="2:9">
      <c r="B138" s="140" t="s">
        <v>2381</v>
      </c>
      <c r="C138" s="171"/>
      <c r="D138" s="168"/>
      <c r="E138" s="168"/>
      <c r="F138" s="168"/>
      <c r="G138" s="49"/>
      <c r="H138" s="49"/>
      <c r="I138" s="149"/>
    </row>
    <row r="139" spans="2:9">
      <c r="B139" s="140"/>
      <c r="C139" s="168"/>
      <c r="D139" s="168"/>
      <c r="E139" s="168"/>
      <c r="F139" s="168"/>
      <c r="G139" s="49"/>
      <c r="H139" s="49"/>
      <c r="I139" s="149"/>
    </row>
    <row r="140" spans="2:9">
      <c r="B140" s="172" t="s">
        <v>2345</v>
      </c>
      <c r="C140" s="168"/>
      <c r="D140" s="168"/>
      <c r="E140" s="168"/>
      <c r="F140" s="168"/>
      <c r="G140" s="49"/>
      <c r="H140" s="49"/>
      <c r="I140" s="149"/>
    </row>
    <row r="141" spans="2:9" ht="23">
      <c r="B141" s="163" t="s">
        <v>2145</v>
      </c>
      <c r="C141" s="163" t="s">
        <v>2146</v>
      </c>
      <c r="D141" s="164" t="s">
        <v>2147</v>
      </c>
      <c r="E141" s="165" t="s">
        <v>2148</v>
      </c>
      <c r="F141" s="165" t="s">
        <v>2149</v>
      </c>
      <c r="G141" s="49"/>
      <c r="H141" s="49"/>
      <c r="I141" s="149"/>
    </row>
    <row r="142" spans="2:9">
      <c r="B142" s="256" t="s">
        <v>2346</v>
      </c>
      <c r="C142" s="257"/>
      <c r="D142" s="257"/>
      <c r="E142" s="257"/>
      <c r="F142" s="258"/>
      <c r="G142" s="49"/>
      <c r="H142" s="49"/>
      <c r="I142" s="149"/>
    </row>
    <row r="143" spans="2:9">
      <c r="B143" s="140" t="s">
        <v>2347</v>
      </c>
      <c r="C143" s="173"/>
      <c r="D143" s="173"/>
      <c r="E143" s="168"/>
      <c r="F143" s="168"/>
      <c r="G143" s="49"/>
      <c r="H143" s="49"/>
      <c r="I143" s="149"/>
    </row>
    <row r="144" spans="2:9">
      <c r="B144" s="140"/>
      <c r="C144" s="173"/>
      <c r="D144" s="173"/>
      <c r="E144" s="168"/>
      <c r="F144" s="168"/>
      <c r="G144" s="49"/>
      <c r="H144" s="49"/>
      <c r="I144" s="149"/>
    </row>
    <row r="145" spans="2:9">
      <c r="B145" s="140" t="s">
        <v>2348</v>
      </c>
      <c r="C145" s="173"/>
      <c r="D145" s="173"/>
      <c r="E145" s="168"/>
      <c r="F145" s="168"/>
      <c r="G145" s="49"/>
      <c r="H145" s="49"/>
      <c r="I145" s="149"/>
    </row>
    <row r="146" spans="2:9">
      <c r="B146" s="140" t="s">
        <v>2349</v>
      </c>
      <c r="C146" s="174"/>
      <c r="D146" s="173"/>
      <c r="E146" s="168"/>
      <c r="F146" s="168"/>
      <c r="G146" s="49"/>
      <c r="H146" s="49"/>
      <c r="I146" s="149"/>
    </row>
    <row r="147" spans="2:9">
      <c r="B147" s="140" t="s">
        <v>2350</v>
      </c>
      <c r="C147" s="174"/>
      <c r="D147" s="173"/>
      <c r="E147" s="168"/>
      <c r="F147" s="168"/>
      <c r="G147" s="49"/>
      <c r="H147" s="49"/>
      <c r="I147" s="149"/>
    </row>
    <row r="148" spans="2:9">
      <c r="B148" s="140" t="s">
        <v>2419</v>
      </c>
      <c r="C148" s="174"/>
      <c r="D148" s="173"/>
      <c r="E148" s="168"/>
      <c r="F148" s="168"/>
      <c r="G148" s="49"/>
      <c r="H148" s="49"/>
      <c r="I148" s="149"/>
    </row>
    <row r="149" spans="2:9">
      <c r="B149" s="140" t="s">
        <v>2420</v>
      </c>
      <c r="C149" s="174"/>
      <c r="D149" s="173"/>
      <c r="E149" s="168"/>
      <c r="F149" s="168"/>
      <c r="G149" s="49"/>
      <c r="H149" s="49"/>
      <c r="I149" s="149"/>
    </row>
    <row r="150" spans="2:9">
      <c r="B150" s="140" t="s">
        <v>2421</v>
      </c>
      <c r="C150" s="174"/>
      <c r="D150" s="173"/>
      <c r="E150" s="168"/>
      <c r="F150" s="168"/>
      <c r="G150" s="49"/>
      <c r="H150" s="49"/>
      <c r="I150" s="149"/>
    </row>
    <row r="151" spans="2:9">
      <c r="B151" s="140"/>
      <c r="C151" s="173"/>
      <c r="D151" s="173"/>
      <c r="E151" s="168"/>
      <c r="F151" s="168"/>
      <c r="G151" s="49"/>
      <c r="H151" s="49"/>
      <c r="I151" s="149"/>
    </row>
    <row r="152" spans="2:9">
      <c r="B152" s="172" t="s">
        <v>2354</v>
      </c>
      <c r="C152" s="173"/>
      <c r="D152" s="173"/>
      <c r="E152" s="168"/>
      <c r="F152" s="168"/>
      <c r="G152" s="49"/>
      <c r="H152" s="49"/>
      <c r="I152" s="149"/>
    </row>
    <row r="153" spans="2:9" ht="23">
      <c r="B153" s="163" t="s">
        <v>2145</v>
      </c>
      <c r="C153" s="175" t="s">
        <v>2355</v>
      </c>
      <c r="D153" s="164" t="s">
        <v>2356</v>
      </c>
      <c r="E153" s="165" t="s">
        <v>2357</v>
      </c>
      <c r="F153" s="168"/>
      <c r="G153" s="49"/>
      <c r="H153" s="49"/>
      <c r="I153" s="149"/>
    </row>
    <row r="154" spans="2:9">
      <c r="B154" s="256" t="s">
        <v>469</v>
      </c>
      <c r="C154" s="257"/>
      <c r="D154" s="257"/>
      <c r="E154" s="258"/>
      <c r="F154" s="168"/>
      <c r="G154" s="49"/>
      <c r="H154" s="49"/>
      <c r="I154" s="149"/>
    </row>
    <row r="155" spans="2:9">
      <c r="B155" s="140" t="s">
        <v>2491</v>
      </c>
      <c r="C155" s="173"/>
      <c r="D155" s="173"/>
      <c r="E155" s="168"/>
      <c r="F155" s="168"/>
      <c r="G155" s="49"/>
      <c r="H155" s="49"/>
      <c r="I155" s="149"/>
    </row>
    <row r="156" spans="2:9">
      <c r="B156" s="140"/>
      <c r="C156" s="173"/>
      <c r="D156" s="173"/>
      <c r="E156" s="168"/>
      <c r="F156" s="168"/>
      <c r="G156" s="49"/>
      <c r="H156" s="49"/>
      <c r="I156" s="149"/>
    </row>
    <row r="157" spans="2:9">
      <c r="B157" s="140" t="s">
        <v>2359</v>
      </c>
      <c r="C157" s="173"/>
      <c r="D157" s="173"/>
      <c r="E157" s="168"/>
      <c r="F157" s="168"/>
      <c r="G157" s="49"/>
      <c r="H157" s="49"/>
      <c r="I157" s="149"/>
    </row>
    <row r="158" spans="2:9">
      <c r="B158" s="140" t="s">
        <v>2492</v>
      </c>
      <c r="C158" s="173"/>
      <c r="D158" s="173"/>
      <c r="E158" s="168"/>
      <c r="F158" s="168"/>
      <c r="G158" s="49"/>
      <c r="H158" s="49"/>
      <c r="I158" s="149"/>
    </row>
    <row r="159" spans="2:9">
      <c r="B159" s="140" t="s">
        <v>2493</v>
      </c>
      <c r="C159" s="173"/>
      <c r="D159" s="173"/>
      <c r="E159" s="168"/>
      <c r="F159" s="168"/>
      <c r="G159" s="49"/>
      <c r="H159" s="49"/>
      <c r="I159" s="149"/>
    </row>
    <row r="160" spans="2:9">
      <c r="B160" s="140" t="s">
        <v>2494</v>
      </c>
      <c r="C160" s="173"/>
      <c r="D160" s="173"/>
      <c r="E160" s="168"/>
      <c r="F160" s="168"/>
      <c r="G160" s="49"/>
      <c r="H160" s="49"/>
      <c r="I160" s="149"/>
    </row>
    <row r="161" spans="2:9">
      <c r="B161" s="140"/>
      <c r="C161" s="173"/>
      <c r="D161" s="173"/>
      <c r="E161" s="168"/>
      <c r="F161" s="168"/>
      <c r="G161" s="49"/>
      <c r="H161" s="49"/>
      <c r="I161" s="149"/>
    </row>
    <row r="162" spans="2:9">
      <c r="B162" s="172" t="s">
        <v>2363</v>
      </c>
      <c r="C162" s="173"/>
      <c r="D162" s="173"/>
      <c r="E162" s="168"/>
      <c r="F162" s="168"/>
      <c r="G162" s="49"/>
      <c r="H162" s="49"/>
      <c r="I162" s="149"/>
    </row>
    <row r="163" spans="2:9" ht="23">
      <c r="B163" s="163" t="s">
        <v>2145</v>
      </c>
      <c r="C163" s="163" t="s">
        <v>2364</v>
      </c>
      <c r="D163" s="164" t="s">
        <v>2365</v>
      </c>
      <c r="E163" s="165" t="s">
        <v>2366</v>
      </c>
      <c r="F163" s="165" t="s">
        <v>2367</v>
      </c>
      <c r="G163" s="49"/>
      <c r="H163" s="49"/>
      <c r="I163" s="149"/>
    </row>
    <row r="164" spans="2:9">
      <c r="B164" s="163" t="s">
        <v>2386</v>
      </c>
      <c r="C164" s="163" t="s">
        <v>2387</v>
      </c>
      <c r="D164" s="164">
        <v>500</v>
      </c>
      <c r="E164" s="165">
        <v>287.5659</v>
      </c>
      <c r="F164" s="165">
        <v>290.75</v>
      </c>
      <c r="G164" s="49"/>
      <c r="H164" s="49"/>
      <c r="I164" s="149"/>
    </row>
    <row r="165" spans="2:9">
      <c r="B165" s="163" t="s">
        <v>2388</v>
      </c>
      <c r="C165" s="163" t="s">
        <v>2387</v>
      </c>
      <c r="D165" s="164">
        <v>300</v>
      </c>
      <c r="E165" s="165">
        <v>247.10929999999999</v>
      </c>
      <c r="F165" s="165">
        <v>180.95</v>
      </c>
      <c r="G165" s="49"/>
      <c r="H165" s="49"/>
      <c r="I165" s="149"/>
    </row>
    <row r="166" spans="2:9">
      <c r="B166" s="163" t="s">
        <v>2471</v>
      </c>
      <c r="C166" s="163" t="s">
        <v>2387</v>
      </c>
      <c r="D166" s="164">
        <v>300</v>
      </c>
      <c r="E166" s="165">
        <v>266.65480000000002</v>
      </c>
      <c r="F166" s="165">
        <v>194.15</v>
      </c>
      <c r="G166" s="49"/>
      <c r="H166" s="49"/>
      <c r="I166" s="149"/>
    </row>
    <row r="167" spans="2:9">
      <c r="B167" s="140" t="s">
        <v>2495</v>
      </c>
      <c r="C167" s="173"/>
      <c r="D167" s="173"/>
      <c r="E167" s="168"/>
      <c r="F167" s="168"/>
      <c r="G167" s="49"/>
      <c r="H167" s="49"/>
      <c r="I167" s="149"/>
    </row>
    <row r="168" spans="2:9">
      <c r="B168" s="140"/>
      <c r="C168" s="173"/>
      <c r="D168" s="173"/>
      <c r="E168" s="168"/>
      <c r="F168" s="168"/>
      <c r="G168" s="49"/>
      <c r="H168" s="49"/>
      <c r="I168" s="149"/>
    </row>
    <row r="169" spans="2:9">
      <c r="B169" s="140" t="s">
        <v>2369</v>
      </c>
      <c r="C169" s="173"/>
      <c r="D169" s="173"/>
      <c r="E169" s="168"/>
      <c r="F169" s="168"/>
      <c r="G169" s="49"/>
      <c r="H169" s="49"/>
      <c r="I169" s="149"/>
    </row>
    <row r="170" spans="2:9">
      <c r="B170" s="140" t="s">
        <v>2468</v>
      </c>
      <c r="C170" s="173"/>
      <c r="D170" s="173"/>
      <c r="E170" s="168"/>
      <c r="F170" s="168"/>
      <c r="G170" s="49"/>
      <c r="H170" s="49"/>
      <c r="I170" s="149"/>
    </row>
    <row r="171" spans="2:9">
      <c r="B171" s="140" t="s">
        <v>2496</v>
      </c>
      <c r="C171" s="173"/>
      <c r="D171" s="173"/>
      <c r="E171" s="168"/>
      <c r="F171" s="168"/>
      <c r="G171" s="49"/>
      <c r="H171" s="49"/>
      <c r="I171" s="149"/>
    </row>
    <row r="172" spans="2:9">
      <c r="B172" s="140" t="s">
        <v>2497</v>
      </c>
      <c r="C172" s="173"/>
      <c r="D172" s="173"/>
      <c r="E172" s="168"/>
      <c r="F172" s="168"/>
      <c r="G172" s="49"/>
      <c r="H172" s="49"/>
      <c r="I172" s="149"/>
    </row>
    <row r="173" spans="2:9">
      <c r="B173" s="140"/>
      <c r="C173" s="173"/>
      <c r="D173" s="173"/>
      <c r="E173" s="168"/>
      <c r="F173" s="168"/>
      <c r="G173" s="49"/>
      <c r="H173" s="49"/>
      <c r="I173" s="149"/>
    </row>
    <row r="174" spans="2:9">
      <c r="B174" s="172" t="s">
        <v>2370</v>
      </c>
      <c r="C174" s="173"/>
      <c r="D174" s="173"/>
      <c r="E174" s="168"/>
      <c r="F174" s="168"/>
      <c r="G174" s="49"/>
      <c r="H174" s="49"/>
      <c r="I174" s="149"/>
    </row>
    <row r="175" spans="2:9">
      <c r="B175" s="182"/>
      <c r="C175" s="181"/>
      <c r="D175" s="181"/>
      <c r="E175" s="181"/>
      <c r="F175" s="181"/>
      <c r="G175" s="161"/>
      <c r="H175" s="161"/>
      <c r="I175" s="162"/>
    </row>
  </sheetData>
  <mergeCells count="9">
    <mergeCell ref="B131:F131"/>
    <mergeCell ref="B142:F142"/>
    <mergeCell ref="B154:E154"/>
    <mergeCell ref="C126:D126"/>
    <mergeCell ref="B107:I107"/>
    <mergeCell ref="B108:I108"/>
    <mergeCell ref="B123:I123"/>
    <mergeCell ref="C124:F124"/>
    <mergeCell ref="C125:F125"/>
  </mergeCells>
  <hyperlinks>
    <hyperlink ref="A1" location="BajajFinservSmallCapFund" display="BFSMALL" xr:uid="{00000000-0004-0000-1600-000000000000}"/>
    <hyperlink ref="B1" location="BajajFinservSmallCapFund" display="Bajaj Finserv Small Cap Fund" xr:uid="{00000000-0004-0000-1600-000001000000}"/>
  </hyperlinks>
  <pageMargins left="0" right="0" top="0" bottom="0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2AE5-C8EC-4FAB-8BF6-E68D7BE86BE7}">
  <sheetPr>
    <outlinePr summaryBelow="0"/>
  </sheetPr>
  <dimension ref="A1:I83"/>
  <sheetViews>
    <sheetView workbookViewId="0">
      <selection activeCell="B1" sqref="B1"/>
    </sheetView>
  </sheetViews>
  <sheetFormatPr defaultRowHeight="14.5"/>
  <cols>
    <col min="1" max="1" width="6.7265625" style="91" customWidth="1"/>
    <col min="2" max="2" width="69.1796875" style="91" customWidth="1"/>
    <col min="3" max="3" width="16.7265625" style="91" customWidth="1"/>
    <col min="4" max="4" width="33.26953125" style="91" customWidth="1"/>
    <col min="5" max="5" width="16.7265625" style="91" customWidth="1"/>
    <col min="6" max="7" width="25" style="91" customWidth="1"/>
    <col min="8" max="9" width="16.7265625" style="91" customWidth="1"/>
    <col min="10" max="16384" width="8.7265625" style="91"/>
  </cols>
  <sheetData>
    <row r="1" spans="1:9" ht="16" customHeight="1">
      <c r="A1" s="202" t="s">
        <v>44</v>
      </c>
      <c r="B1" s="81" t="s">
        <v>45</v>
      </c>
      <c r="C1" s="203"/>
      <c r="D1" s="203"/>
      <c r="E1" s="203"/>
      <c r="F1" s="203"/>
      <c r="G1" s="203"/>
      <c r="H1" s="203"/>
      <c r="I1" s="203"/>
    </row>
    <row r="2" spans="1:9" ht="13" customHeight="1">
      <c r="A2" s="203"/>
      <c r="B2" s="204"/>
      <c r="C2" s="203"/>
      <c r="D2" s="203"/>
      <c r="E2" s="203"/>
      <c r="F2" s="203"/>
      <c r="G2" s="203"/>
      <c r="H2" s="203"/>
      <c r="I2" s="203"/>
    </row>
    <row r="3" spans="1:9" ht="13" customHeight="1" thickBot="1">
      <c r="A3" s="205" t="s">
        <v>48</v>
      </c>
      <c r="B3" s="206" t="s">
        <v>49</v>
      </c>
      <c r="C3" s="203"/>
      <c r="D3" s="203"/>
      <c r="E3" s="203"/>
      <c r="F3" s="203"/>
      <c r="G3" s="203"/>
      <c r="H3" s="203"/>
      <c r="I3" s="203"/>
    </row>
    <row r="4" spans="1:9" ht="28" customHeight="1">
      <c r="A4" s="203"/>
      <c r="B4" s="207" t="s">
        <v>50</v>
      </c>
      <c r="C4" s="208" t="s">
        <v>51</v>
      </c>
      <c r="D4" s="209" t="s">
        <v>873</v>
      </c>
      <c r="E4" s="209" t="s">
        <v>53</v>
      </c>
      <c r="F4" s="209" t="s">
        <v>54</v>
      </c>
      <c r="G4" s="209" t="s">
        <v>55</v>
      </c>
      <c r="H4" s="209" t="s">
        <v>56</v>
      </c>
      <c r="I4" s="210" t="s">
        <v>57</v>
      </c>
    </row>
    <row r="5" spans="1:9" ht="13" customHeight="1">
      <c r="A5" s="203"/>
      <c r="B5" s="211" t="s">
        <v>58</v>
      </c>
      <c r="C5" s="212"/>
      <c r="D5" s="212"/>
      <c r="E5" s="212"/>
      <c r="F5" s="212"/>
      <c r="G5" s="212"/>
      <c r="H5" s="213"/>
      <c r="I5" s="214"/>
    </row>
    <row r="6" spans="1:9" ht="13" customHeight="1">
      <c r="A6" s="203"/>
      <c r="B6" s="211" t="s">
        <v>59</v>
      </c>
      <c r="C6" s="212"/>
      <c r="D6" s="212"/>
      <c r="E6" s="212"/>
      <c r="F6" s="203"/>
      <c r="G6" s="213"/>
      <c r="H6" s="213"/>
      <c r="I6" s="214"/>
    </row>
    <row r="7" spans="1:9" ht="13" customHeight="1">
      <c r="A7" s="215" t="s">
        <v>60</v>
      </c>
      <c r="B7" s="216" t="s">
        <v>61</v>
      </c>
      <c r="C7" s="212" t="s">
        <v>62</v>
      </c>
      <c r="D7" s="212" t="s">
        <v>63</v>
      </c>
      <c r="E7" s="217">
        <v>239037</v>
      </c>
      <c r="F7" s="218">
        <v>1779.75</v>
      </c>
      <c r="G7" s="219">
        <v>0.1053</v>
      </c>
      <c r="H7" s="220"/>
      <c r="I7" s="221"/>
    </row>
    <row r="8" spans="1:9" ht="13" customHeight="1">
      <c r="A8" s="215" t="s">
        <v>64</v>
      </c>
      <c r="B8" s="216" t="s">
        <v>65</v>
      </c>
      <c r="C8" s="212" t="s">
        <v>66</v>
      </c>
      <c r="D8" s="212" t="s">
        <v>63</v>
      </c>
      <c r="E8" s="217">
        <v>111661</v>
      </c>
      <c r="F8" s="218">
        <v>1402.9087999999999</v>
      </c>
      <c r="G8" s="219">
        <v>8.3000000000000004E-2</v>
      </c>
      <c r="H8" s="220"/>
      <c r="I8" s="221"/>
    </row>
    <row r="9" spans="1:9" ht="13" customHeight="1">
      <c r="A9" s="215" t="s">
        <v>67</v>
      </c>
      <c r="B9" s="216" t="s">
        <v>68</v>
      </c>
      <c r="C9" s="212" t="s">
        <v>69</v>
      </c>
      <c r="D9" s="212" t="s">
        <v>70</v>
      </c>
      <c r="E9" s="217">
        <v>105495</v>
      </c>
      <c r="F9" s="218">
        <v>1393.7999</v>
      </c>
      <c r="G9" s="219">
        <v>8.2400000000000001E-2</v>
      </c>
      <c r="H9" s="220"/>
      <c r="I9" s="221"/>
    </row>
    <row r="10" spans="1:9" ht="13" customHeight="1">
      <c r="A10" s="215" t="s">
        <v>97</v>
      </c>
      <c r="B10" s="216" t="s">
        <v>98</v>
      </c>
      <c r="C10" s="212" t="s">
        <v>99</v>
      </c>
      <c r="D10" s="212" t="s">
        <v>81</v>
      </c>
      <c r="E10" s="217">
        <v>47936</v>
      </c>
      <c r="F10" s="218">
        <v>876.74940000000004</v>
      </c>
      <c r="G10" s="219">
        <v>5.1900000000000002E-2</v>
      </c>
      <c r="H10" s="220"/>
      <c r="I10" s="221"/>
    </row>
    <row r="11" spans="1:9" ht="13" customHeight="1">
      <c r="A11" s="215" t="s">
        <v>200</v>
      </c>
      <c r="B11" s="216" t="s">
        <v>201</v>
      </c>
      <c r="C11" s="212" t="s">
        <v>202</v>
      </c>
      <c r="D11" s="212" t="s">
        <v>203</v>
      </c>
      <c r="E11" s="217">
        <v>18338</v>
      </c>
      <c r="F11" s="218">
        <v>747.54859999999996</v>
      </c>
      <c r="G11" s="219">
        <v>4.4200000000000003E-2</v>
      </c>
      <c r="H11" s="220"/>
      <c r="I11" s="221"/>
    </row>
    <row r="12" spans="1:9" ht="13" customHeight="1">
      <c r="A12" s="215" t="s">
        <v>886</v>
      </c>
      <c r="B12" s="216" t="s">
        <v>887</v>
      </c>
      <c r="C12" s="212" t="s">
        <v>888</v>
      </c>
      <c r="D12" s="212" t="s">
        <v>412</v>
      </c>
      <c r="E12" s="217">
        <v>54761</v>
      </c>
      <c r="F12" s="218">
        <v>635.72040000000004</v>
      </c>
      <c r="G12" s="219">
        <v>3.7600000000000001E-2</v>
      </c>
      <c r="H12" s="220"/>
      <c r="I12" s="221"/>
    </row>
    <row r="13" spans="1:9" ht="13" customHeight="1">
      <c r="A13" s="215" t="s">
        <v>387</v>
      </c>
      <c r="B13" s="216" t="s">
        <v>388</v>
      </c>
      <c r="C13" s="212" t="s">
        <v>389</v>
      </c>
      <c r="D13" s="212" t="s">
        <v>63</v>
      </c>
      <c r="E13" s="217">
        <v>64827</v>
      </c>
      <c r="F13" s="218">
        <v>625.19159999999999</v>
      </c>
      <c r="G13" s="219">
        <v>3.6999999999999998E-2</v>
      </c>
      <c r="H13" s="220"/>
      <c r="I13" s="221"/>
    </row>
    <row r="14" spans="1:9" ht="13" customHeight="1">
      <c r="A14" s="215" t="s">
        <v>143</v>
      </c>
      <c r="B14" s="216" t="s">
        <v>144</v>
      </c>
      <c r="C14" s="212" t="s">
        <v>145</v>
      </c>
      <c r="D14" s="212" t="s">
        <v>63</v>
      </c>
      <c r="E14" s="217">
        <v>44805</v>
      </c>
      <c r="F14" s="218">
        <v>576.46109999999999</v>
      </c>
      <c r="G14" s="219">
        <v>3.4099999999999998E-2</v>
      </c>
      <c r="H14" s="220"/>
      <c r="I14" s="221"/>
    </row>
    <row r="15" spans="1:9" ht="13" customHeight="1">
      <c r="A15" s="215" t="s">
        <v>158</v>
      </c>
      <c r="B15" s="216" t="s">
        <v>159</v>
      </c>
      <c r="C15" s="212" t="s">
        <v>160</v>
      </c>
      <c r="D15" s="212" t="s">
        <v>63</v>
      </c>
      <c r="E15" s="217">
        <v>114986</v>
      </c>
      <c r="F15" s="218">
        <v>441.77620000000002</v>
      </c>
      <c r="G15" s="219">
        <v>2.6100000000000002E-2</v>
      </c>
      <c r="H15" s="220"/>
      <c r="I15" s="221"/>
    </row>
    <row r="16" spans="1:9" ht="13" customHeight="1">
      <c r="A16" s="215" t="s">
        <v>93</v>
      </c>
      <c r="B16" s="216" t="s">
        <v>94</v>
      </c>
      <c r="C16" s="212" t="s">
        <v>95</v>
      </c>
      <c r="D16" s="212" t="s">
        <v>96</v>
      </c>
      <c r="E16" s="217">
        <v>150539</v>
      </c>
      <c r="F16" s="218">
        <v>431.89640000000003</v>
      </c>
      <c r="G16" s="219">
        <v>2.5499999999999998E-2</v>
      </c>
      <c r="H16" s="220"/>
      <c r="I16" s="221"/>
    </row>
    <row r="17" spans="1:9" ht="13" customHeight="1">
      <c r="A17" s="215" t="s">
        <v>89</v>
      </c>
      <c r="B17" s="216" t="s">
        <v>90</v>
      </c>
      <c r="C17" s="212" t="s">
        <v>91</v>
      </c>
      <c r="D17" s="212" t="s">
        <v>92</v>
      </c>
      <c r="E17" s="217">
        <v>13957</v>
      </c>
      <c r="F17" s="218">
        <v>425.07440000000003</v>
      </c>
      <c r="G17" s="219">
        <v>2.5100000000000001E-2</v>
      </c>
      <c r="H17" s="220"/>
      <c r="I17" s="221"/>
    </row>
    <row r="18" spans="1:9" ht="13" customHeight="1">
      <c r="A18" s="215" t="s">
        <v>82</v>
      </c>
      <c r="B18" s="216" t="s">
        <v>83</v>
      </c>
      <c r="C18" s="212" t="s">
        <v>84</v>
      </c>
      <c r="D18" s="212" t="s">
        <v>85</v>
      </c>
      <c r="E18" s="217">
        <v>41783</v>
      </c>
      <c r="F18" s="218">
        <v>379.4941</v>
      </c>
      <c r="G18" s="219">
        <v>2.24E-2</v>
      </c>
      <c r="H18" s="220"/>
      <c r="I18" s="221"/>
    </row>
    <row r="19" spans="1:9" ht="13" customHeight="1">
      <c r="A19" s="215" t="s">
        <v>463</v>
      </c>
      <c r="B19" s="216" t="s">
        <v>464</v>
      </c>
      <c r="C19" s="212" t="s">
        <v>465</v>
      </c>
      <c r="D19" s="212" t="s">
        <v>412</v>
      </c>
      <c r="E19" s="217">
        <v>15949</v>
      </c>
      <c r="F19" s="218">
        <v>360.27199999999999</v>
      </c>
      <c r="G19" s="219">
        <v>2.1299999999999999E-2</v>
      </c>
      <c r="H19" s="220"/>
      <c r="I19" s="221"/>
    </row>
    <row r="20" spans="1:9" ht="13" customHeight="1">
      <c r="A20" s="215" t="s">
        <v>877</v>
      </c>
      <c r="B20" s="216" t="s">
        <v>878</v>
      </c>
      <c r="C20" s="212" t="s">
        <v>879</v>
      </c>
      <c r="D20" s="212" t="s">
        <v>96</v>
      </c>
      <c r="E20" s="217">
        <v>13860</v>
      </c>
      <c r="F20" s="218">
        <v>298.4751</v>
      </c>
      <c r="G20" s="219">
        <v>1.77E-2</v>
      </c>
      <c r="H20" s="220"/>
      <c r="I20" s="221"/>
    </row>
    <row r="21" spans="1:9" ht="13" customHeight="1">
      <c r="A21" s="215" t="s">
        <v>197</v>
      </c>
      <c r="B21" s="216" t="s">
        <v>198</v>
      </c>
      <c r="C21" s="212" t="s">
        <v>199</v>
      </c>
      <c r="D21" s="212" t="s">
        <v>172</v>
      </c>
      <c r="E21" s="217">
        <v>16542</v>
      </c>
      <c r="F21" s="218">
        <v>297.62369999999999</v>
      </c>
      <c r="G21" s="219">
        <v>1.7600000000000001E-2</v>
      </c>
      <c r="H21" s="220"/>
      <c r="I21" s="221"/>
    </row>
    <row r="22" spans="1:9" ht="13" customHeight="1">
      <c r="A22" s="215" t="s">
        <v>110</v>
      </c>
      <c r="B22" s="216" t="s">
        <v>111</v>
      </c>
      <c r="C22" s="212" t="s">
        <v>112</v>
      </c>
      <c r="D22" s="212" t="s">
        <v>113</v>
      </c>
      <c r="E22" s="217">
        <v>74046</v>
      </c>
      <c r="F22" s="218">
        <v>286.48399999999998</v>
      </c>
      <c r="G22" s="219">
        <v>1.6899999999999998E-2</v>
      </c>
      <c r="H22" s="220"/>
      <c r="I22" s="221"/>
    </row>
    <row r="23" spans="1:9" ht="13" customHeight="1">
      <c r="A23" s="215" t="s">
        <v>161</v>
      </c>
      <c r="B23" s="216" t="s">
        <v>162</v>
      </c>
      <c r="C23" s="212" t="s">
        <v>163</v>
      </c>
      <c r="D23" s="212" t="s">
        <v>164</v>
      </c>
      <c r="E23" s="217">
        <v>112507</v>
      </c>
      <c r="F23" s="218">
        <v>281.92</v>
      </c>
      <c r="G23" s="219">
        <v>1.67E-2</v>
      </c>
      <c r="H23" s="220"/>
      <c r="I23" s="221"/>
    </row>
    <row r="24" spans="1:9" ht="13" customHeight="1">
      <c r="A24" s="215" t="s">
        <v>237</v>
      </c>
      <c r="B24" s="216" t="s">
        <v>238</v>
      </c>
      <c r="C24" s="212" t="s">
        <v>239</v>
      </c>
      <c r="D24" s="212" t="s">
        <v>92</v>
      </c>
      <c r="E24" s="217">
        <v>2050</v>
      </c>
      <c r="F24" s="218">
        <v>269.1035</v>
      </c>
      <c r="G24" s="219">
        <v>1.5900000000000001E-2</v>
      </c>
      <c r="H24" s="220"/>
      <c r="I24" s="221"/>
    </row>
    <row r="25" spans="1:9" ht="13" customHeight="1">
      <c r="A25" s="215" t="s">
        <v>191</v>
      </c>
      <c r="B25" s="216" t="s">
        <v>192</v>
      </c>
      <c r="C25" s="212" t="s">
        <v>193</v>
      </c>
      <c r="D25" s="212" t="s">
        <v>74</v>
      </c>
      <c r="E25" s="217">
        <v>129094</v>
      </c>
      <c r="F25" s="218">
        <v>268.54129999999998</v>
      </c>
      <c r="G25" s="219">
        <v>1.5900000000000001E-2</v>
      </c>
      <c r="H25" s="220"/>
      <c r="I25" s="221"/>
    </row>
    <row r="26" spans="1:9" ht="13" customHeight="1">
      <c r="A26" s="215" t="s">
        <v>184</v>
      </c>
      <c r="B26" s="216" t="s">
        <v>185</v>
      </c>
      <c r="C26" s="212" t="s">
        <v>186</v>
      </c>
      <c r="D26" s="212" t="s">
        <v>187</v>
      </c>
      <c r="E26" s="217">
        <v>6445</v>
      </c>
      <c r="F26" s="218">
        <v>262.62729999999999</v>
      </c>
      <c r="G26" s="219">
        <v>1.55E-2</v>
      </c>
      <c r="H26" s="220"/>
      <c r="I26" s="221"/>
    </row>
    <row r="27" spans="1:9" ht="13" customHeight="1">
      <c r="A27" s="215" t="s">
        <v>114</v>
      </c>
      <c r="B27" s="216" t="s">
        <v>115</v>
      </c>
      <c r="C27" s="212" t="s">
        <v>116</v>
      </c>
      <c r="D27" s="212" t="s">
        <v>103</v>
      </c>
      <c r="E27" s="217">
        <v>22607</v>
      </c>
      <c r="F27" s="218">
        <v>254.7131</v>
      </c>
      <c r="G27" s="219">
        <v>1.5100000000000001E-2</v>
      </c>
      <c r="H27" s="220"/>
      <c r="I27" s="221"/>
    </row>
    <row r="28" spans="1:9" ht="13" customHeight="1">
      <c r="A28" s="215" t="s">
        <v>135</v>
      </c>
      <c r="B28" s="216" t="s">
        <v>136</v>
      </c>
      <c r="C28" s="212" t="s">
        <v>137</v>
      </c>
      <c r="D28" s="212" t="s">
        <v>138</v>
      </c>
      <c r="E28" s="217">
        <v>55936</v>
      </c>
      <c r="F28" s="218">
        <v>229.75710000000001</v>
      </c>
      <c r="G28" s="219">
        <v>1.3599999999999999E-2</v>
      </c>
      <c r="H28" s="220"/>
      <c r="I28" s="221"/>
    </row>
    <row r="29" spans="1:9" ht="13" customHeight="1">
      <c r="A29" s="215" t="s">
        <v>413</v>
      </c>
      <c r="B29" s="216" t="s">
        <v>414</v>
      </c>
      <c r="C29" s="212" t="s">
        <v>415</v>
      </c>
      <c r="D29" s="212" t="s">
        <v>267</v>
      </c>
      <c r="E29" s="217">
        <v>1850</v>
      </c>
      <c r="F29" s="218">
        <v>212.417</v>
      </c>
      <c r="G29" s="219">
        <v>1.26E-2</v>
      </c>
      <c r="H29" s="220"/>
      <c r="I29" s="221"/>
    </row>
    <row r="30" spans="1:9" ht="13" customHeight="1">
      <c r="A30" s="215" t="s">
        <v>139</v>
      </c>
      <c r="B30" s="216" t="s">
        <v>140</v>
      </c>
      <c r="C30" s="212" t="s">
        <v>141</v>
      </c>
      <c r="D30" s="212" t="s">
        <v>142</v>
      </c>
      <c r="E30" s="217">
        <v>11522</v>
      </c>
      <c r="F30" s="218">
        <v>207.92599999999999</v>
      </c>
      <c r="G30" s="219">
        <v>1.23E-2</v>
      </c>
      <c r="H30" s="220"/>
      <c r="I30" s="221"/>
    </row>
    <row r="31" spans="1:9" ht="13" customHeight="1">
      <c r="A31" s="215" t="s">
        <v>231</v>
      </c>
      <c r="B31" s="216" t="s">
        <v>232</v>
      </c>
      <c r="C31" s="212" t="s">
        <v>233</v>
      </c>
      <c r="D31" s="212" t="s">
        <v>85</v>
      </c>
      <c r="E31" s="217">
        <v>21872</v>
      </c>
      <c r="F31" s="218">
        <v>207.16059999999999</v>
      </c>
      <c r="G31" s="219">
        <v>1.23E-2</v>
      </c>
      <c r="H31" s="220"/>
      <c r="I31" s="221"/>
    </row>
    <row r="32" spans="1:9" ht="13" customHeight="1">
      <c r="A32" s="215" t="s">
        <v>194</v>
      </c>
      <c r="B32" s="216" t="s">
        <v>195</v>
      </c>
      <c r="C32" s="212" t="s">
        <v>196</v>
      </c>
      <c r="D32" s="212" t="s">
        <v>113</v>
      </c>
      <c r="E32" s="217">
        <v>70738</v>
      </c>
      <c r="F32" s="218">
        <v>205.52930000000001</v>
      </c>
      <c r="G32" s="219">
        <v>1.2200000000000001E-2</v>
      </c>
      <c r="H32" s="220"/>
      <c r="I32" s="221"/>
    </row>
    <row r="33" spans="1:9" ht="13" customHeight="1">
      <c r="A33" s="215" t="s">
        <v>901</v>
      </c>
      <c r="B33" s="216" t="s">
        <v>902</v>
      </c>
      <c r="C33" s="212" t="s">
        <v>903</v>
      </c>
      <c r="D33" s="212" t="s">
        <v>412</v>
      </c>
      <c r="E33" s="217">
        <v>16481</v>
      </c>
      <c r="F33" s="218">
        <v>195.10210000000001</v>
      </c>
      <c r="G33" s="219">
        <v>1.15E-2</v>
      </c>
      <c r="H33" s="220"/>
      <c r="I33" s="221"/>
    </row>
    <row r="34" spans="1:9" ht="13" customHeight="1">
      <c r="A34" s="215" t="s">
        <v>272</v>
      </c>
      <c r="B34" s="216" t="s">
        <v>273</v>
      </c>
      <c r="C34" s="212" t="s">
        <v>274</v>
      </c>
      <c r="D34" s="212" t="s">
        <v>187</v>
      </c>
      <c r="E34" s="217">
        <v>7064</v>
      </c>
      <c r="F34" s="218">
        <v>188.7218</v>
      </c>
      <c r="G34" s="219">
        <v>1.12E-2</v>
      </c>
      <c r="H34" s="220"/>
      <c r="I34" s="221"/>
    </row>
    <row r="35" spans="1:9" ht="13" customHeight="1">
      <c r="A35" s="215" t="s">
        <v>367</v>
      </c>
      <c r="B35" s="216" t="s">
        <v>368</v>
      </c>
      <c r="C35" s="212" t="s">
        <v>369</v>
      </c>
      <c r="D35" s="212" t="s">
        <v>74</v>
      </c>
      <c r="E35" s="217">
        <v>14644</v>
      </c>
      <c r="F35" s="218">
        <v>187.15029999999999</v>
      </c>
      <c r="G35" s="219">
        <v>1.11E-2</v>
      </c>
      <c r="H35" s="220"/>
      <c r="I35" s="221"/>
    </row>
    <row r="36" spans="1:9" ht="13" customHeight="1">
      <c r="A36" s="215" t="s">
        <v>291</v>
      </c>
      <c r="B36" s="216" t="s">
        <v>292</v>
      </c>
      <c r="C36" s="212" t="s">
        <v>293</v>
      </c>
      <c r="D36" s="212" t="s">
        <v>267</v>
      </c>
      <c r="E36" s="217">
        <v>5946</v>
      </c>
      <c r="F36" s="218">
        <v>185.65790000000001</v>
      </c>
      <c r="G36" s="219">
        <v>1.0999999999999999E-2</v>
      </c>
      <c r="H36" s="220"/>
      <c r="I36" s="221"/>
    </row>
    <row r="37" spans="1:9" ht="13" customHeight="1">
      <c r="A37" s="215" t="s">
        <v>874</v>
      </c>
      <c r="B37" s="216" t="s">
        <v>875</v>
      </c>
      <c r="C37" s="212" t="s">
        <v>876</v>
      </c>
      <c r="D37" s="212" t="s">
        <v>92</v>
      </c>
      <c r="E37" s="217">
        <v>1731</v>
      </c>
      <c r="F37" s="218">
        <v>181.0626</v>
      </c>
      <c r="G37" s="219">
        <v>1.0699999999999999E-2</v>
      </c>
      <c r="H37" s="220"/>
      <c r="I37" s="221"/>
    </row>
    <row r="38" spans="1:9" ht="13" customHeight="1">
      <c r="A38" s="215" t="s">
        <v>373</v>
      </c>
      <c r="B38" s="216" t="s">
        <v>374</v>
      </c>
      <c r="C38" s="212" t="s">
        <v>375</v>
      </c>
      <c r="D38" s="212" t="s">
        <v>376</v>
      </c>
      <c r="E38" s="217">
        <v>35461</v>
      </c>
      <c r="F38" s="218">
        <v>162.3759</v>
      </c>
      <c r="G38" s="219">
        <v>9.5999999999999992E-3</v>
      </c>
      <c r="H38" s="220"/>
      <c r="I38" s="221"/>
    </row>
    <row r="39" spans="1:9" ht="13" customHeight="1">
      <c r="A39" s="215" t="s">
        <v>402</v>
      </c>
      <c r="B39" s="216" t="s">
        <v>403</v>
      </c>
      <c r="C39" s="212" t="s">
        <v>404</v>
      </c>
      <c r="D39" s="212" t="s">
        <v>405</v>
      </c>
      <c r="E39" s="217">
        <v>60662</v>
      </c>
      <c r="F39" s="218">
        <v>160.99690000000001</v>
      </c>
      <c r="G39" s="219">
        <v>9.4999999999999998E-3</v>
      </c>
      <c r="H39" s="220"/>
      <c r="I39" s="221"/>
    </row>
    <row r="40" spans="1:9" ht="13" customHeight="1">
      <c r="A40" s="215" t="s">
        <v>149</v>
      </c>
      <c r="B40" s="216" t="s">
        <v>150</v>
      </c>
      <c r="C40" s="212" t="s">
        <v>151</v>
      </c>
      <c r="D40" s="212" t="s">
        <v>85</v>
      </c>
      <c r="E40" s="217">
        <v>9014</v>
      </c>
      <c r="F40" s="218">
        <v>160.77369999999999</v>
      </c>
      <c r="G40" s="219">
        <v>9.4999999999999998E-3</v>
      </c>
      <c r="H40" s="220"/>
      <c r="I40" s="221"/>
    </row>
    <row r="41" spans="1:9" ht="13" customHeight="1">
      <c r="A41" s="215" t="s">
        <v>451</v>
      </c>
      <c r="B41" s="216" t="s">
        <v>452</v>
      </c>
      <c r="C41" s="212" t="s">
        <v>453</v>
      </c>
      <c r="D41" s="212" t="s">
        <v>441</v>
      </c>
      <c r="E41" s="217">
        <v>11198</v>
      </c>
      <c r="F41" s="218">
        <v>159.17959999999999</v>
      </c>
      <c r="G41" s="219">
        <v>9.4000000000000004E-3</v>
      </c>
      <c r="H41" s="220"/>
      <c r="I41" s="221"/>
    </row>
    <row r="42" spans="1:9" ht="13" customHeight="1">
      <c r="A42" s="215" t="s">
        <v>180</v>
      </c>
      <c r="B42" s="216" t="s">
        <v>181</v>
      </c>
      <c r="C42" s="212" t="s">
        <v>182</v>
      </c>
      <c r="D42" s="212" t="s">
        <v>183</v>
      </c>
      <c r="E42" s="217">
        <v>3533</v>
      </c>
      <c r="F42" s="218">
        <v>155.62870000000001</v>
      </c>
      <c r="G42" s="219">
        <v>9.1999999999999998E-3</v>
      </c>
      <c r="H42" s="220"/>
      <c r="I42" s="221"/>
    </row>
    <row r="43" spans="1:9" ht="13" customHeight="1">
      <c r="A43" s="215" t="s">
        <v>1140</v>
      </c>
      <c r="B43" s="216" t="s">
        <v>1141</v>
      </c>
      <c r="C43" s="212" t="s">
        <v>1142</v>
      </c>
      <c r="D43" s="212" t="s">
        <v>92</v>
      </c>
      <c r="E43" s="217">
        <v>2149</v>
      </c>
      <c r="F43" s="218">
        <v>154.2337</v>
      </c>
      <c r="G43" s="219">
        <v>9.1000000000000004E-3</v>
      </c>
      <c r="H43" s="220"/>
      <c r="I43" s="221"/>
    </row>
    <row r="44" spans="1:9" ht="13" customHeight="1">
      <c r="A44" s="215" t="s">
        <v>1275</v>
      </c>
      <c r="B44" s="216" t="s">
        <v>1276</v>
      </c>
      <c r="C44" s="212" t="s">
        <v>1277</v>
      </c>
      <c r="D44" s="212" t="s">
        <v>412</v>
      </c>
      <c r="E44" s="217">
        <v>9916</v>
      </c>
      <c r="F44" s="218">
        <v>147.14349999999999</v>
      </c>
      <c r="G44" s="219">
        <v>8.6999999999999994E-3</v>
      </c>
      <c r="H44" s="220"/>
      <c r="I44" s="221"/>
    </row>
    <row r="45" spans="1:9" ht="13" customHeight="1">
      <c r="A45" s="215" t="s">
        <v>926</v>
      </c>
      <c r="B45" s="216" t="s">
        <v>927</v>
      </c>
      <c r="C45" s="212" t="s">
        <v>928</v>
      </c>
      <c r="D45" s="212" t="s">
        <v>164</v>
      </c>
      <c r="E45" s="217">
        <v>3466</v>
      </c>
      <c r="F45" s="218">
        <v>146.40379999999999</v>
      </c>
      <c r="G45" s="219">
        <v>8.6999999999999994E-3</v>
      </c>
      <c r="H45" s="220"/>
      <c r="I45" s="221"/>
    </row>
    <row r="46" spans="1:9" ht="13" customHeight="1">
      <c r="A46" s="215" t="s">
        <v>131</v>
      </c>
      <c r="B46" s="216" t="s">
        <v>132</v>
      </c>
      <c r="C46" s="212" t="s">
        <v>133</v>
      </c>
      <c r="D46" s="212" t="s">
        <v>134</v>
      </c>
      <c r="E46" s="217">
        <v>1608</v>
      </c>
      <c r="F46" s="218">
        <v>131.47810000000001</v>
      </c>
      <c r="G46" s="219">
        <v>7.7999999999999996E-3</v>
      </c>
      <c r="H46" s="220"/>
      <c r="I46" s="221"/>
    </row>
    <row r="47" spans="1:9" ht="13" customHeight="1">
      <c r="A47" s="215" t="s">
        <v>176</v>
      </c>
      <c r="B47" s="216" t="s">
        <v>177</v>
      </c>
      <c r="C47" s="212" t="s">
        <v>178</v>
      </c>
      <c r="D47" s="212" t="s">
        <v>179</v>
      </c>
      <c r="E47" s="217">
        <v>4475</v>
      </c>
      <c r="F47" s="218">
        <v>131.4487</v>
      </c>
      <c r="G47" s="219">
        <v>7.7999999999999996E-3</v>
      </c>
      <c r="H47" s="220"/>
      <c r="I47" s="221"/>
    </row>
    <row r="48" spans="1:9" ht="13" customHeight="1">
      <c r="A48" s="215" t="s">
        <v>889</v>
      </c>
      <c r="B48" s="216" t="s">
        <v>890</v>
      </c>
      <c r="C48" s="212" t="s">
        <v>891</v>
      </c>
      <c r="D48" s="212" t="s">
        <v>92</v>
      </c>
      <c r="E48" s="217">
        <v>32711</v>
      </c>
      <c r="F48" s="218">
        <v>128.8486</v>
      </c>
      <c r="G48" s="219">
        <v>7.6E-3</v>
      </c>
      <c r="H48" s="220"/>
      <c r="I48" s="221"/>
    </row>
    <row r="49" spans="1:9" ht="13" customHeight="1">
      <c r="A49" s="215" t="s">
        <v>222</v>
      </c>
      <c r="B49" s="216" t="s">
        <v>223</v>
      </c>
      <c r="C49" s="212" t="s">
        <v>224</v>
      </c>
      <c r="D49" s="212" t="s">
        <v>214</v>
      </c>
      <c r="E49" s="217">
        <v>7015</v>
      </c>
      <c r="F49" s="218">
        <v>128.38149999999999</v>
      </c>
      <c r="G49" s="219">
        <v>7.6E-3</v>
      </c>
      <c r="H49" s="220"/>
      <c r="I49" s="221"/>
    </row>
    <row r="50" spans="1:9" ht="13" customHeight="1">
      <c r="A50" s="215" t="s">
        <v>1878</v>
      </c>
      <c r="B50" s="216" t="s">
        <v>1879</v>
      </c>
      <c r="C50" s="212" t="s">
        <v>1880</v>
      </c>
      <c r="D50" s="212" t="s">
        <v>172</v>
      </c>
      <c r="E50" s="217">
        <v>9518</v>
      </c>
      <c r="F50" s="218">
        <v>124.0671</v>
      </c>
      <c r="G50" s="219">
        <v>7.3000000000000001E-3</v>
      </c>
      <c r="H50" s="220"/>
      <c r="I50" s="221"/>
    </row>
    <row r="51" spans="1:9" ht="13" customHeight="1">
      <c r="A51" s="215" t="s">
        <v>169</v>
      </c>
      <c r="B51" s="216" t="s">
        <v>170</v>
      </c>
      <c r="C51" s="212" t="s">
        <v>171</v>
      </c>
      <c r="D51" s="212" t="s">
        <v>172</v>
      </c>
      <c r="E51" s="217">
        <v>8788</v>
      </c>
      <c r="F51" s="218">
        <v>123.1199</v>
      </c>
      <c r="G51" s="219">
        <v>7.3000000000000001E-3</v>
      </c>
      <c r="H51" s="220"/>
      <c r="I51" s="221"/>
    </row>
    <row r="52" spans="1:9" ht="13" customHeight="1">
      <c r="A52" s="215" t="s">
        <v>128</v>
      </c>
      <c r="B52" s="216" t="s">
        <v>129</v>
      </c>
      <c r="C52" s="212" t="s">
        <v>130</v>
      </c>
      <c r="D52" s="212" t="s">
        <v>85</v>
      </c>
      <c r="E52" s="217">
        <v>51223</v>
      </c>
      <c r="F52" s="218">
        <v>122.3974</v>
      </c>
      <c r="G52" s="219">
        <v>7.1999999999999998E-3</v>
      </c>
      <c r="H52" s="220"/>
      <c r="I52" s="221"/>
    </row>
    <row r="53" spans="1:9" ht="13" customHeight="1">
      <c r="A53" s="215" t="s">
        <v>1232</v>
      </c>
      <c r="B53" s="216" t="s">
        <v>1233</v>
      </c>
      <c r="C53" s="212" t="s">
        <v>1234</v>
      </c>
      <c r="D53" s="212" t="s">
        <v>383</v>
      </c>
      <c r="E53" s="217">
        <v>10170</v>
      </c>
      <c r="F53" s="218">
        <v>119.8433</v>
      </c>
      <c r="G53" s="219">
        <v>7.1000000000000004E-3</v>
      </c>
      <c r="H53" s="220"/>
      <c r="I53" s="221"/>
    </row>
    <row r="54" spans="1:9" ht="13" customHeight="1">
      <c r="A54" s="215" t="s">
        <v>303</v>
      </c>
      <c r="B54" s="216" t="s">
        <v>304</v>
      </c>
      <c r="C54" s="212" t="s">
        <v>305</v>
      </c>
      <c r="D54" s="212" t="s">
        <v>134</v>
      </c>
      <c r="E54" s="217">
        <v>11621</v>
      </c>
      <c r="F54" s="218">
        <v>112.15430000000001</v>
      </c>
      <c r="G54" s="219">
        <v>6.6E-3</v>
      </c>
      <c r="H54" s="220"/>
      <c r="I54" s="221"/>
    </row>
    <row r="55" spans="1:9" ht="13" customHeight="1">
      <c r="A55" s="215" t="s">
        <v>211</v>
      </c>
      <c r="B55" s="216" t="s">
        <v>212</v>
      </c>
      <c r="C55" s="212" t="s">
        <v>213</v>
      </c>
      <c r="D55" s="212" t="s">
        <v>214</v>
      </c>
      <c r="E55" s="217">
        <v>16798</v>
      </c>
      <c r="F55" s="218">
        <v>99.914500000000004</v>
      </c>
      <c r="G55" s="219">
        <v>5.8999999999999999E-3</v>
      </c>
      <c r="H55" s="220"/>
      <c r="I55" s="221"/>
    </row>
    <row r="56" spans="1:9" ht="13" customHeight="1">
      <c r="A56" s="215" t="s">
        <v>923</v>
      </c>
      <c r="B56" s="216" t="s">
        <v>924</v>
      </c>
      <c r="C56" s="212" t="s">
        <v>925</v>
      </c>
      <c r="D56" s="212" t="s">
        <v>412</v>
      </c>
      <c r="E56" s="217">
        <v>44636</v>
      </c>
      <c r="F56" s="218">
        <v>91.168999999999997</v>
      </c>
      <c r="G56" s="219">
        <v>5.4000000000000003E-3</v>
      </c>
      <c r="H56" s="220"/>
      <c r="I56" s="221"/>
    </row>
    <row r="57" spans="1:9" ht="13" customHeight="1">
      <c r="A57" s="203"/>
      <c r="B57" s="211" t="s">
        <v>467</v>
      </c>
      <c r="C57" s="212"/>
      <c r="D57" s="212"/>
      <c r="E57" s="212"/>
      <c r="F57" s="222">
        <v>16856.173999999999</v>
      </c>
      <c r="G57" s="223">
        <f>ROUND(SUM(G1:G56),4)</f>
        <v>0.997</v>
      </c>
      <c r="H57" s="224"/>
      <c r="I57" s="225"/>
    </row>
    <row r="58" spans="1:9" ht="13" customHeight="1">
      <c r="A58" s="203"/>
      <c r="B58" s="226" t="s">
        <v>468</v>
      </c>
      <c r="C58" s="227"/>
      <c r="D58" s="227"/>
      <c r="E58" s="227"/>
      <c r="F58" s="224" t="s">
        <v>469</v>
      </c>
      <c r="G58" s="224" t="s">
        <v>469</v>
      </c>
      <c r="H58" s="224"/>
      <c r="I58" s="225"/>
    </row>
    <row r="59" spans="1:9" ht="13" customHeight="1">
      <c r="A59" s="203"/>
      <c r="B59" s="226" t="s">
        <v>467</v>
      </c>
      <c r="C59" s="227"/>
      <c r="D59" s="227"/>
      <c r="E59" s="227"/>
      <c r="F59" s="224" t="s">
        <v>469</v>
      </c>
      <c r="G59" s="224" t="s">
        <v>469</v>
      </c>
      <c r="H59" s="224"/>
      <c r="I59" s="225"/>
    </row>
    <row r="60" spans="1:9" ht="13" customHeight="1">
      <c r="A60" s="203"/>
      <c r="B60" s="226" t="s">
        <v>470</v>
      </c>
      <c r="C60" s="228"/>
      <c r="D60" s="227"/>
      <c r="E60" s="228"/>
      <c r="F60" s="222">
        <v>16856.173999999999</v>
      </c>
      <c r="G60" s="223">
        <f>ROUND(SUM(G57),4)</f>
        <v>0.997</v>
      </c>
      <c r="H60" s="224"/>
      <c r="I60" s="225"/>
    </row>
    <row r="61" spans="1:9" ht="13" customHeight="1">
      <c r="A61" s="203"/>
      <c r="B61" s="226" t="s">
        <v>865</v>
      </c>
      <c r="C61" s="212"/>
      <c r="D61" s="227"/>
      <c r="E61" s="212"/>
      <c r="F61" s="229">
        <v>48.625999999999998</v>
      </c>
      <c r="G61" s="230">
        <v>3.0000000000000001E-3</v>
      </c>
      <c r="H61" s="224"/>
      <c r="I61" s="225"/>
    </row>
    <row r="62" spans="1:9" ht="13" customHeight="1" thickBot="1">
      <c r="A62" s="203"/>
      <c r="B62" s="231" t="s">
        <v>866</v>
      </c>
      <c r="C62" s="232"/>
      <c r="D62" s="232"/>
      <c r="E62" s="232"/>
      <c r="F62" s="233">
        <v>16904.8</v>
      </c>
      <c r="G62" s="234">
        <f>ROUND(SUM(G60,G61),4)</f>
        <v>1</v>
      </c>
      <c r="H62" s="235"/>
      <c r="I62" s="236"/>
    </row>
    <row r="63" spans="1:9" ht="13" customHeight="1">
      <c r="A63" s="203"/>
      <c r="B63" s="205"/>
      <c r="C63" s="203"/>
      <c r="D63" s="203"/>
      <c r="E63" s="203"/>
      <c r="F63" s="203"/>
      <c r="G63" s="203"/>
      <c r="H63" s="203"/>
      <c r="I63" s="203"/>
    </row>
    <row r="64" spans="1:9" ht="13" customHeight="1">
      <c r="A64" s="203"/>
      <c r="B64" s="81" t="s">
        <v>869</v>
      </c>
      <c r="C64" s="203"/>
      <c r="D64" s="203"/>
      <c r="E64" s="203"/>
      <c r="F64" s="203"/>
      <c r="G64" s="203"/>
      <c r="H64" s="203"/>
      <c r="I64" s="203"/>
    </row>
    <row r="65" spans="1:9" ht="26.15" customHeight="1">
      <c r="A65" s="203"/>
      <c r="B65" s="279" t="s">
        <v>2140</v>
      </c>
      <c r="C65" s="279"/>
      <c r="D65" s="279"/>
      <c r="E65" s="279"/>
      <c r="F65" s="279"/>
      <c r="G65" s="279"/>
      <c r="H65" s="279"/>
      <c r="I65" s="279"/>
    </row>
    <row r="66" spans="1:9" ht="13" customHeight="1">
      <c r="A66" s="203"/>
      <c r="B66" s="279"/>
      <c r="C66" s="279"/>
      <c r="D66" s="279"/>
      <c r="E66" s="279"/>
      <c r="F66" s="279"/>
      <c r="G66" s="279"/>
      <c r="H66" s="279"/>
      <c r="I66" s="279"/>
    </row>
    <row r="67" spans="1:9">
      <c r="A67" s="203"/>
      <c r="B67" s="237" t="s">
        <v>2056</v>
      </c>
      <c r="C67" s="238"/>
      <c r="D67" s="238"/>
      <c r="E67" s="79"/>
      <c r="F67" s="79"/>
      <c r="G67" s="79"/>
      <c r="H67" s="79"/>
      <c r="I67" s="80"/>
    </row>
    <row r="68" spans="1:9">
      <c r="A68" s="203"/>
      <c r="B68" s="239" t="s">
        <v>2057</v>
      </c>
      <c r="C68" s="240"/>
      <c r="D68" s="240"/>
      <c r="E68" s="81"/>
      <c r="F68" s="81"/>
      <c r="G68" s="81"/>
      <c r="H68" s="81"/>
      <c r="I68" s="82"/>
    </row>
    <row r="69" spans="1:9">
      <c r="A69" s="203"/>
      <c r="B69" s="239" t="s">
        <v>2058</v>
      </c>
      <c r="C69" s="240"/>
      <c r="D69" s="240"/>
      <c r="E69" s="81"/>
      <c r="F69" s="81"/>
      <c r="G69" s="81"/>
      <c r="H69" s="81"/>
      <c r="I69" s="82"/>
    </row>
    <row r="70" spans="1:9">
      <c r="A70" s="203"/>
      <c r="B70" s="241" t="s">
        <v>2059</v>
      </c>
      <c r="C70" s="242" t="s">
        <v>2129</v>
      </c>
      <c r="D70" s="242" t="s">
        <v>2060</v>
      </c>
      <c r="E70" s="81"/>
      <c r="F70" s="81"/>
      <c r="G70" s="81"/>
      <c r="H70" s="81"/>
      <c r="I70" s="82"/>
    </row>
    <row r="71" spans="1:9">
      <c r="A71" s="203"/>
      <c r="B71" s="243" t="s">
        <v>2085</v>
      </c>
      <c r="C71" s="244">
        <v>241.13149999999999</v>
      </c>
      <c r="D71" s="245">
        <v>245.35749999999999</v>
      </c>
      <c r="E71" s="81"/>
      <c r="F71" s="81"/>
      <c r="G71" s="81"/>
      <c r="H71" s="81"/>
      <c r="I71" s="82"/>
    </row>
    <row r="72" spans="1:9">
      <c r="A72" s="203"/>
      <c r="B72" s="239" t="s">
        <v>2065</v>
      </c>
      <c r="C72" s="240"/>
      <c r="D72" s="240"/>
      <c r="E72" s="81"/>
      <c r="F72" s="81"/>
      <c r="G72" s="81"/>
      <c r="H72" s="81"/>
      <c r="I72" s="82"/>
    </row>
    <row r="73" spans="1:9">
      <c r="A73" s="203"/>
      <c r="B73" s="239" t="s">
        <v>2074</v>
      </c>
      <c r="C73" s="240"/>
      <c r="D73" s="240"/>
      <c r="E73" s="81"/>
      <c r="F73" s="81"/>
      <c r="G73" s="81"/>
      <c r="H73" s="81"/>
      <c r="I73" s="82"/>
    </row>
    <row r="74" spans="1:9">
      <c r="A74" s="203"/>
      <c r="B74" s="239" t="s">
        <v>2133</v>
      </c>
      <c r="C74" s="240"/>
      <c r="D74" s="240"/>
      <c r="E74" s="81"/>
      <c r="F74" s="81"/>
      <c r="G74" s="81"/>
      <c r="H74" s="81"/>
      <c r="I74" s="82"/>
    </row>
    <row r="75" spans="1:9">
      <c r="A75" s="203"/>
      <c r="B75" s="239" t="s">
        <v>2134</v>
      </c>
      <c r="C75" s="240"/>
      <c r="D75" s="240"/>
      <c r="E75" s="81"/>
      <c r="F75" s="81"/>
      <c r="G75" s="81"/>
      <c r="H75" s="81"/>
      <c r="I75" s="82"/>
    </row>
    <row r="76" spans="1:9">
      <c r="A76" s="203"/>
      <c r="B76" s="239" t="s">
        <v>2135</v>
      </c>
      <c r="C76" s="240"/>
      <c r="D76" s="240"/>
      <c r="E76" s="81"/>
      <c r="F76" s="81"/>
      <c r="G76" s="81"/>
      <c r="H76" s="81"/>
      <c r="I76" s="82"/>
    </row>
    <row r="77" spans="1:9">
      <c r="A77" s="203"/>
      <c r="B77" s="239" t="s">
        <v>2136</v>
      </c>
      <c r="C77" s="240"/>
      <c r="D77" s="240"/>
      <c r="E77" s="81"/>
      <c r="F77" s="81"/>
      <c r="G77" s="81"/>
      <c r="H77" s="81"/>
      <c r="I77" s="82"/>
    </row>
    <row r="78" spans="1:9">
      <c r="A78" s="203"/>
      <c r="B78" s="246" t="s">
        <v>2118</v>
      </c>
      <c r="C78" s="247"/>
      <c r="D78" s="247"/>
      <c r="E78" s="83"/>
      <c r="F78" s="83"/>
      <c r="G78" s="83"/>
      <c r="H78" s="83"/>
      <c r="I78" s="84"/>
    </row>
    <row r="79" spans="1:9">
      <c r="A79" s="203"/>
      <c r="B79" s="279"/>
      <c r="C79" s="279"/>
      <c r="D79" s="279"/>
      <c r="E79" s="279"/>
      <c r="F79" s="279"/>
      <c r="G79" s="279"/>
      <c r="H79" s="279"/>
      <c r="I79" s="279"/>
    </row>
    <row r="80" spans="1:9" ht="13" customHeight="1">
      <c r="A80" s="203"/>
      <c r="B80" s="279"/>
      <c r="C80" s="279"/>
      <c r="D80" s="279"/>
      <c r="E80" s="279"/>
      <c r="F80" s="279"/>
      <c r="G80" s="279"/>
      <c r="H80" s="279"/>
      <c r="I80" s="279"/>
    </row>
    <row r="81" spans="1:9" ht="13" customHeight="1">
      <c r="A81" s="203"/>
      <c r="B81" s="203"/>
      <c r="C81" s="280" t="s">
        <v>1996</v>
      </c>
      <c r="D81" s="280"/>
      <c r="E81" s="280"/>
      <c r="F81" s="280"/>
      <c r="G81" s="203"/>
      <c r="H81" s="203"/>
      <c r="I81" s="203"/>
    </row>
    <row r="82" spans="1:9" ht="13" customHeight="1">
      <c r="A82" s="203"/>
      <c r="B82" s="248" t="s">
        <v>871</v>
      </c>
      <c r="C82" s="280" t="s">
        <v>872</v>
      </c>
      <c r="D82" s="280"/>
      <c r="E82" s="280"/>
      <c r="F82" s="280"/>
      <c r="G82" s="203"/>
      <c r="H82" s="203"/>
      <c r="I82" s="203"/>
    </row>
    <row r="83" spans="1:9" ht="135" customHeight="1">
      <c r="A83" s="203"/>
      <c r="B83" s="203"/>
      <c r="C83" s="278"/>
      <c r="D83" s="278"/>
      <c r="E83" s="203"/>
      <c r="F83" s="203"/>
      <c r="G83" s="203"/>
      <c r="H83" s="203"/>
      <c r="I83" s="203"/>
    </row>
  </sheetData>
  <mergeCells count="7">
    <mergeCell ref="C83:D83"/>
    <mergeCell ref="B65:I65"/>
    <mergeCell ref="B66:I66"/>
    <mergeCell ref="B79:I79"/>
    <mergeCell ref="B80:I80"/>
    <mergeCell ref="C81:F81"/>
    <mergeCell ref="C82:F82"/>
  </mergeCells>
  <hyperlinks>
    <hyperlink ref="A1" location="BajajFinservNifty50ETF" display="N50ETF" xr:uid="{84E1CC58-3BFD-4FF0-B89E-8D4992669195}"/>
    <hyperlink ref="B1" location="BajajFinservNifty50ETF" display="Bajaj Finserv Nifty 50 ETF" xr:uid="{3F0CD269-67E5-4598-AE55-109FD82434E5}"/>
  </hyperlinks>
  <pageMargins left="0" right="0" top="0" bottom="0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outlinePr summaryBelow="0"/>
  </sheetPr>
  <dimension ref="A1:I47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46</v>
      </c>
      <c r="B1" s="3" t="s">
        <v>47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929879</v>
      </c>
      <c r="F7" s="19">
        <v>6923.4141</v>
      </c>
      <c r="G7" s="20">
        <v>0.17899999999999999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418787</v>
      </c>
      <c r="F8" s="19">
        <v>5261.6399000000001</v>
      </c>
      <c r="G8" s="20">
        <v>0.13600000000000001</v>
      </c>
      <c r="H8" s="21"/>
      <c r="I8" s="22"/>
    </row>
    <row r="9" spans="1:9" ht="13" customHeight="1">
      <c r="A9" s="16" t="s">
        <v>143</v>
      </c>
      <c r="B9" s="17" t="s">
        <v>144</v>
      </c>
      <c r="C9" s="13" t="s">
        <v>145</v>
      </c>
      <c r="D9" s="13" t="s">
        <v>63</v>
      </c>
      <c r="E9" s="18">
        <v>308472</v>
      </c>
      <c r="F9" s="19">
        <v>3968.8008</v>
      </c>
      <c r="G9" s="20">
        <v>0.1026</v>
      </c>
      <c r="H9" s="21"/>
      <c r="I9" s="22"/>
    </row>
    <row r="10" spans="1:9" ht="13" customHeight="1">
      <c r="A10" s="16" t="s">
        <v>158</v>
      </c>
      <c r="B10" s="17" t="s">
        <v>159</v>
      </c>
      <c r="C10" s="13" t="s">
        <v>160</v>
      </c>
      <c r="D10" s="13" t="s">
        <v>63</v>
      </c>
      <c r="E10" s="18">
        <v>985555</v>
      </c>
      <c r="F10" s="19">
        <v>3786.5023000000001</v>
      </c>
      <c r="G10" s="20">
        <v>9.7900000000000001E-2</v>
      </c>
      <c r="H10" s="21"/>
      <c r="I10" s="22"/>
    </row>
    <row r="11" spans="1:9" ht="13" customHeight="1">
      <c r="A11" s="16" t="s">
        <v>387</v>
      </c>
      <c r="B11" s="17" t="s">
        <v>388</v>
      </c>
      <c r="C11" s="13" t="s">
        <v>389</v>
      </c>
      <c r="D11" s="13" t="s">
        <v>63</v>
      </c>
      <c r="E11" s="18">
        <v>363248</v>
      </c>
      <c r="F11" s="19">
        <v>3503.1637000000001</v>
      </c>
      <c r="G11" s="20">
        <v>9.06E-2</v>
      </c>
      <c r="H11" s="21"/>
      <c r="I11" s="22"/>
    </row>
    <row r="12" spans="1:9" ht="13" customHeight="1">
      <c r="A12" s="16" t="s">
        <v>895</v>
      </c>
      <c r="B12" s="17" t="s">
        <v>896</v>
      </c>
      <c r="C12" s="13" t="s">
        <v>897</v>
      </c>
      <c r="D12" s="13" t="s">
        <v>63</v>
      </c>
      <c r="E12" s="18">
        <v>852579</v>
      </c>
      <c r="F12" s="19">
        <v>2463.527</v>
      </c>
      <c r="G12" s="20">
        <v>6.3700000000000007E-2</v>
      </c>
      <c r="H12" s="21"/>
      <c r="I12" s="22"/>
    </row>
    <row r="13" spans="1:9" ht="13" customHeight="1">
      <c r="A13" s="16" t="s">
        <v>240</v>
      </c>
      <c r="B13" s="17" t="s">
        <v>241</v>
      </c>
      <c r="C13" s="13" t="s">
        <v>242</v>
      </c>
      <c r="D13" s="13" t="s">
        <v>63</v>
      </c>
      <c r="E13" s="18">
        <v>228145</v>
      </c>
      <c r="F13" s="19">
        <v>2086.0437999999999</v>
      </c>
      <c r="G13" s="20">
        <v>5.3900000000000003E-2</v>
      </c>
      <c r="H13" s="21"/>
      <c r="I13" s="22"/>
    </row>
    <row r="14" spans="1:9" ht="13" customHeight="1">
      <c r="A14" s="16" t="s">
        <v>384</v>
      </c>
      <c r="B14" s="17" t="s">
        <v>385</v>
      </c>
      <c r="C14" s="13" t="s">
        <v>386</v>
      </c>
      <c r="D14" s="13" t="s">
        <v>63</v>
      </c>
      <c r="E14" s="18">
        <v>190865</v>
      </c>
      <c r="F14" s="19">
        <v>1879.4476999999999</v>
      </c>
      <c r="G14" s="20">
        <v>4.8599999999999997E-2</v>
      </c>
      <c r="H14" s="21"/>
      <c r="I14" s="22"/>
    </row>
    <row r="15" spans="1:9" ht="13" customHeight="1">
      <c r="A15" s="16" t="s">
        <v>288</v>
      </c>
      <c r="B15" s="17" t="s">
        <v>289</v>
      </c>
      <c r="C15" s="13" t="s">
        <v>290</v>
      </c>
      <c r="D15" s="13" t="s">
        <v>63</v>
      </c>
      <c r="E15" s="18">
        <v>642566</v>
      </c>
      <c r="F15" s="19">
        <v>1725.2897</v>
      </c>
      <c r="G15" s="20">
        <v>4.4600000000000001E-2</v>
      </c>
      <c r="H15" s="21"/>
      <c r="I15" s="22"/>
    </row>
    <row r="16" spans="1:9" ht="13" customHeight="1">
      <c r="A16" s="16" t="s">
        <v>75</v>
      </c>
      <c r="B16" s="17" t="s">
        <v>76</v>
      </c>
      <c r="C16" s="13" t="s">
        <v>77</v>
      </c>
      <c r="D16" s="13" t="s">
        <v>63</v>
      </c>
      <c r="E16" s="18">
        <v>2310137</v>
      </c>
      <c r="F16" s="19">
        <v>1647.5897</v>
      </c>
      <c r="G16" s="20">
        <v>4.2599999999999999E-2</v>
      </c>
      <c r="H16" s="21"/>
      <c r="I16" s="22"/>
    </row>
    <row r="17" spans="1:9" ht="13" customHeight="1">
      <c r="A17" s="16" t="s">
        <v>336</v>
      </c>
      <c r="B17" s="17" t="s">
        <v>337</v>
      </c>
      <c r="C17" s="13" t="s">
        <v>338</v>
      </c>
      <c r="D17" s="13" t="s">
        <v>63</v>
      </c>
      <c r="E17" s="18">
        <v>1175916</v>
      </c>
      <c r="F17" s="19">
        <v>1538.0980999999999</v>
      </c>
      <c r="G17" s="20">
        <v>3.9800000000000002E-2</v>
      </c>
      <c r="H17" s="21"/>
      <c r="I17" s="22"/>
    </row>
    <row r="18" spans="1:9" ht="13" customHeight="1">
      <c r="A18" s="16" t="s">
        <v>155</v>
      </c>
      <c r="B18" s="17" t="s">
        <v>156</v>
      </c>
      <c r="C18" s="13" t="s">
        <v>157</v>
      </c>
      <c r="D18" s="13" t="s">
        <v>63</v>
      </c>
      <c r="E18" s="18">
        <v>6124962</v>
      </c>
      <c r="F18" s="19">
        <v>1417.9286999999999</v>
      </c>
      <c r="G18" s="20">
        <v>3.6700000000000003E-2</v>
      </c>
      <c r="H18" s="21"/>
      <c r="I18" s="22"/>
    </row>
    <row r="19" spans="1:9" ht="13" customHeight="1">
      <c r="A19" s="16" t="s">
        <v>104</v>
      </c>
      <c r="B19" s="17" t="s">
        <v>105</v>
      </c>
      <c r="C19" s="13" t="s">
        <v>106</v>
      </c>
      <c r="D19" s="13" t="s">
        <v>63</v>
      </c>
      <c r="E19" s="18">
        <v>1202621</v>
      </c>
      <c r="F19" s="19">
        <v>1275.3796</v>
      </c>
      <c r="G19" s="20">
        <v>3.3000000000000002E-2</v>
      </c>
      <c r="H19" s="21"/>
      <c r="I19" s="22"/>
    </row>
    <row r="20" spans="1:9" ht="13" customHeight="1">
      <c r="A20" s="16" t="s">
        <v>435</v>
      </c>
      <c r="B20" s="17" t="s">
        <v>436</v>
      </c>
      <c r="C20" s="13" t="s">
        <v>437</v>
      </c>
      <c r="D20" s="13" t="s">
        <v>63</v>
      </c>
      <c r="E20" s="18">
        <v>673960</v>
      </c>
      <c r="F20" s="19">
        <v>1131.444</v>
      </c>
      <c r="G20" s="20">
        <v>2.93E-2</v>
      </c>
      <c r="H20" s="21"/>
      <c r="I20" s="22"/>
    </row>
    <row r="21" spans="1:9" ht="13" customHeight="1">
      <c r="A21" s="4"/>
      <c r="B21" s="12" t="s">
        <v>467</v>
      </c>
      <c r="C21" s="13"/>
      <c r="D21" s="13"/>
      <c r="E21" s="13"/>
      <c r="F21" s="23">
        <v>38608.269099999998</v>
      </c>
      <c r="G21" s="24">
        <f>ROUND(SUM(G1:G20),4)</f>
        <v>0.99829999999999997</v>
      </c>
      <c r="H21" s="25"/>
      <c r="I21" s="26"/>
    </row>
    <row r="22" spans="1:9" ht="13" customHeight="1">
      <c r="A22" s="4"/>
      <c r="B22" s="27" t="s">
        <v>468</v>
      </c>
      <c r="C22" s="1"/>
      <c r="D22" s="1"/>
      <c r="E22" s="1"/>
      <c r="F22" s="25" t="s">
        <v>469</v>
      </c>
      <c r="G22" s="25" t="s">
        <v>469</v>
      </c>
      <c r="H22" s="25"/>
      <c r="I22" s="26"/>
    </row>
    <row r="23" spans="1:9" ht="13" customHeight="1">
      <c r="A23" s="4"/>
      <c r="B23" s="27" t="s">
        <v>467</v>
      </c>
      <c r="C23" s="1"/>
      <c r="D23" s="1"/>
      <c r="E23" s="1"/>
      <c r="F23" s="25" t="s">
        <v>469</v>
      </c>
      <c r="G23" s="25" t="s">
        <v>469</v>
      </c>
      <c r="H23" s="25"/>
      <c r="I23" s="26"/>
    </row>
    <row r="24" spans="1:9" ht="13" customHeight="1">
      <c r="A24" s="4"/>
      <c r="B24" s="27" t="s">
        <v>470</v>
      </c>
      <c r="C24" s="28"/>
      <c r="D24" s="1"/>
      <c r="E24" s="28"/>
      <c r="F24" s="23">
        <v>38608.269099999998</v>
      </c>
      <c r="G24" s="24">
        <f>ROUND(SUM(G21),4)</f>
        <v>0.99829999999999997</v>
      </c>
      <c r="H24" s="25"/>
      <c r="I24" s="26"/>
    </row>
    <row r="25" spans="1:9" ht="13" customHeight="1">
      <c r="A25" s="4"/>
      <c r="B25" s="27" t="s">
        <v>865</v>
      </c>
      <c r="C25" s="13"/>
      <c r="D25" s="1"/>
      <c r="E25" s="13"/>
      <c r="F25" s="30">
        <v>67.8309</v>
      </c>
      <c r="G25" s="39">
        <v>1.6999999999999999E-3</v>
      </c>
      <c r="H25" s="25"/>
      <c r="I25" s="26"/>
    </row>
    <row r="26" spans="1:9" ht="13" customHeight="1">
      <c r="A26" s="4"/>
      <c r="B26" s="31" t="s">
        <v>866</v>
      </c>
      <c r="C26" s="32"/>
      <c r="D26" s="32"/>
      <c r="E26" s="32"/>
      <c r="F26" s="33">
        <v>38676.1</v>
      </c>
      <c r="G26" s="34">
        <f>ROUND(SUM(G24,G25),4)</f>
        <v>1</v>
      </c>
      <c r="H26" s="35"/>
      <c r="I26" s="36"/>
    </row>
    <row r="27" spans="1:9" ht="13" customHeight="1">
      <c r="A27" s="4"/>
      <c r="B27" s="6"/>
      <c r="C27" s="4"/>
      <c r="D27" s="4"/>
      <c r="E27" s="4"/>
      <c r="F27" s="4"/>
      <c r="G27" s="4"/>
      <c r="H27" s="4"/>
      <c r="I27" s="4"/>
    </row>
    <row r="28" spans="1:9" ht="13" customHeight="1">
      <c r="A28" s="4"/>
      <c r="B28" s="3" t="s">
        <v>869</v>
      </c>
      <c r="C28" s="4"/>
      <c r="D28" s="4"/>
      <c r="E28" s="4"/>
      <c r="F28" s="4"/>
      <c r="G28" s="4"/>
      <c r="H28" s="4"/>
      <c r="I28" s="4"/>
    </row>
    <row r="29" spans="1:9" ht="26.15" customHeight="1">
      <c r="A29" s="4"/>
      <c r="B29" s="254" t="s">
        <v>2140</v>
      </c>
      <c r="C29" s="254"/>
      <c r="D29" s="254"/>
      <c r="E29" s="254"/>
      <c r="F29" s="254"/>
      <c r="G29" s="254"/>
      <c r="H29" s="254"/>
      <c r="I29" s="254"/>
    </row>
    <row r="30" spans="1:9" ht="13" customHeight="1">
      <c r="A30" s="4"/>
      <c r="B30" s="254"/>
      <c r="C30" s="254"/>
      <c r="D30" s="254"/>
      <c r="E30" s="254"/>
      <c r="F30" s="254"/>
      <c r="G30" s="254"/>
      <c r="H30" s="254"/>
      <c r="I30" s="254"/>
    </row>
    <row r="31" spans="1:9">
      <c r="A31" s="40"/>
      <c r="B31" s="41" t="s">
        <v>2056</v>
      </c>
      <c r="C31" s="42"/>
      <c r="D31" s="42"/>
      <c r="E31" s="43"/>
      <c r="F31" s="43"/>
      <c r="G31" s="43"/>
      <c r="H31" s="43"/>
      <c r="I31" s="44"/>
    </row>
    <row r="32" spans="1:9">
      <c r="A32" s="40"/>
      <c r="B32" s="45" t="s">
        <v>2057</v>
      </c>
      <c r="C32" s="74"/>
      <c r="D32" s="74"/>
      <c r="E32" s="59"/>
      <c r="F32" s="59"/>
      <c r="G32" s="59"/>
      <c r="H32" s="59"/>
      <c r="I32" s="48"/>
    </row>
    <row r="33" spans="1:9">
      <c r="A33" s="40"/>
      <c r="B33" s="45" t="s">
        <v>2058</v>
      </c>
      <c r="C33" s="74"/>
      <c r="D33" s="74"/>
      <c r="E33" s="59"/>
      <c r="F33" s="59"/>
      <c r="G33" s="59"/>
      <c r="H33" s="59"/>
      <c r="I33" s="48"/>
    </row>
    <row r="34" spans="1:9">
      <c r="A34" s="40"/>
      <c r="B34" s="50" t="s">
        <v>2059</v>
      </c>
      <c r="C34" s="51" t="s">
        <v>2129</v>
      </c>
      <c r="D34" s="51" t="s">
        <v>2060</v>
      </c>
      <c r="E34" s="59"/>
      <c r="F34" s="59"/>
      <c r="G34" s="59"/>
      <c r="H34" s="59"/>
      <c r="I34" s="48"/>
    </row>
    <row r="35" spans="1:9">
      <c r="A35" s="40"/>
      <c r="B35" s="52" t="s">
        <v>2085</v>
      </c>
      <c r="C35" s="94">
        <v>54.978000000000002</v>
      </c>
      <c r="D35" s="95">
        <v>55.526000000000003</v>
      </c>
      <c r="E35" s="59"/>
      <c r="F35" s="59"/>
      <c r="G35" s="59"/>
      <c r="H35" s="59"/>
      <c r="I35" s="48"/>
    </row>
    <row r="36" spans="1:9">
      <c r="A36" s="40"/>
      <c r="B36" s="45" t="s">
        <v>2065</v>
      </c>
      <c r="C36" s="74"/>
      <c r="D36" s="74"/>
      <c r="E36" s="59"/>
      <c r="F36" s="59"/>
      <c r="G36" s="59"/>
      <c r="H36" s="59"/>
      <c r="I36" s="48"/>
    </row>
    <row r="37" spans="1:9">
      <c r="A37" s="40"/>
      <c r="B37" s="45" t="s">
        <v>2074</v>
      </c>
      <c r="C37" s="74"/>
      <c r="D37" s="74"/>
      <c r="E37" s="59"/>
      <c r="F37" s="59"/>
      <c r="G37" s="59"/>
      <c r="H37" s="59"/>
      <c r="I37" s="48"/>
    </row>
    <row r="38" spans="1:9">
      <c r="A38" s="40"/>
      <c r="B38" s="45" t="s">
        <v>2133</v>
      </c>
      <c r="C38" s="74"/>
      <c r="D38" s="74"/>
      <c r="E38" s="59"/>
      <c r="F38" s="59"/>
      <c r="G38" s="59"/>
      <c r="H38" s="59"/>
      <c r="I38" s="48"/>
    </row>
    <row r="39" spans="1:9">
      <c r="A39" s="40"/>
      <c r="B39" s="45" t="s">
        <v>2134</v>
      </c>
      <c r="C39" s="74"/>
      <c r="D39" s="74"/>
      <c r="E39" s="59"/>
      <c r="F39" s="59"/>
      <c r="G39" s="59"/>
      <c r="H39" s="59"/>
      <c r="I39" s="48"/>
    </row>
    <row r="40" spans="1:9">
      <c r="A40" s="40"/>
      <c r="B40" s="45" t="s">
        <v>2135</v>
      </c>
      <c r="C40" s="74"/>
      <c r="D40" s="74"/>
      <c r="E40" s="59"/>
      <c r="F40" s="59"/>
      <c r="G40" s="59"/>
      <c r="H40" s="59"/>
      <c r="I40" s="48"/>
    </row>
    <row r="41" spans="1:9">
      <c r="A41" s="40"/>
      <c r="B41" s="45" t="s">
        <v>2136</v>
      </c>
      <c r="C41" s="74"/>
      <c r="D41" s="74"/>
      <c r="E41" s="59"/>
      <c r="F41" s="59"/>
      <c r="G41" s="59"/>
      <c r="H41" s="59"/>
      <c r="I41" s="48"/>
    </row>
    <row r="42" spans="1:9">
      <c r="A42" s="40"/>
      <c r="B42" s="55" t="s">
        <v>2119</v>
      </c>
      <c r="C42" s="56"/>
      <c r="D42" s="56"/>
      <c r="E42" s="57"/>
      <c r="F42" s="57"/>
      <c r="G42" s="57"/>
      <c r="H42" s="57"/>
      <c r="I42" s="58"/>
    </row>
    <row r="43" spans="1:9">
      <c r="A43" s="40"/>
      <c r="B43" s="277"/>
      <c r="C43" s="277"/>
      <c r="D43" s="277"/>
      <c r="E43" s="277"/>
      <c r="F43" s="277"/>
      <c r="G43" s="277"/>
      <c r="H43" s="277"/>
      <c r="I43" s="277"/>
    </row>
    <row r="44" spans="1:9" ht="13" customHeight="1">
      <c r="A44" s="4"/>
      <c r="B44" s="254"/>
      <c r="C44" s="254"/>
      <c r="D44" s="254"/>
      <c r="E44" s="254"/>
      <c r="F44" s="254"/>
      <c r="G44" s="254"/>
      <c r="H44" s="254"/>
      <c r="I44" s="254"/>
    </row>
    <row r="45" spans="1:9" ht="13" customHeight="1">
      <c r="A45" s="4"/>
      <c r="B45" s="4"/>
      <c r="C45" s="255" t="s">
        <v>1997</v>
      </c>
      <c r="D45" s="255"/>
      <c r="E45" s="255"/>
      <c r="F45" s="255"/>
      <c r="G45" s="4"/>
      <c r="H45" s="4"/>
      <c r="I45" s="4"/>
    </row>
    <row r="46" spans="1:9" ht="13" customHeight="1">
      <c r="A46" s="4"/>
      <c r="B46" s="37" t="s">
        <v>871</v>
      </c>
      <c r="C46" s="255" t="s">
        <v>872</v>
      </c>
      <c r="D46" s="255"/>
      <c r="E46" s="255"/>
      <c r="F46" s="255"/>
      <c r="G46" s="4"/>
      <c r="H46" s="4"/>
      <c r="I46" s="4"/>
    </row>
    <row r="47" spans="1:9" ht="135" customHeight="1">
      <c r="A47" s="4"/>
      <c r="B47" s="38"/>
      <c r="C47" s="253"/>
      <c r="D47" s="253"/>
      <c r="E47" s="4"/>
      <c r="F47" s="4"/>
      <c r="G47" s="4"/>
      <c r="H47" s="4"/>
      <c r="I47" s="4"/>
    </row>
  </sheetData>
  <mergeCells count="7">
    <mergeCell ref="C47:D47"/>
    <mergeCell ref="B29:I29"/>
    <mergeCell ref="B30:I30"/>
    <mergeCell ref="B44:I44"/>
    <mergeCell ref="C45:F45"/>
    <mergeCell ref="C46:F46"/>
    <mergeCell ref="B43:I43"/>
  </mergeCells>
  <hyperlinks>
    <hyperlink ref="A1" location="BajajFinservNiftyBankETF" display="NBANKETF" xr:uid="{00000000-0004-0000-1800-000000000000}"/>
    <hyperlink ref="B1" location="BajajFinservNiftyBankETF" display="Bajaj Finserv Nifty Bank ETF" xr:uid="{00000000-0004-0000-1800-000001000000}"/>
  </hyperlinks>
  <pageMargins left="0" right="0" top="0" bottom="0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/>
  </sheetPr>
  <dimension ref="A1:I126"/>
  <sheetViews>
    <sheetView zoomScaleNormal="100"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4</v>
      </c>
      <c r="B1" s="3" t="s">
        <v>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834033</v>
      </c>
      <c r="F7" s="19">
        <v>6209.7927</v>
      </c>
      <c r="G7" s="20">
        <v>0.14610000000000001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412742</v>
      </c>
      <c r="F8" s="19">
        <v>5185.6904999999997</v>
      </c>
      <c r="G8" s="20">
        <v>0.122</v>
      </c>
      <c r="H8" s="21"/>
      <c r="I8" s="22"/>
    </row>
    <row r="9" spans="1:9" ht="13" customHeight="1">
      <c r="A9" s="16" t="s">
        <v>143</v>
      </c>
      <c r="B9" s="17" t="s">
        <v>144</v>
      </c>
      <c r="C9" s="13" t="s">
        <v>145</v>
      </c>
      <c r="D9" s="13" t="s">
        <v>63</v>
      </c>
      <c r="E9" s="18">
        <v>288224</v>
      </c>
      <c r="F9" s="19">
        <v>3708.29</v>
      </c>
      <c r="G9" s="20">
        <v>8.72E-2</v>
      </c>
      <c r="H9" s="21"/>
      <c r="I9" s="22"/>
    </row>
    <row r="10" spans="1:9" ht="13" customHeight="1">
      <c r="A10" s="16" t="s">
        <v>387</v>
      </c>
      <c r="B10" s="17" t="s">
        <v>388</v>
      </c>
      <c r="C10" s="13" t="s">
        <v>389</v>
      </c>
      <c r="D10" s="13" t="s">
        <v>63</v>
      </c>
      <c r="E10" s="18">
        <v>354351</v>
      </c>
      <c r="F10" s="19">
        <v>3417.3609999999999</v>
      </c>
      <c r="G10" s="20">
        <v>8.0399999999999999E-2</v>
      </c>
      <c r="H10" s="21"/>
      <c r="I10" s="22"/>
    </row>
    <row r="11" spans="1:9" ht="13" customHeight="1">
      <c r="A11" s="16" t="s">
        <v>158</v>
      </c>
      <c r="B11" s="17" t="s">
        <v>159</v>
      </c>
      <c r="C11" s="13" t="s">
        <v>160</v>
      </c>
      <c r="D11" s="13" t="s">
        <v>63</v>
      </c>
      <c r="E11" s="18">
        <v>821855</v>
      </c>
      <c r="F11" s="19">
        <v>3157.5668999999998</v>
      </c>
      <c r="G11" s="20">
        <v>7.4300000000000005E-2</v>
      </c>
      <c r="H11" s="21"/>
      <c r="I11" s="22"/>
    </row>
    <row r="12" spans="1:9" ht="13" customHeight="1">
      <c r="A12" s="16" t="s">
        <v>895</v>
      </c>
      <c r="B12" s="17" t="s">
        <v>896</v>
      </c>
      <c r="C12" s="13" t="s">
        <v>897</v>
      </c>
      <c r="D12" s="13" t="s">
        <v>63</v>
      </c>
      <c r="E12" s="18">
        <v>575308</v>
      </c>
      <c r="F12" s="19">
        <v>1662.3525</v>
      </c>
      <c r="G12" s="20">
        <v>3.9100000000000003E-2</v>
      </c>
      <c r="H12" s="21"/>
      <c r="I12" s="22"/>
    </row>
    <row r="13" spans="1:9" ht="13" customHeight="1">
      <c r="A13" s="16" t="s">
        <v>231</v>
      </c>
      <c r="B13" s="17" t="s">
        <v>232</v>
      </c>
      <c r="C13" s="13" t="s">
        <v>233</v>
      </c>
      <c r="D13" s="13" t="s">
        <v>85</v>
      </c>
      <c r="E13" s="18">
        <v>154984</v>
      </c>
      <c r="F13" s="19">
        <v>1467.931</v>
      </c>
      <c r="G13" s="20">
        <v>3.4500000000000003E-2</v>
      </c>
      <c r="H13" s="21"/>
      <c r="I13" s="22"/>
    </row>
    <row r="14" spans="1:9" ht="13" customHeight="1">
      <c r="A14" s="16" t="s">
        <v>422</v>
      </c>
      <c r="B14" s="17" t="s">
        <v>423</v>
      </c>
      <c r="C14" s="13" t="s">
        <v>424</v>
      </c>
      <c r="D14" s="13" t="s">
        <v>85</v>
      </c>
      <c r="E14" s="18">
        <v>442045</v>
      </c>
      <c r="F14" s="19">
        <v>1438.4143999999999</v>
      </c>
      <c r="G14" s="20">
        <v>3.3799999999999997E-2</v>
      </c>
      <c r="H14" s="21"/>
      <c r="I14" s="22"/>
    </row>
    <row r="15" spans="1:9" ht="13" customHeight="1">
      <c r="A15" s="16" t="s">
        <v>146</v>
      </c>
      <c r="B15" s="17" t="s">
        <v>147</v>
      </c>
      <c r="C15" s="13" t="s">
        <v>148</v>
      </c>
      <c r="D15" s="13" t="s">
        <v>63</v>
      </c>
      <c r="E15" s="18">
        <v>374331</v>
      </c>
      <c r="F15" s="19">
        <v>1291.442</v>
      </c>
      <c r="G15" s="20">
        <v>3.04E-2</v>
      </c>
      <c r="H15" s="21"/>
      <c r="I15" s="22"/>
    </row>
    <row r="16" spans="1:9" ht="13" customHeight="1">
      <c r="A16" s="16" t="s">
        <v>82</v>
      </c>
      <c r="B16" s="17" t="s">
        <v>83</v>
      </c>
      <c r="C16" s="13" t="s">
        <v>84</v>
      </c>
      <c r="D16" s="13" t="s">
        <v>85</v>
      </c>
      <c r="E16" s="18">
        <v>133640</v>
      </c>
      <c r="F16" s="19">
        <v>1213.7853</v>
      </c>
      <c r="G16" s="20">
        <v>2.8500000000000001E-2</v>
      </c>
      <c r="H16" s="21"/>
      <c r="I16" s="22"/>
    </row>
    <row r="17" spans="1:9" ht="13" customHeight="1">
      <c r="A17" s="16" t="s">
        <v>970</v>
      </c>
      <c r="B17" s="17" t="s">
        <v>971</v>
      </c>
      <c r="C17" s="13" t="s">
        <v>972</v>
      </c>
      <c r="D17" s="13" t="s">
        <v>214</v>
      </c>
      <c r="E17" s="18">
        <v>1314559</v>
      </c>
      <c r="F17" s="19">
        <v>1097.6568</v>
      </c>
      <c r="G17" s="20">
        <v>2.58E-2</v>
      </c>
      <c r="H17" s="21"/>
      <c r="I17" s="22"/>
    </row>
    <row r="18" spans="1:9" ht="13" customHeight="1">
      <c r="A18" s="16" t="s">
        <v>973</v>
      </c>
      <c r="B18" s="17" t="s">
        <v>974</v>
      </c>
      <c r="C18" s="13" t="s">
        <v>975</v>
      </c>
      <c r="D18" s="13" t="s">
        <v>214</v>
      </c>
      <c r="E18" s="18">
        <v>356029</v>
      </c>
      <c r="F18" s="19">
        <v>1087.6686</v>
      </c>
      <c r="G18" s="20">
        <v>2.5600000000000001E-2</v>
      </c>
      <c r="H18" s="21"/>
      <c r="I18" s="22"/>
    </row>
    <row r="19" spans="1:9" ht="13" customHeight="1">
      <c r="A19" s="16" t="s">
        <v>976</v>
      </c>
      <c r="B19" s="17" t="s">
        <v>977</v>
      </c>
      <c r="C19" s="13" t="s">
        <v>978</v>
      </c>
      <c r="D19" s="13" t="s">
        <v>287</v>
      </c>
      <c r="E19" s="18">
        <v>312849</v>
      </c>
      <c r="F19" s="19">
        <v>1055.2397000000001</v>
      </c>
      <c r="G19" s="20">
        <v>2.4799999999999999E-2</v>
      </c>
      <c r="H19" s="21"/>
      <c r="I19" s="22"/>
    </row>
    <row r="20" spans="1:9" ht="13" customHeight="1">
      <c r="A20" s="16" t="s">
        <v>128</v>
      </c>
      <c r="B20" s="17" t="s">
        <v>129</v>
      </c>
      <c r="C20" s="13" t="s">
        <v>130</v>
      </c>
      <c r="D20" s="13" t="s">
        <v>85</v>
      </c>
      <c r="E20" s="18">
        <v>400269</v>
      </c>
      <c r="F20" s="19">
        <v>956.44280000000003</v>
      </c>
      <c r="G20" s="20">
        <v>2.2499999999999999E-2</v>
      </c>
      <c r="H20" s="21"/>
      <c r="I20" s="22"/>
    </row>
    <row r="21" spans="1:9" ht="13" customHeight="1">
      <c r="A21" s="16" t="s">
        <v>149</v>
      </c>
      <c r="B21" s="17" t="s">
        <v>150</v>
      </c>
      <c r="C21" s="13" t="s">
        <v>151</v>
      </c>
      <c r="D21" s="13" t="s">
        <v>85</v>
      </c>
      <c r="E21" s="18">
        <v>49954</v>
      </c>
      <c r="F21" s="19">
        <v>890.97950000000003</v>
      </c>
      <c r="G21" s="20">
        <v>2.1000000000000001E-2</v>
      </c>
      <c r="H21" s="21"/>
      <c r="I21" s="22"/>
    </row>
    <row r="22" spans="1:9" ht="13" customHeight="1">
      <c r="A22" s="16" t="s">
        <v>979</v>
      </c>
      <c r="B22" s="17" t="s">
        <v>980</v>
      </c>
      <c r="C22" s="13" t="s">
        <v>981</v>
      </c>
      <c r="D22" s="13" t="s">
        <v>287</v>
      </c>
      <c r="E22" s="18">
        <v>14997</v>
      </c>
      <c r="F22" s="19">
        <v>806.08879999999999</v>
      </c>
      <c r="G22" s="20">
        <v>1.9E-2</v>
      </c>
      <c r="H22" s="21"/>
      <c r="I22" s="22"/>
    </row>
    <row r="23" spans="1:9" ht="13" customHeight="1">
      <c r="A23" s="16" t="s">
        <v>982</v>
      </c>
      <c r="B23" s="17" t="s">
        <v>983</v>
      </c>
      <c r="C23" s="13" t="s">
        <v>984</v>
      </c>
      <c r="D23" s="13" t="s">
        <v>287</v>
      </c>
      <c r="E23" s="18">
        <v>25720</v>
      </c>
      <c r="F23" s="19">
        <v>699.6354</v>
      </c>
      <c r="G23" s="20">
        <v>1.6500000000000001E-2</v>
      </c>
      <c r="H23" s="21"/>
      <c r="I23" s="22"/>
    </row>
    <row r="24" spans="1:9" ht="13" customHeight="1">
      <c r="A24" s="16" t="s">
        <v>393</v>
      </c>
      <c r="B24" s="17" t="s">
        <v>394</v>
      </c>
      <c r="C24" s="13" t="s">
        <v>395</v>
      </c>
      <c r="D24" s="13" t="s">
        <v>287</v>
      </c>
      <c r="E24" s="18">
        <v>15289</v>
      </c>
      <c r="F24" s="19">
        <v>633.8972</v>
      </c>
      <c r="G24" s="20">
        <v>1.49E-2</v>
      </c>
      <c r="H24" s="21"/>
      <c r="I24" s="22"/>
    </row>
    <row r="25" spans="1:9" ht="13" customHeight="1">
      <c r="A25" s="16" t="s">
        <v>917</v>
      </c>
      <c r="B25" s="17" t="s">
        <v>918</v>
      </c>
      <c r="C25" s="13" t="s">
        <v>919</v>
      </c>
      <c r="D25" s="13" t="s">
        <v>214</v>
      </c>
      <c r="E25" s="18">
        <v>34936</v>
      </c>
      <c r="F25" s="19">
        <v>584.82860000000005</v>
      </c>
      <c r="G25" s="20">
        <v>1.38E-2</v>
      </c>
      <c r="H25" s="21"/>
      <c r="I25" s="22"/>
    </row>
    <row r="26" spans="1:9" ht="13" customHeight="1">
      <c r="A26" s="16" t="s">
        <v>985</v>
      </c>
      <c r="B26" s="17" t="s">
        <v>986</v>
      </c>
      <c r="C26" s="13" t="s">
        <v>987</v>
      </c>
      <c r="D26" s="13" t="s">
        <v>85</v>
      </c>
      <c r="E26" s="18">
        <v>40398</v>
      </c>
      <c r="F26" s="19">
        <v>523.35609999999997</v>
      </c>
      <c r="G26" s="20">
        <v>1.23E-2</v>
      </c>
      <c r="H26" s="21"/>
      <c r="I26" s="22"/>
    </row>
    <row r="27" spans="1:9" ht="13" customHeight="1">
      <c r="A27" s="16" t="s">
        <v>988</v>
      </c>
      <c r="B27" s="17" t="s">
        <v>989</v>
      </c>
      <c r="C27" s="13" t="s">
        <v>990</v>
      </c>
      <c r="D27" s="13" t="s">
        <v>85</v>
      </c>
      <c r="E27" s="18">
        <v>129362</v>
      </c>
      <c r="F27" s="19">
        <v>496.75009999999997</v>
      </c>
      <c r="G27" s="20">
        <v>1.17E-2</v>
      </c>
      <c r="H27" s="21"/>
      <c r="I27" s="22"/>
    </row>
    <row r="28" spans="1:9" ht="13" customHeight="1">
      <c r="A28" s="16" t="s">
        <v>991</v>
      </c>
      <c r="B28" s="17" t="s">
        <v>992</v>
      </c>
      <c r="C28" s="13" t="s">
        <v>993</v>
      </c>
      <c r="D28" s="13" t="s">
        <v>63</v>
      </c>
      <c r="E28" s="18">
        <v>596628</v>
      </c>
      <c r="F28" s="19">
        <v>418.89249999999998</v>
      </c>
      <c r="G28" s="20">
        <v>9.9000000000000008E-3</v>
      </c>
      <c r="H28" s="21"/>
      <c r="I28" s="22"/>
    </row>
    <row r="29" spans="1:9" ht="13" customHeight="1">
      <c r="A29" s="16" t="s">
        <v>994</v>
      </c>
      <c r="B29" s="17" t="s">
        <v>995</v>
      </c>
      <c r="C29" s="13" t="s">
        <v>996</v>
      </c>
      <c r="D29" s="13" t="s">
        <v>63</v>
      </c>
      <c r="E29" s="18">
        <v>721565</v>
      </c>
      <c r="F29" s="19">
        <v>392.45920000000001</v>
      </c>
      <c r="G29" s="20">
        <v>9.1999999999999998E-3</v>
      </c>
      <c r="H29" s="21"/>
      <c r="I29" s="22"/>
    </row>
    <row r="30" spans="1:9" ht="13" customHeight="1">
      <c r="A30" s="16" t="s">
        <v>997</v>
      </c>
      <c r="B30" s="17" t="s">
        <v>998</v>
      </c>
      <c r="C30" s="13" t="s">
        <v>999</v>
      </c>
      <c r="D30" s="13" t="s">
        <v>85</v>
      </c>
      <c r="E30" s="18">
        <v>78808</v>
      </c>
      <c r="F30" s="19">
        <v>350.81380000000001</v>
      </c>
      <c r="G30" s="20">
        <v>8.3000000000000001E-3</v>
      </c>
      <c r="H30" s="21"/>
      <c r="I30" s="22"/>
    </row>
    <row r="31" spans="1:9" ht="13" customHeight="1">
      <c r="A31" s="16" t="s">
        <v>107</v>
      </c>
      <c r="B31" s="17" t="s">
        <v>108</v>
      </c>
      <c r="C31" s="13" t="s">
        <v>109</v>
      </c>
      <c r="D31" s="13" t="s">
        <v>63</v>
      </c>
      <c r="E31" s="18">
        <v>162077</v>
      </c>
      <c r="F31" s="19">
        <v>337.60640000000001</v>
      </c>
      <c r="G31" s="20">
        <v>7.9000000000000008E-3</v>
      </c>
      <c r="H31" s="21"/>
      <c r="I31" s="22"/>
    </row>
    <row r="32" spans="1:9" ht="13" customHeight="1">
      <c r="A32" s="16" t="s">
        <v>1000</v>
      </c>
      <c r="B32" s="17" t="s">
        <v>1001</v>
      </c>
      <c r="C32" s="13" t="s">
        <v>1002</v>
      </c>
      <c r="D32" s="13" t="s">
        <v>85</v>
      </c>
      <c r="E32" s="18">
        <v>122324</v>
      </c>
      <c r="F32" s="19">
        <v>333.28399999999999</v>
      </c>
      <c r="G32" s="20">
        <v>7.7999999999999996E-3</v>
      </c>
      <c r="H32" s="21"/>
      <c r="I32" s="22"/>
    </row>
    <row r="33" spans="1:9" ht="13" customHeight="1">
      <c r="A33" s="16" t="s">
        <v>1003</v>
      </c>
      <c r="B33" s="17" t="s">
        <v>1004</v>
      </c>
      <c r="C33" s="13" t="s">
        <v>1005</v>
      </c>
      <c r="D33" s="13" t="s">
        <v>214</v>
      </c>
      <c r="E33" s="18">
        <v>84301</v>
      </c>
      <c r="F33" s="19">
        <v>310.73349999999999</v>
      </c>
      <c r="G33" s="20">
        <v>7.3000000000000001E-3</v>
      </c>
      <c r="H33" s="21"/>
      <c r="I33" s="22"/>
    </row>
    <row r="34" spans="1:9" ht="13" customHeight="1">
      <c r="A34" s="16" t="s">
        <v>1006</v>
      </c>
      <c r="B34" s="17" t="s">
        <v>1007</v>
      </c>
      <c r="C34" s="13" t="s">
        <v>1008</v>
      </c>
      <c r="D34" s="13" t="s">
        <v>85</v>
      </c>
      <c r="E34" s="18">
        <v>7735</v>
      </c>
      <c r="F34" s="19">
        <v>305.40870000000001</v>
      </c>
      <c r="G34" s="20">
        <v>7.1999999999999998E-3</v>
      </c>
      <c r="H34" s="21"/>
      <c r="I34" s="22"/>
    </row>
    <row r="35" spans="1:9" ht="13" customHeight="1">
      <c r="A35" s="16" t="s">
        <v>1009</v>
      </c>
      <c r="B35" s="17" t="s">
        <v>1010</v>
      </c>
      <c r="C35" s="13" t="s">
        <v>1011</v>
      </c>
      <c r="D35" s="13" t="s">
        <v>287</v>
      </c>
      <c r="E35" s="18">
        <v>19235</v>
      </c>
      <c r="F35" s="19">
        <v>299.02730000000003</v>
      </c>
      <c r="G35" s="20">
        <v>7.0000000000000001E-3</v>
      </c>
      <c r="H35" s="21"/>
      <c r="I35" s="22"/>
    </row>
    <row r="36" spans="1:9" ht="13" customHeight="1">
      <c r="A36" s="16" t="s">
        <v>342</v>
      </c>
      <c r="B36" s="17" t="s">
        <v>343</v>
      </c>
      <c r="C36" s="13" t="s">
        <v>344</v>
      </c>
      <c r="D36" s="13" t="s">
        <v>85</v>
      </c>
      <c r="E36" s="18">
        <v>15400</v>
      </c>
      <c r="F36" s="19">
        <v>236.8058</v>
      </c>
      <c r="G36" s="20">
        <v>5.5999999999999999E-3</v>
      </c>
      <c r="H36" s="21"/>
      <c r="I36" s="22"/>
    </row>
    <row r="37" spans="1:9" ht="13" customHeight="1">
      <c r="A37" s="16" t="s">
        <v>1012</v>
      </c>
      <c r="B37" s="17" t="s">
        <v>1013</v>
      </c>
      <c r="C37" s="13" t="s">
        <v>1014</v>
      </c>
      <c r="D37" s="13" t="s">
        <v>428</v>
      </c>
      <c r="E37" s="18">
        <v>12502</v>
      </c>
      <c r="F37" s="19">
        <v>212.8466</v>
      </c>
      <c r="G37" s="20">
        <v>5.0000000000000001E-3</v>
      </c>
      <c r="H37" s="21"/>
      <c r="I37" s="22"/>
    </row>
    <row r="38" spans="1:9" ht="13" customHeight="1">
      <c r="A38" s="16" t="s">
        <v>284</v>
      </c>
      <c r="B38" s="17" t="s">
        <v>285</v>
      </c>
      <c r="C38" s="13" t="s">
        <v>286</v>
      </c>
      <c r="D38" s="13" t="s">
        <v>287</v>
      </c>
      <c r="E38" s="18">
        <v>6000</v>
      </c>
      <c r="F38" s="19">
        <v>177.27</v>
      </c>
      <c r="G38" s="20">
        <v>4.1999999999999997E-3</v>
      </c>
      <c r="H38" s="21"/>
      <c r="I38" s="22"/>
    </row>
    <row r="39" spans="1:9" ht="13" customHeight="1">
      <c r="A39" s="16" t="s">
        <v>240</v>
      </c>
      <c r="B39" s="17" t="s">
        <v>241</v>
      </c>
      <c r="C39" s="13" t="s">
        <v>242</v>
      </c>
      <c r="D39" s="13" t="s">
        <v>63</v>
      </c>
      <c r="E39" s="18">
        <v>9257</v>
      </c>
      <c r="F39" s="19">
        <v>84.641400000000004</v>
      </c>
      <c r="G39" s="20">
        <v>2E-3</v>
      </c>
      <c r="H39" s="21"/>
      <c r="I39" s="22"/>
    </row>
    <row r="40" spans="1:9" ht="13" customHeight="1">
      <c r="A40" s="4"/>
      <c r="B40" s="12" t="s">
        <v>467</v>
      </c>
      <c r="C40" s="13"/>
      <c r="D40" s="13"/>
      <c r="E40" s="13"/>
      <c r="F40" s="23">
        <v>41044.959000000003</v>
      </c>
      <c r="G40" s="24">
        <f>ROUND(SUM(G1:G39),4)</f>
        <v>0.96560000000000001</v>
      </c>
      <c r="H40" s="25"/>
      <c r="I40" s="26"/>
    </row>
    <row r="41" spans="1:9" ht="13" customHeight="1">
      <c r="A41" s="4"/>
      <c r="B41" s="27" t="s">
        <v>468</v>
      </c>
      <c r="C41" s="1"/>
      <c r="D41" s="1"/>
      <c r="E41" s="1"/>
      <c r="F41" s="25" t="s">
        <v>469</v>
      </c>
      <c r="G41" s="25" t="s">
        <v>469</v>
      </c>
      <c r="H41" s="25"/>
      <c r="I41" s="26"/>
    </row>
    <row r="42" spans="1:9" ht="13" customHeight="1">
      <c r="A42" s="4"/>
      <c r="B42" s="27" t="s">
        <v>467</v>
      </c>
      <c r="C42" s="1"/>
      <c r="D42" s="1"/>
      <c r="E42" s="1"/>
      <c r="F42" s="25" t="s">
        <v>469</v>
      </c>
      <c r="G42" s="25" t="s">
        <v>469</v>
      </c>
      <c r="H42" s="25"/>
      <c r="I42" s="26"/>
    </row>
    <row r="43" spans="1:9" ht="13" customHeight="1">
      <c r="A43" s="4"/>
      <c r="B43" s="27" t="s">
        <v>470</v>
      </c>
      <c r="C43" s="28"/>
      <c r="D43" s="1"/>
      <c r="E43" s="28"/>
      <c r="F43" s="23">
        <v>41044.959000000003</v>
      </c>
      <c r="G43" s="24">
        <f>ROUND(SUM(G40),4)</f>
        <v>0.96560000000000001</v>
      </c>
      <c r="H43" s="25"/>
      <c r="I43" s="26"/>
    </row>
    <row r="44" spans="1:9" ht="13" customHeight="1">
      <c r="A44" s="4"/>
      <c r="B44" s="12" t="s">
        <v>854</v>
      </c>
      <c r="C44" s="13"/>
      <c r="D44" s="13"/>
      <c r="E44" s="13"/>
      <c r="F44" s="13"/>
      <c r="G44" s="13"/>
      <c r="H44" s="14"/>
      <c r="I44" s="15"/>
    </row>
    <row r="45" spans="1:9" ht="13" customHeight="1">
      <c r="A45" s="4"/>
      <c r="B45" s="12" t="s">
        <v>855</v>
      </c>
      <c r="C45" s="13"/>
      <c r="D45" s="13"/>
      <c r="E45" s="13"/>
      <c r="F45" s="4"/>
      <c r="G45" s="14"/>
      <c r="H45" s="14"/>
      <c r="I45" s="15"/>
    </row>
    <row r="46" spans="1:9" ht="13" customHeight="1">
      <c r="A46" s="16" t="s">
        <v>856</v>
      </c>
      <c r="B46" s="17" t="s">
        <v>857</v>
      </c>
      <c r="C46" s="13" t="s">
        <v>858</v>
      </c>
      <c r="D46" s="13"/>
      <c r="E46" s="18">
        <v>41899.432999999997</v>
      </c>
      <c r="F46" s="19">
        <v>513.22540000000004</v>
      </c>
      <c r="G46" s="20">
        <v>1.21E-2</v>
      </c>
      <c r="H46" s="21"/>
      <c r="I46" s="22"/>
    </row>
    <row r="47" spans="1:9" ht="13" customHeight="1">
      <c r="A47" s="4"/>
      <c r="B47" s="12" t="s">
        <v>467</v>
      </c>
      <c r="C47" s="13"/>
      <c r="D47" s="13"/>
      <c r="E47" s="13"/>
      <c r="F47" s="23">
        <v>513.22540000000004</v>
      </c>
      <c r="G47" s="24">
        <f>ROUND(SUM(G44:G46),4)</f>
        <v>1.21E-2</v>
      </c>
      <c r="H47" s="25"/>
      <c r="I47" s="26"/>
    </row>
    <row r="48" spans="1:9" ht="13" customHeight="1">
      <c r="A48" s="4"/>
      <c r="B48" s="27" t="s">
        <v>470</v>
      </c>
      <c r="C48" s="28"/>
      <c r="D48" s="1"/>
      <c r="E48" s="28"/>
      <c r="F48" s="23">
        <v>513.22540000000004</v>
      </c>
      <c r="G48" s="24">
        <f>ROUND(SUM(G47),4)</f>
        <v>1.21E-2</v>
      </c>
      <c r="H48" s="25"/>
      <c r="I48" s="26"/>
    </row>
    <row r="49" spans="1:9" ht="13" customHeight="1">
      <c r="A49" s="4"/>
      <c r="B49" s="12" t="s">
        <v>862</v>
      </c>
      <c r="C49" s="13"/>
      <c r="D49" s="13"/>
      <c r="E49" s="13"/>
      <c r="F49" s="13"/>
      <c r="G49" s="13"/>
      <c r="H49" s="14"/>
      <c r="I49" s="15"/>
    </row>
    <row r="50" spans="1:9" ht="13" customHeight="1">
      <c r="A50" s="16" t="s">
        <v>863</v>
      </c>
      <c r="B50" s="17" t="s">
        <v>864</v>
      </c>
      <c r="C50" s="13"/>
      <c r="D50" s="13"/>
      <c r="E50" s="18"/>
      <c r="F50" s="19">
        <v>315.78500000000003</v>
      </c>
      <c r="G50" s="20">
        <v>7.4000000000000003E-3</v>
      </c>
      <c r="H50" s="29">
        <v>5.3662888444601355E-2</v>
      </c>
      <c r="I50" s="22"/>
    </row>
    <row r="51" spans="1:9" ht="13" customHeight="1">
      <c r="A51" s="4"/>
      <c r="B51" s="12" t="s">
        <v>467</v>
      </c>
      <c r="C51" s="13"/>
      <c r="D51" s="13"/>
      <c r="E51" s="13"/>
      <c r="F51" s="23">
        <v>315.78500000000003</v>
      </c>
      <c r="G51" s="24">
        <f>ROUND(SUM(G49:G50),4)</f>
        <v>7.4000000000000003E-3</v>
      </c>
      <c r="H51" s="25"/>
      <c r="I51" s="26"/>
    </row>
    <row r="52" spans="1:9" ht="13" customHeight="1">
      <c r="A52" s="4"/>
      <c r="B52" s="27" t="s">
        <v>470</v>
      </c>
      <c r="C52" s="28"/>
      <c r="D52" s="1"/>
      <c r="E52" s="28"/>
      <c r="F52" s="23">
        <v>315.78500000000003</v>
      </c>
      <c r="G52" s="24">
        <f>ROUND(SUM(G51),4)</f>
        <v>7.4000000000000003E-3</v>
      </c>
      <c r="H52" s="25"/>
      <c r="I52" s="26"/>
    </row>
    <row r="53" spans="1:9" ht="13" customHeight="1">
      <c r="A53" s="4"/>
      <c r="B53" s="27" t="s">
        <v>865</v>
      </c>
      <c r="C53" s="13"/>
      <c r="D53" s="1"/>
      <c r="E53" s="13"/>
      <c r="F53" s="30">
        <v>640.69060000000002</v>
      </c>
      <c r="G53" s="39">
        <v>1.49E-2</v>
      </c>
      <c r="H53" s="25"/>
      <c r="I53" s="26"/>
    </row>
    <row r="54" spans="1:9" ht="13" customHeight="1">
      <c r="A54" s="4"/>
      <c r="B54" s="31" t="s">
        <v>866</v>
      </c>
      <c r="C54" s="32"/>
      <c r="D54" s="32"/>
      <c r="E54" s="32"/>
      <c r="F54" s="33">
        <v>42514.66</v>
      </c>
      <c r="G54" s="34">
        <f>ROUND(SUM(G43,G48,G52,G53),4)</f>
        <v>1</v>
      </c>
      <c r="H54" s="35"/>
      <c r="I54" s="36"/>
    </row>
    <row r="55" spans="1:9" ht="13" customHeight="1">
      <c r="A55" s="4"/>
      <c r="B55" s="6"/>
      <c r="C55" s="4"/>
      <c r="D55" s="4"/>
      <c r="E55" s="4"/>
      <c r="F55" s="4"/>
      <c r="G55" s="4"/>
      <c r="H55" s="4"/>
      <c r="I55" s="4"/>
    </row>
    <row r="56" spans="1:9" ht="13" customHeight="1">
      <c r="A56" s="4"/>
      <c r="B56" s="3" t="s">
        <v>869</v>
      </c>
      <c r="C56" s="4"/>
      <c r="D56" s="4"/>
      <c r="E56" s="4"/>
      <c r="F56" s="4"/>
      <c r="G56" s="4"/>
      <c r="H56" s="4"/>
      <c r="I56" s="4"/>
    </row>
    <row r="57" spans="1:9" ht="26.15" customHeight="1">
      <c r="A57" s="4"/>
      <c r="B57" s="254" t="s">
        <v>2140</v>
      </c>
      <c r="C57" s="254"/>
      <c r="D57" s="254"/>
      <c r="E57" s="254"/>
      <c r="F57" s="254"/>
      <c r="G57" s="254"/>
      <c r="H57" s="254"/>
      <c r="I57" s="254"/>
    </row>
    <row r="58" spans="1:9" ht="13" customHeight="1">
      <c r="A58" s="4"/>
      <c r="B58" s="254"/>
      <c r="C58" s="254"/>
      <c r="D58" s="254"/>
      <c r="E58" s="254"/>
      <c r="F58" s="254"/>
      <c r="G58" s="254"/>
      <c r="H58" s="254"/>
      <c r="I58" s="254"/>
    </row>
    <row r="59" spans="1:9">
      <c r="A59" s="40"/>
      <c r="B59" s="60" t="s">
        <v>2056</v>
      </c>
      <c r="C59" s="61"/>
      <c r="D59" s="61"/>
      <c r="E59" s="43"/>
      <c r="F59" s="43"/>
      <c r="G59" s="43"/>
      <c r="H59" s="43"/>
      <c r="I59" s="44"/>
    </row>
    <row r="60" spans="1:9">
      <c r="A60" s="40"/>
      <c r="B60" s="62" t="s">
        <v>2057</v>
      </c>
      <c r="C60" s="63"/>
      <c r="D60" s="63"/>
      <c r="E60" s="59"/>
      <c r="F60" s="59"/>
      <c r="G60" s="59"/>
      <c r="H60" s="59"/>
      <c r="I60" s="48"/>
    </row>
    <row r="61" spans="1:9">
      <c r="A61" s="40"/>
      <c r="B61" s="62" t="s">
        <v>2058</v>
      </c>
      <c r="C61" s="63"/>
      <c r="D61" s="63"/>
      <c r="E61" s="59"/>
      <c r="F61" s="59"/>
      <c r="G61" s="59"/>
      <c r="H61" s="59"/>
      <c r="I61" s="48"/>
    </row>
    <row r="62" spans="1:9">
      <c r="A62" s="40"/>
      <c r="B62" s="64" t="s">
        <v>2059</v>
      </c>
      <c r="C62" s="51" t="s">
        <v>2129</v>
      </c>
      <c r="D62" s="51" t="s">
        <v>2060</v>
      </c>
      <c r="E62" s="59"/>
      <c r="F62" s="59"/>
      <c r="G62" s="59"/>
      <c r="H62" s="59"/>
      <c r="I62" s="48"/>
    </row>
    <row r="63" spans="1:9">
      <c r="A63" s="40"/>
      <c r="B63" s="65" t="s">
        <v>2061</v>
      </c>
      <c r="C63" s="94">
        <v>9.4440000000000008</v>
      </c>
      <c r="D63" s="95">
        <v>9.4619999999999997</v>
      </c>
      <c r="E63" s="59"/>
      <c r="F63" s="59"/>
      <c r="G63" s="59"/>
      <c r="H63" s="59"/>
      <c r="I63" s="48"/>
    </row>
    <row r="64" spans="1:9">
      <c r="A64" s="40"/>
      <c r="B64" s="65" t="s">
        <v>2062</v>
      </c>
      <c r="C64" s="94">
        <v>9.4440000000000008</v>
      </c>
      <c r="D64" s="95">
        <v>9.4619999999999997</v>
      </c>
      <c r="E64" s="59"/>
      <c r="F64" s="59"/>
      <c r="G64" s="59"/>
      <c r="H64" s="59"/>
      <c r="I64" s="48"/>
    </row>
    <row r="65" spans="1:9">
      <c r="A65" s="40"/>
      <c r="B65" s="65" t="s">
        <v>2063</v>
      </c>
      <c r="C65" s="94">
        <v>9.52</v>
      </c>
      <c r="D65" s="95">
        <v>9.5259999999999998</v>
      </c>
      <c r="E65" s="59"/>
      <c r="F65" s="59"/>
      <c r="G65" s="59"/>
      <c r="H65" s="59"/>
      <c r="I65" s="48"/>
    </row>
    <row r="66" spans="1:9">
      <c r="A66" s="40"/>
      <c r="B66" s="65" t="s">
        <v>2064</v>
      </c>
      <c r="C66" s="94">
        <v>9.52</v>
      </c>
      <c r="D66" s="95">
        <v>9.5259999999999998</v>
      </c>
      <c r="E66" s="59"/>
      <c r="F66" s="59"/>
      <c r="G66" s="59"/>
      <c r="H66" s="59"/>
      <c r="I66" s="48"/>
    </row>
    <row r="67" spans="1:9">
      <c r="A67" s="40"/>
      <c r="B67" s="62" t="s">
        <v>2065</v>
      </c>
      <c r="C67" s="63"/>
      <c r="D67" s="63"/>
      <c r="E67" s="59"/>
      <c r="F67" s="59"/>
      <c r="G67" s="59"/>
      <c r="H67" s="59"/>
      <c r="I67" s="48"/>
    </row>
    <row r="68" spans="1:9">
      <c r="A68" s="40"/>
      <c r="B68" s="54" t="s">
        <v>2128</v>
      </c>
      <c r="C68" s="63"/>
      <c r="D68" s="63"/>
      <c r="E68" s="59"/>
      <c r="F68" s="59"/>
      <c r="G68" s="59"/>
      <c r="H68" s="59"/>
      <c r="I68" s="48"/>
    </row>
    <row r="69" spans="1:9">
      <c r="A69" s="40"/>
      <c r="B69" s="45" t="s">
        <v>2133</v>
      </c>
      <c r="C69" s="40"/>
      <c r="D69" s="40"/>
      <c r="E69" s="59"/>
      <c r="F69" s="59"/>
      <c r="G69" s="59"/>
      <c r="H69" s="59"/>
      <c r="I69" s="48"/>
    </row>
    <row r="70" spans="1:9">
      <c r="A70" s="40"/>
      <c r="B70" s="45" t="s">
        <v>2134</v>
      </c>
      <c r="C70" s="63"/>
      <c r="D70" s="63"/>
      <c r="E70" s="59"/>
      <c r="F70" s="59"/>
      <c r="G70" s="59"/>
      <c r="H70" s="59"/>
      <c r="I70" s="48"/>
    </row>
    <row r="71" spans="1:9">
      <c r="A71" s="40"/>
      <c r="B71" s="62" t="s">
        <v>2135</v>
      </c>
      <c r="C71" s="63"/>
      <c r="D71" s="63"/>
      <c r="E71" s="59"/>
      <c r="F71" s="59"/>
      <c r="G71" s="59"/>
      <c r="H71" s="59"/>
      <c r="I71" s="48"/>
    </row>
    <row r="72" spans="1:9">
      <c r="A72" s="40"/>
      <c r="B72" s="62" t="s">
        <v>2136</v>
      </c>
      <c r="C72" s="63"/>
      <c r="D72" s="63"/>
      <c r="E72" s="59"/>
      <c r="F72" s="59"/>
      <c r="G72" s="59"/>
      <c r="H72" s="59"/>
      <c r="I72" s="48"/>
    </row>
    <row r="73" spans="1:9">
      <c r="A73" s="40"/>
      <c r="B73" s="66" t="s">
        <v>2069</v>
      </c>
      <c r="C73" s="67"/>
      <c r="D73" s="67"/>
      <c r="E73" s="57"/>
      <c r="F73" s="57"/>
      <c r="G73" s="57"/>
      <c r="H73" s="57"/>
      <c r="I73" s="58"/>
    </row>
    <row r="74" spans="1:9">
      <c r="A74" s="40"/>
      <c r="B74" s="59"/>
      <c r="C74" s="59"/>
      <c r="D74" s="59"/>
      <c r="E74" s="59"/>
      <c r="F74" s="59"/>
      <c r="G74" s="59"/>
      <c r="H74" s="59"/>
      <c r="I74" s="59"/>
    </row>
    <row r="75" spans="1:9" ht="13" customHeight="1">
      <c r="A75" s="4"/>
      <c r="B75" s="254"/>
      <c r="C75" s="254"/>
      <c r="D75" s="254"/>
      <c r="E75" s="254"/>
      <c r="F75" s="254"/>
      <c r="G75" s="254"/>
      <c r="H75" s="254"/>
      <c r="I75" s="254"/>
    </row>
    <row r="76" spans="1:9" ht="13" customHeight="1">
      <c r="A76" s="4"/>
      <c r="B76" s="4"/>
      <c r="C76" s="255" t="s">
        <v>1015</v>
      </c>
      <c r="D76" s="255"/>
      <c r="E76" s="255"/>
      <c r="F76" s="255"/>
      <c r="G76" s="4"/>
      <c r="H76" s="4"/>
      <c r="I76" s="4"/>
    </row>
    <row r="77" spans="1:9" ht="13" customHeight="1">
      <c r="A77" s="4"/>
      <c r="B77" s="37" t="s">
        <v>871</v>
      </c>
      <c r="C77" s="255" t="s">
        <v>872</v>
      </c>
      <c r="D77" s="255"/>
      <c r="E77" s="255"/>
      <c r="F77" s="255"/>
      <c r="G77" s="4"/>
      <c r="H77" s="4"/>
      <c r="I77" s="4"/>
    </row>
    <row r="78" spans="1:9" ht="135" customHeight="1">
      <c r="A78" s="4"/>
      <c r="B78" s="38"/>
      <c r="C78" s="4"/>
      <c r="D78" s="4"/>
      <c r="E78" s="4"/>
      <c r="F78" s="4"/>
      <c r="G78" s="4"/>
      <c r="H78" s="4"/>
      <c r="I78" s="4"/>
    </row>
    <row r="81" spans="2:9">
      <c r="B81" s="41" t="s">
        <v>2144</v>
      </c>
      <c r="C81" s="42"/>
      <c r="D81" s="42"/>
      <c r="E81" s="42"/>
      <c r="F81" s="42"/>
      <c r="G81" s="145"/>
      <c r="H81" s="145"/>
      <c r="I81" s="146"/>
    </row>
    <row r="82" spans="2:9" ht="23">
      <c r="B82" s="52" t="s">
        <v>2145</v>
      </c>
      <c r="C82" s="52" t="s">
        <v>2146</v>
      </c>
      <c r="D82" s="147" t="s">
        <v>2147</v>
      </c>
      <c r="E82" s="148" t="s">
        <v>2148</v>
      </c>
      <c r="F82" s="148" t="s">
        <v>2149</v>
      </c>
      <c r="G82" s="49"/>
      <c r="H82" s="49"/>
      <c r="I82" s="149"/>
    </row>
    <row r="83" spans="2:9">
      <c r="B83" s="259" t="s">
        <v>469</v>
      </c>
      <c r="C83" s="260"/>
      <c r="D83" s="260"/>
      <c r="E83" s="260"/>
      <c r="F83" s="261"/>
      <c r="G83" s="49"/>
      <c r="H83" s="49"/>
      <c r="I83" s="149"/>
    </row>
    <row r="84" spans="2:9">
      <c r="B84" s="140" t="s">
        <v>2393</v>
      </c>
      <c r="C84" s="168"/>
      <c r="D84" s="168"/>
      <c r="E84" s="168"/>
      <c r="F84" s="168"/>
      <c r="G84" s="49"/>
      <c r="H84" s="49"/>
      <c r="I84" s="149"/>
    </row>
    <row r="85" spans="2:9">
      <c r="B85" s="154"/>
      <c r="C85" s="169"/>
      <c r="D85" s="168"/>
      <c r="E85" s="168"/>
      <c r="F85" s="168"/>
      <c r="G85" s="49"/>
      <c r="H85" s="49"/>
      <c r="I85" s="149"/>
    </row>
    <row r="86" spans="2:9">
      <c r="B86" s="140" t="s">
        <v>2339</v>
      </c>
      <c r="C86" s="168"/>
      <c r="D86" s="168"/>
      <c r="E86" s="168"/>
      <c r="F86" s="168"/>
      <c r="G86" s="49"/>
      <c r="H86" s="49"/>
      <c r="I86" s="149"/>
    </row>
    <row r="87" spans="2:9">
      <c r="B87" s="140" t="s">
        <v>2394</v>
      </c>
      <c r="C87" s="170"/>
      <c r="D87" s="168"/>
      <c r="E87" s="168"/>
      <c r="F87" s="168"/>
      <c r="G87" s="49"/>
      <c r="H87" s="49"/>
      <c r="I87" s="149"/>
    </row>
    <row r="88" spans="2:9">
      <c r="B88" s="140" t="s">
        <v>2373</v>
      </c>
      <c r="C88" s="170"/>
      <c r="D88" s="168"/>
      <c r="E88" s="168"/>
      <c r="F88" s="168"/>
      <c r="G88" s="49"/>
      <c r="H88" s="49"/>
      <c r="I88" s="149"/>
    </row>
    <row r="89" spans="2:9">
      <c r="B89" s="140" t="s">
        <v>2395</v>
      </c>
      <c r="C89" s="171"/>
      <c r="D89" s="168"/>
      <c r="E89" s="168"/>
      <c r="F89" s="168"/>
      <c r="G89" s="49"/>
      <c r="H89" s="49"/>
      <c r="I89" s="149"/>
    </row>
    <row r="90" spans="2:9">
      <c r="B90" s="140" t="s">
        <v>2375</v>
      </c>
      <c r="C90" s="171"/>
      <c r="D90" s="168"/>
      <c r="E90" s="168"/>
      <c r="F90" s="168"/>
      <c r="G90" s="49"/>
      <c r="H90" s="49"/>
      <c r="I90" s="149"/>
    </row>
    <row r="91" spans="2:9">
      <c r="B91" s="140" t="s">
        <v>2396</v>
      </c>
      <c r="C91" s="171"/>
      <c r="D91" s="168"/>
      <c r="E91" s="168"/>
      <c r="F91" s="168"/>
      <c r="G91" s="49"/>
      <c r="H91" s="49"/>
      <c r="I91" s="149"/>
    </row>
    <row r="92" spans="2:9">
      <c r="B92" s="140"/>
      <c r="C92" s="168"/>
      <c r="D92" s="168"/>
      <c r="E92" s="168"/>
      <c r="F92" s="168"/>
      <c r="G92" s="49"/>
      <c r="H92" s="49"/>
      <c r="I92" s="149"/>
    </row>
    <row r="93" spans="2:9">
      <c r="B93" s="172" t="s">
        <v>2345</v>
      </c>
      <c r="C93" s="168"/>
      <c r="D93" s="168"/>
      <c r="E93" s="168"/>
      <c r="F93" s="168"/>
      <c r="G93" s="49"/>
      <c r="H93" s="49"/>
      <c r="I93" s="149"/>
    </row>
    <row r="94" spans="2:9" ht="23">
      <c r="B94" s="163" t="s">
        <v>2145</v>
      </c>
      <c r="C94" s="163" t="s">
        <v>2146</v>
      </c>
      <c r="D94" s="164" t="s">
        <v>2147</v>
      </c>
      <c r="E94" s="165" t="s">
        <v>2148</v>
      </c>
      <c r="F94" s="165" t="s">
        <v>2149</v>
      </c>
      <c r="G94" s="49"/>
      <c r="H94" s="49"/>
      <c r="I94" s="149"/>
    </row>
    <row r="95" spans="2:9">
      <c r="B95" s="259" t="s">
        <v>469</v>
      </c>
      <c r="C95" s="260"/>
      <c r="D95" s="260"/>
      <c r="E95" s="260"/>
      <c r="F95" s="261"/>
      <c r="G95" s="49"/>
      <c r="H95" s="49"/>
      <c r="I95" s="149"/>
    </row>
    <row r="96" spans="2:9">
      <c r="B96" s="140" t="s">
        <v>2397</v>
      </c>
      <c r="C96" s="173"/>
      <c r="D96" s="173"/>
      <c r="E96" s="168"/>
      <c r="F96" s="168"/>
      <c r="G96" s="49"/>
      <c r="H96" s="49"/>
      <c r="I96" s="149"/>
    </row>
    <row r="97" spans="2:9">
      <c r="B97" s="140"/>
      <c r="C97" s="173"/>
      <c r="D97" s="173"/>
      <c r="E97" s="168"/>
      <c r="F97" s="168"/>
      <c r="G97" s="49"/>
      <c r="H97" s="49"/>
      <c r="I97" s="149"/>
    </row>
    <row r="98" spans="2:9">
      <c r="B98" s="140" t="s">
        <v>2348</v>
      </c>
      <c r="C98" s="173"/>
      <c r="D98" s="173"/>
      <c r="E98" s="168"/>
      <c r="F98" s="168"/>
      <c r="G98" s="49"/>
      <c r="H98" s="49"/>
      <c r="I98" s="149"/>
    </row>
    <row r="99" spans="2:9">
      <c r="B99" s="140" t="s">
        <v>2398</v>
      </c>
      <c r="C99" s="174"/>
      <c r="D99" s="173"/>
      <c r="E99" s="168"/>
      <c r="F99" s="168"/>
      <c r="G99" s="49"/>
      <c r="H99" s="49"/>
      <c r="I99" s="149"/>
    </row>
    <row r="100" spans="2:9">
      <c r="B100" s="140" t="s">
        <v>2399</v>
      </c>
      <c r="C100" s="174"/>
      <c r="D100" s="173"/>
      <c r="E100" s="168"/>
      <c r="F100" s="168"/>
      <c r="G100" s="49"/>
      <c r="H100" s="49"/>
      <c r="I100" s="149"/>
    </row>
    <row r="101" spans="2:9">
      <c r="B101" s="140" t="s">
        <v>2400</v>
      </c>
      <c r="C101" s="174"/>
      <c r="D101" s="173"/>
      <c r="E101" s="168"/>
      <c r="F101" s="168"/>
      <c r="G101" s="49"/>
      <c r="H101" s="49"/>
      <c r="I101" s="149"/>
    </row>
    <row r="102" spans="2:9">
      <c r="B102" s="140" t="s">
        <v>2401</v>
      </c>
      <c r="C102" s="174"/>
      <c r="D102" s="173"/>
      <c r="E102" s="168"/>
      <c r="F102" s="168"/>
      <c r="G102" s="49"/>
      <c r="H102" s="49"/>
      <c r="I102" s="149"/>
    </row>
    <row r="103" spans="2:9">
      <c r="B103" s="140" t="s">
        <v>2402</v>
      </c>
      <c r="C103" s="174"/>
      <c r="D103" s="173"/>
      <c r="E103" s="168"/>
      <c r="F103" s="168"/>
      <c r="G103" s="49"/>
      <c r="H103" s="49"/>
      <c r="I103" s="149"/>
    </row>
    <row r="104" spans="2:9">
      <c r="B104" s="140"/>
      <c r="C104" s="173"/>
      <c r="D104" s="173"/>
      <c r="E104" s="168"/>
      <c r="F104" s="168"/>
      <c r="G104" s="49"/>
      <c r="H104" s="49"/>
      <c r="I104" s="149"/>
    </row>
    <row r="105" spans="2:9">
      <c r="B105" s="172" t="s">
        <v>2354</v>
      </c>
      <c r="C105" s="173"/>
      <c r="D105" s="173"/>
      <c r="E105" s="168"/>
      <c r="F105" s="168"/>
      <c r="G105" s="49"/>
      <c r="H105" s="49"/>
      <c r="I105" s="149"/>
    </row>
    <row r="106" spans="2:9" ht="23">
      <c r="B106" s="163" t="s">
        <v>2145</v>
      </c>
      <c r="C106" s="175" t="s">
        <v>2355</v>
      </c>
      <c r="D106" s="164" t="s">
        <v>2356</v>
      </c>
      <c r="E106" s="165" t="s">
        <v>2357</v>
      </c>
      <c r="F106" s="168"/>
      <c r="G106" s="49"/>
      <c r="H106" s="49"/>
      <c r="I106" s="149"/>
    </row>
    <row r="107" spans="2:9">
      <c r="B107" s="262" t="s">
        <v>2346</v>
      </c>
      <c r="C107" s="262"/>
      <c r="D107" s="262"/>
      <c r="E107" s="262"/>
      <c r="F107" s="168"/>
      <c r="G107" s="49"/>
      <c r="H107" s="49"/>
      <c r="I107" s="149"/>
    </row>
    <row r="108" spans="2:9">
      <c r="B108" s="140" t="s">
        <v>2358</v>
      </c>
      <c r="C108" s="173"/>
      <c r="D108" s="173"/>
      <c r="E108" s="168"/>
      <c r="F108" s="168"/>
      <c r="G108" s="49"/>
      <c r="H108" s="49"/>
      <c r="I108" s="149"/>
    </row>
    <row r="109" spans="2:9">
      <c r="B109" s="140"/>
      <c r="C109" s="173"/>
      <c r="D109" s="173"/>
      <c r="E109" s="168"/>
      <c r="F109" s="168"/>
      <c r="G109" s="49"/>
      <c r="H109" s="49"/>
      <c r="I109" s="149"/>
    </row>
    <row r="110" spans="2:9">
      <c r="B110" s="140" t="s">
        <v>2359</v>
      </c>
      <c r="C110" s="173"/>
      <c r="D110" s="173"/>
      <c r="E110" s="168"/>
      <c r="F110" s="168"/>
      <c r="G110" s="49"/>
      <c r="H110" s="49"/>
      <c r="I110" s="149"/>
    </row>
    <row r="111" spans="2:9">
      <c r="B111" s="140" t="s">
        <v>2403</v>
      </c>
      <c r="C111" s="173"/>
      <c r="D111" s="173"/>
      <c r="E111" s="168"/>
      <c r="F111" s="168"/>
      <c r="G111" s="49"/>
      <c r="H111" s="49"/>
      <c r="I111" s="149"/>
    </row>
    <row r="112" spans="2:9">
      <c r="B112" s="140" t="s">
        <v>2404</v>
      </c>
      <c r="C112" s="173"/>
      <c r="D112" s="173"/>
      <c r="E112" s="168"/>
      <c r="F112" s="168"/>
      <c r="G112" s="49"/>
      <c r="H112" s="49"/>
      <c r="I112" s="149"/>
    </row>
    <row r="113" spans="2:9">
      <c r="B113" s="140" t="s">
        <v>2405</v>
      </c>
      <c r="C113" s="173"/>
      <c r="D113" s="173"/>
      <c r="E113" s="168"/>
      <c r="F113" s="168"/>
      <c r="G113" s="49"/>
      <c r="H113" s="49"/>
      <c r="I113" s="149"/>
    </row>
    <row r="114" spans="2:9">
      <c r="B114" s="140"/>
      <c r="C114" s="173"/>
      <c r="D114" s="173"/>
      <c r="E114" s="168"/>
      <c r="F114" s="168"/>
      <c r="G114" s="49"/>
      <c r="H114" s="49"/>
      <c r="I114" s="149"/>
    </row>
    <row r="115" spans="2:9">
      <c r="B115" s="172" t="s">
        <v>2363</v>
      </c>
      <c r="C115" s="173"/>
      <c r="D115" s="173"/>
      <c r="E115" s="168"/>
      <c r="F115" s="168"/>
      <c r="G115" s="49"/>
      <c r="H115" s="49"/>
      <c r="I115" s="149"/>
    </row>
    <row r="116" spans="2:9" ht="23">
      <c r="B116" s="163" t="s">
        <v>2145</v>
      </c>
      <c r="C116" s="163" t="s">
        <v>2364</v>
      </c>
      <c r="D116" s="164" t="s">
        <v>2365</v>
      </c>
      <c r="E116" s="165" t="s">
        <v>2366</v>
      </c>
      <c r="F116" s="165" t="s">
        <v>2367</v>
      </c>
      <c r="G116" s="49"/>
      <c r="H116" s="49"/>
      <c r="I116" s="149"/>
    </row>
    <row r="117" spans="2:9">
      <c r="B117" s="256" t="s">
        <v>2346</v>
      </c>
      <c r="C117" s="257"/>
      <c r="D117" s="257"/>
      <c r="E117" s="257"/>
      <c r="F117" s="258"/>
      <c r="G117" s="49"/>
      <c r="H117" s="49"/>
      <c r="I117" s="149"/>
    </row>
    <row r="118" spans="2:9">
      <c r="B118" s="140" t="s">
        <v>2368</v>
      </c>
      <c r="C118" s="173"/>
      <c r="D118" s="173"/>
      <c r="E118" s="168"/>
      <c r="F118" s="168"/>
      <c r="G118" s="49"/>
      <c r="H118" s="49"/>
      <c r="I118" s="149"/>
    </row>
    <row r="119" spans="2:9">
      <c r="B119" s="140"/>
      <c r="C119" s="173"/>
      <c r="D119" s="173"/>
      <c r="E119" s="168"/>
      <c r="F119" s="168"/>
      <c r="G119" s="49"/>
      <c r="H119" s="49"/>
      <c r="I119" s="149"/>
    </row>
    <row r="120" spans="2:9">
      <c r="B120" s="140" t="s">
        <v>2369</v>
      </c>
      <c r="C120" s="173"/>
      <c r="D120" s="173"/>
      <c r="E120" s="168"/>
      <c r="F120" s="168"/>
      <c r="G120" s="49"/>
      <c r="H120" s="49"/>
      <c r="I120" s="149"/>
    </row>
    <row r="121" spans="2:9">
      <c r="B121" s="140" t="s">
        <v>2403</v>
      </c>
      <c r="C121" s="173"/>
      <c r="D121" s="173"/>
      <c r="E121" s="168"/>
      <c r="F121" s="168"/>
      <c r="G121" s="49"/>
      <c r="H121" s="49"/>
      <c r="I121" s="149"/>
    </row>
    <row r="122" spans="2:9">
      <c r="B122" s="140" t="s">
        <v>2404</v>
      </c>
      <c r="C122" s="173"/>
      <c r="D122" s="173"/>
      <c r="E122" s="168"/>
      <c r="F122" s="168"/>
      <c r="G122" s="49"/>
      <c r="H122" s="49"/>
      <c r="I122" s="149"/>
    </row>
    <row r="123" spans="2:9">
      <c r="B123" s="140" t="s">
        <v>2405</v>
      </c>
      <c r="C123" s="173"/>
      <c r="D123" s="173"/>
      <c r="E123" s="168"/>
      <c r="F123" s="168"/>
      <c r="G123" s="49"/>
      <c r="H123" s="49"/>
      <c r="I123" s="149"/>
    </row>
    <row r="124" spans="2:9">
      <c r="B124" s="140"/>
      <c r="C124" s="173"/>
      <c r="D124" s="173"/>
      <c r="E124" s="168"/>
      <c r="F124" s="168"/>
      <c r="G124" s="49"/>
      <c r="H124" s="49"/>
      <c r="I124" s="149"/>
    </row>
    <row r="125" spans="2:9">
      <c r="B125" s="172" t="s">
        <v>2370</v>
      </c>
      <c r="C125" s="173"/>
      <c r="D125" s="173"/>
      <c r="E125" s="168"/>
      <c r="F125" s="168"/>
      <c r="G125" s="49"/>
      <c r="H125" s="49"/>
      <c r="I125" s="149"/>
    </row>
    <row r="126" spans="2:9">
      <c r="B126" s="182"/>
      <c r="C126" s="181"/>
      <c r="D126" s="181"/>
      <c r="E126" s="181"/>
      <c r="F126" s="181"/>
      <c r="G126" s="161"/>
      <c r="H126" s="161"/>
      <c r="I126" s="162"/>
    </row>
  </sheetData>
  <mergeCells count="9">
    <mergeCell ref="B83:F83"/>
    <mergeCell ref="B95:F95"/>
    <mergeCell ref="B107:E107"/>
    <mergeCell ref="B117:F117"/>
    <mergeCell ref="B57:I57"/>
    <mergeCell ref="B58:I58"/>
    <mergeCell ref="B75:I75"/>
    <mergeCell ref="C76:F76"/>
    <mergeCell ref="C77:F77"/>
  </mergeCells>
  <hyperlinks>
    <hyperlink ref="A1" location="BajajFinservBankingandFinancialServicesFund" display="BFBKFIN" xr:uid="{00000000-0004-0000-0300-000000000000}"/>
    <hyperlink ref="B1" location="BajajFinservBankingandFinancialServicesFund" display="Bajaj Finserv Banking and Financial Services Fund" xr:uid="{00000000-0004-0000-0300-000001000000}"/>
  </hyperlinks>
  <pageMargins left="0" right="0" top="0" bottom="0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/>
  </sheetPr>
  <dimension ref="A1:I77"/>
  <sheetViews>
    <sheetView workbookViewId="0">
      <selection activeCell="B3" sqref="B3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6</v>
      </c>
      <c r="B1" s="97" t="s">
        <v>7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950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951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1016</v>
      </c>
      <c r="B7" s="111" t="s">
        <v>1017</v>
      </c>
      <c r="C7" s="107" t="s">
        <v>1018</v>
      </c>
      <c r="D7" s="107" t="s">
        <v>1019</v>
      </c>
      <c r="E7" s="112">
        <v>250</v>
      </c>
      <c r="F7" s="113">
        <v>2551.3049999999998</v>
      </c>
      <c r="G7" s="114">
        <v>8.3599999999999994E-2</v>
      </c>
      <c r="H7" s="115">
        <v>7.7499999999999999E-2</v>
      </c>
      <c r="I7" s="116"/>
    </row>
    <row r="8" spans="1:9" ht="13" customHeight="1">
      <c r="A8" s="110" t="s">
        <v>1020</v>
      </c>
      <c r="B8" s="111" t="s">
        <v>1021</v>
      </c>
      <c r="C8" s="107" t="s">
        <v>1022</v>
      </c>
      <c r="D8" s="107" t="s">
        <v>955</v>
      </c>
      <c r="E8" s="112">
        <v>2500000</v>
      </c>
      <c r="F8" s="113">
        <v>2500.2075</v>
      </c>
      <c r="G8" s="114">
        <v>8.1900000000000001E-2</v>
      </c>
      <c r="H8" s="115">
        <v>7.7495999999999995E-2</v>
      </c>
      <c r="I8" s="116"/>
    </row>
    <row r="9" spans="1:9" ht="13" customHeight="1">
      <c r="A9" s="110" t="s">
        <v>1023</v>
      </c>
      <c r="B9" s="111" t="s">
        <v>1024</v>
      </c>
      <c r="C9" s="107" t="s">
        <v>1025</v>
      </c>
      <c r="D9" s="107" t="s">
        <v>1019</v>
      </c>
      <c r="E9" s="112">
        <v>250</v>
      </c>
      <c r="F9" s="113">
        <v>2497.4825000000001</v>
      </c>
      <c r="G9" s="114">
        <v>8.1799999999999998E-2</v>
      </c>
      <c r="H9" s="115">
        <v>7.7149999999999996E-2</v>
      </c>
      <c r="I9" s="116"/>
    </row>
    <row r="10" spans="1:9" ht="13" customHeight="1">
      <c r="A10" s="110" t="s">
        <v>1026</v>
      </c>
      <c r="B10" s="111" t="s">
        <v>1027</v>
      </c>
      <c r="C10" s="107" t="s">
        <v>1028</v>
      </c>
      <c r="D10" s="107" t="s">
        <v>1029</v>
      </c>
      <c r="E10" s="112">
        <v>250</v>
      </c>
      <c r="F10" s="113">
        <v>2484.61</v>
      </c>
      <c r="G10" s="114">
        <v>8.14E-2</v>
      </c>
      <c r="H10" s="115">
        <v>7.7799999999999994E-2</v>
      </c>
      <c r="I10" s="116"/>
    </row>
    <row r="11" spans="1:9" ht="13" customHeight="1">
      <c r="A11" s="110" t="s">
        <v>1030</v>
      </c>
      <c r="B11" s="111" t="s">
        <v>1031</v>
      </c>
      <c r="C11" s="107" t="s">
        <v>1032</v>
      </c>
      <c r="D11" s="107" t="s">
        <v>1019</v>
      </c>
      <c r="E11" s="112">
        <v>2500</v>
      </c>
      <c r="F11" s="113">
        <v>2482.6149999999998</v>
      </c>
      <c r="G11" s="114">
        <v>8.1299999999999997E-2</v>
      </c>
      <c r="H11" s="115">
        <v>7.7945E-2</v>
      </c>
      <c r="I11" s="116"/>
    </row>
    <row r="12" spans="1:9" ht="13" customHeight="1">
      <c r="A12" s="110" t="s">
        <v>1033</v>
      </c>
      <c r="B12" s="111" t="s">
        <v>1034</v>
      </c>
      <c r="C12" s="107" t="s">
        <v>1035</v>
      </c>
      <c r="D12" s="107" t="s">
        <v>1019</v>
      </c>
      <c r="E12" s="112">
        <v>2500</v>
      </c>
      <c r="F12" s="113">
        <v>2454.9225000000001</v>
      </c>
      <c r="G12" s="114">
        <v>8.0399999999999999E-2</v>
      </c>
      <c r="H12" s="115">
        <v>8.1548999999999996E-2</v>
      </c>
      <c r="I12" s="116"/>
    </row>
    <row r="13" spans="1:9" ht="13" customHeight="1">
      <c r="A13" s="110" t="s">
        <v>1036</v>
      </c>
      <c r="B13" s="111" t="s">
        <v>1037</v>
      </c>
      <c r="C13" s="107" t="s">
        <v>1038</v>
      </c>
      <c r="D13" s="107" t="s">
        <v>1019</v>
      </c>
      <c r="E13" s="112">
        <v>2500</v>
      </c>
      <c r="F13" s="113">
        <v>2437.3200000000002</v>
      </c>
      <c r="G13" s="114">
        <v>7.9799999999999996E-2</v>
      </c>
      <c r="H13" s="115">
        <v>7.85E-2</v>
      </c>
      <c r="I13" s="116"/>
    </row>
    <row r="14" spans="1:9" ht="13" customHeight="1">
      <c r="A14" s="110" t="s">
        <v>1039</v>
      </c>
      <c r="B14" s="111" t="s">
        <v>1040</v>
      </c>
      <c r="C14" s="107" t="s">
        <v>1041</v>
      </c>
      <c r="D14" s="107" t="s">
        <v>1042</v>
      </c>
      <c r="E14" s="112">
        <v>100</v>
      </c>
      <c r="F14" s="113">
        <v>1020.759</v>
      </c>
      <c r="G14" s="114">
        <v>3.3399999999999999E-2</v>
      </c>
      <c r="H14" s="115">
        <v>7.7049999999999993E-2</v>
      </c>
      <c r="I14" s="116"/>
    </row>
    <row r="15" spans="1:9" ht="13" customHeight="1">
      <c r="A15" s="110" t="s">
        <v>1043</v>
      </c>
      <c r="B15" s="111" t="s">
        <v>1044</v>
      </c>
      <c r="C15" s="107" t="s">
        <v>1045</v>
      </c>
      <c r="D15" s="107" t="s">
        <v>1019</v>
      </c>
      <c r="E15" s="112">
        <v>1000</v>
      </c>
      <c r="F15" s="113">
        <v>995.03899999999999</v>
      </c>
      <c r="G15" s="114">
        <v>3.2599999999999997E-2</v>
      </c>
      <c r="H15" s="115">
        <v>8.0399999999999999E-2</v>
      </c>
      <c r="I15" s="116"/>
    </row>
    <row r="16" spans="1:9" ht="13" customHeight="1">
      <c r="A16" s="110" t="s">
        <v>1046</v>
      </c>
      <c r="B16" s="111" t="s">
        <v>1047</v>
      </c>
      <c r="C16" s="107" t="s">
        <v>1048</v>
      </c>
      <c r="D16" s="107" t="s">
        <v>1019</v>
      </c>
      <c r="E16" s="112">
        <v>1000</v>
      </c>
      <c r="F16" s="113">
        <v>981.51400000000001</v>
      </c>
      <c r="G16" s="114">
        <v>3.2099999999999997E-2</v>
      </c>
      <c r="H16" s="115">
        <v>7.6649999999999996E-2</v>
      </c>
      <c r="I16" s="116"/>
    </row>
    <row r="17" spans="1:9" ht="13" customHeight="1">
      <c r="A17" s="110" t="s">
        <v>1049</v>
      </c>
      <c r="B17" s="111" t="s">
        <v>1050</v>
      </c>
      <c r="C17" s="107" t="s">
        <v>1051</v>
      </c>
      <c r="D17" s="107" t="s">
        <v>1019</v>
      </c>
      <c r="E17" s="112">
        <v>1000</v>
      </c>
      <c r="F17" s="113">
        <v>946.93700000000001</v>
      </c>
      <c r="G17" s="114">
        <v>3.1E-2</v>
      </c>
      <c r="H17" s="115">
        <v>7.6799999999999993E-2</v>
      </c>
      <c r="I17" s="116"/>
    </row>
    <row r="18" spans="1:9" ht="13" customHeight="1">
      <c r="A18" s="110" t="s">
        <v>1052</v>
      </c>
      <c r="B18" s="111" t="s">
        <v>1053</v>
      </c>
      <c r="C18" s="107" t="s">
        <v>1054</v>
      </c>
      <c r="D18" s="107" t="s">
        <v>1019</v>
      </c>
      <c r="E18" s="112">
        <v>50</v>
      </c>
      <c r="F18" s="113">
        <v>522.99649999999997</v>
      </c>
      <c r="G18" s="114">
        <v>1.7100000000000001E-2</v>
      </c>
      <c r="H18" s="115">
        <v>7.6300000000000007E-2</v>
      </c>
      <c r="I18" s="116"/>
    </row>
    <row r="19" spans="1:9" ht="13" customHeight="1">
      <c r="A19" s="110" t="s">
        <v>1055</v>
      </c>
      <c r="B19" s="111" t="s">
        <v>1056</v>
      </c>
      <c r="C19" s="107" t="s">
        <v>1057</v>
      </c>
      <c r="D19" s="107" t="s">
        <v>1019</v>
      </c>
      <c r="E19" s="112">
        <v>500</v>
      </c>
      <c r="F19" s="113">
        <v>498.14850000000001</v>
      </c>
      <c r="G19" s="114">
        <v>1.6299999999999999E-2</v>
      </c>
      <c r="H19" s="115">
        <v>7.8137999999999999E-2</v>
      </c>
      <c r="I19" s="116"/>
    </row>
    <row r="20" spans="1:9" ht="13" customHeight="1">
      <c r="A20" s="110" t="s">
        <v>1058</v>
      </c>
      <c r="B20" s="111" t="s">
        <v>1059</v>
      </c>
      <c r="C20" s="107" t="s">
        <v>1060</v>
      </c>
      <c r="D20" s="107" t="s">
        <v>1042</v>
      </c>
      <c r="E20" s="112">
        <v>500</v>
      </c>
      <c r="F20" s="113">
        <v>488.36900000000003</v>
      </c>
      <c r="G20" s="114">
        <v>1.6E-2</v>
      </c>
      <c r="H20" s="115">
        <v>7.8350000000000003E-2</v>
      </c>
      <c r="I20" s="116"/>
    </row>
    <row r="21" spans="1:9" ht="13" customHeight="1">
      <c r="A21" s="110" t="s">
        <v>1061</v>
      </c>
      <c r="B21" s="111" t="s">
        <v>1062</v>
      </c>
      <c r="C21" s="107" t="s">
        <v>1063</v>
      </c>
      <c r="D21" s="107" t="s">
        <v>1019</v>
      </c>
      <c r="E21" s="112">
        <v>500</v>
      </c>
      <c r="F21" s="113">
        <v>486.83199999999999</v>
      </c>
      <c r="G21" s="114">
        <v>1.5900000000000001E-2</v>
      </c>
      <c r="H21" s="115">
        <v>8.1574999999999995E-2</v>
      </c>
      <c r="I21" s="116"/>
    </row>
    <row r="22" spans="1:9" ht="13" customHeight="1">
      <c r="A22" s="110" t="s">
        <v>1064</v>
      </c>
      <c r="B22" s="111" t="s">
        <v>1065</v>
      </c>
      <c r="C22" s="107" t="s">
        <v>1066</v>
      </c>
      <c r="D22" s="107" t="s">
        <v>1019</v>
      </c>
      <c r="E22" s="112">
        <v>500</v>
      </c>
      <c r="F22" s="113">
        <v>479.92500000000001</v>
      </c>
      <c r="G22" s="114">
        <v>1.5699999999999999E-2</v>
      </c>
      <c r="H22" s="115">
        <v>7.8799999999999995E-2</v>
      </c>
      <c r="I22" s="116"/>
    </row>
    <row r="23" spans="1:9" ht="13" customHeight="1">
      <c r="A23" s="110" t="s">
        <v>1067</v>
      </c>
      <c r="B23" s="111" t="s">
        <v>1068</v>
      </c>
      <c r="C23" s="107" t="s">
        <v>1069</v>
      </c>
      <c r="D23" s="107" t="s">
        <v>955</v>
      </c>
      <c r="E23" s="112">
        <v>300000</v>
      </c>
      <c r="F23" s="113">
        <v>298.05090000000001</v>
      </c>
      <c r="G23" s="114">
        <v>9.7999999999999997E-3</v>
      </c>
      <c r="H23" s="115">
        <v>7.4733999999999995E-2</v>
      </c>
      <c r="I23" s="116"/>
    </row>
    <row r="24" spans="1:9" ht="13" customHeight="1">
      <c r="A24" s="98"/>
      <c r="B24" s="106" t="s">
        <v>467</v>
      </c>
      <c r="C24" s="107"/>
      <c r="D24" s="107"/>
      <c r="E24" s="107"/>
      <c r="F24" s="117">
        <v>24127.0334</v>
      </c>
      <c r="G24" s="118">
        <f>ROUND(SUM(G1:G23),4)</f>
        <v>0.79010000000000002</v>
      </c>
      <c r="H24" s="119"/>
      <c r="I24" s="120"/>
    </row>
    <row r="25" spans="1:9" ht="13" customHeight="1">
      <c r="A25" s="98"/>
      <c r="B25" s="121" t="s">
        <v>965</v>
      </c>
      <c r="C25" s="122"/>
      <c r="D25" s="122"/>
      <c r="E25" s="122"/>
      <c r="F25" s="119" t="s">
        <v>469</v>
      </c>
      <c r="G25" s="119" t="s">
        <v>469</v>
      </c>
      <c r="H25" s="119"/>
      <c r="I25" s="120"/>
    </row>
    <row r="26" spans="1:9" ht="13" customHeight="1">
      <c r="A26" s="98"/>
      <c r="B26" s="121" t="s">
        <v>467</v>
      </c>
      <c r="C26" s="122"/>
      <c r="D26" s="122"/>
      <c r="E26" s="122"/>
      <c r="F26" s="119" t="s">
        <v>469</v>
      </c>
      <c r="G26" s="119" t="s">
        <v>469</v>
      </c>
      <c r="H26" s="119"/>
      <c r="I26" s="120"/>
    </row>
    <row r="27" spans="1:9" ht="13" customHeight="1">
      <c r="A27" s="98"/>
      <c r="B27" s="121" t="s">
        <v>470</v>
      </c>
      <c r="C27" s="123"/>
      <c r="D27" s="122"/>
      <c r="E27" s="123"/>
      <c r="F27" s="117">
        <v>24127.0334</v>
      </c>
      <c r="G27" s="118">
        <f>ROUND(SUM(G24),4)</f>
        <v>0.79010000000000002</v>
      </c>
      <c r="H27" s="119"/>
      <c r="I27" s="120"/>
    </row>
    <row r="28" spans="1:9" ht="13" customHeight="1">
      <c r="A28" s="98"/>
      <c r="B28" s="106" t="s">
        <v>847</v>
      </c>
      <c r="C28" s="107"/>
      <c r="D28" s="107"/>
      <c r="E28" s="107"/>
      <c r="F28" s="107"/>
      <c r="G28" s="107"/>
      <c r="H28" s="108"/>
      <c r="I28" s="109"/>
    </row>
    <row r="29" spans="1:9" ht="13" customHeight="1">
      <c r="A29" s="98"/>
      <c r="B29" s="106" t="s">
        <v>848</v>
      </c>
      <c r="C29" s="107"/>
      <c r="D29" s="107"/>
      <c r="E29" s="107"/>
      <c r="F29" s="98"/>
      <c r="G29" s="108"/>
      <c r="H29" s="108"/>
      <c r="I29" s="109"/>
    </row>
    <row r="30" spans="1:9" ht="13" customHeight="1">
      <c r="A30" s="110" t="s">
        <v>1070</v>
      </c>
      <c r="B30" s="111" t="s">
        <v>1071</v>
      </c>
      <c r="C30" s="107" t="s">
        <v>1072</v>
      </c>
      <c r="D30" s="107" t="s">
        <v>1073</v>
      </c>
      <c r="E30" s="112">
        <v>500</v>
      </c>
      <c r="F30" s="113">
        <v>2369.855</v>
      </c>
      <c r="G30" s="114">
        <v>7.7600000000000002E-2</v>
      </c>
      <c r="H30" s="115">
        <v>7.8298999999999994E-2</v>
      </c>
      <c r="I30" s="116"/>
    </row>
    <row r="31" spans="1:9" ht="13" customHeight="1">
      <c r="A31" s="110" t="s">
        <v>1074</v>
      </c>
      <c r="B31" s="111" t="s">
        <v>2002</v>
      </c>
      <c r="C31" s="107" t="s">
        <v>1075</v>
      </c>
      <c r="D31" s="107" t="s">
        <v>851</v>
      </c>
      <c r="E31" s="112">
        <v>500</v>
      </c>
      <c r="F31" s="113">
        <v>2356.9549999999999</v>
      </c>
      <c r="G31" s="114">
        <v>7.7200000000000005E-2</v>
      </c>
      <c r="H31" s="115">
        <v>7.8E-2</v>
      </c>
      <c r="I31" s="116"/>
    </row>
    <row r="32" spans="1:9" ht="13" customHeight="1">
      <c r="A32" s="98"/>
      <c r="B32" s="106" t="s">
        <v>467</v>
      </c>
      <c r="C32" s="107"/>
      <c r="D32" s="107"/>
      <c r="E32" s="107"/>
      <c r="F32" s="117">
        <v>4726.8100000000004</v>
      </c>
      <c r="G32" s="118">
        <f>ROUND(SUM(G28:G31),4)</f>
        <v>0.15479999999999999</v>
      </c>
      <c r="H32" s="119"/>
      <c r="I32" s="120"/>
    </row>
    <row r="33" spans="1:9" ht="13" customHeight="1">
      <c r="A33" s="98"/>
      <c r="B33" s="121" t="s">
        <v>470</v>
      </c>
      <c r="C33" s="123"/>
      <c r="D33" s="122"/>
      <c r="E33" s="123"/>
      <c r="F33" s="117">
        <v>4726.8100000000004</v>
      </c>
      <c r="G33" s="118">
        <f>ROUND(SUM(G32),4)</f>
        <v>0.15479999999999999</v>
      </c>
      <c r="H33" s="119"/>
      <c r="I33" s="120"/>
    </row>
    <row r="34" spans="1:9" ht="13" customHeight="1">
      <c r="A34" s="98"/>
      <c r="B34" s="106" t="s">
        <v>854</v>
      </c>
      <c r="C34" s="107"/>
      <c r="D34" s="107"/>
      <c r="E34" s="107"/>
      <c r="F34" s="107"/>
      <c r="G34" s="107"/>
      <c r="H34" s="108"/>
      <c r="I34" s="109"/>
    </row>
    <row r="35" spans="1:9" ht="13" customHeight="1">
      <c r="A35" s="98"/>
      <c r="B35" s="106" t="s">
        <v>1076</v>
      </c>
      <c r="C35" s="107"/>
      <c r="D35" s="107"/>
      <c r="E35" s="107"/>
      <c r="F35" s="98"/>
      <c r="G35" s="108"/>
      <c r="H35" s="108"/>
      <c r="I35" s="109"/>
    </row>
    <row r="36" spans="1:9" ht="13" customHeight="1">
      <c r="A36" s="110" t="s">
        <v>1077</v>
      </c>
      <c r="B36" s="111" t="s">
        <v>1078</v>
      </c>
      <c r="C36" s="107" t="s">
        <v>1079</v>
      </c>
      <c r="D36" s="107"/>
      <c r="E36" s="112">
        <v>877.14499999999998</v>
      </c>
      <c r="F36" s="113">
        <v>103.4055</v>
      </c>
      <c r="G36" s="114">
        <v>3.3999999999999998E-3</v>
      </c>
      <c r="H36" s="115"/>
      <c r="I36" s="116"/>
    </row>
    <row r="37" spans="1:9" ht="13" customHeight="1">
      <c r="A37" s="98"/>
      <c r="B37" s="106" t="s">
        <v>467</v>
      </c>
      <c r="C37" s="107"/>
      <c r="D37" s="107"/>
      <c r="E37" s="107"/>
      <c r="F37" s="117">
        <v>103.4055</v>
      </c>
      <c r="G37" s="118">
        <f>ROUND(SUM(G34:G36),4)</f>
        <v>3.3999999999999998E-3</v>
      </c>
      <c r="H37" s="119"/>
      <c r="I37" s="120"/>
    </row>
    <row r="38" spans="1:9" ht="13" customHeight="1">
      <c r="A38" s="98"/>
      <c r="B38" s="121" t="s">
        <v>470</v>
      </c>
      <c r="C38" s="123"/>
      <c r="D38" s="122"/>
      <c r="E38" s="123"/>
      <c r="F38" s="117">
        <v>103.4055</v>
      </c>
      <c r="G38" s="118">
        <f>ROUND(SUM(G37),4)</f>
        <v>3.3999999999999998E-3</v>
      </c>
      <c r="H38" s="119"/>
      <c r="I38" s="120"/>
    </row>
    <row r="39" spans="1:9" ht="13" customHeight="1">
      <c r="A39" s="98"/>
      <c r="B39" s="106" t="s">
        <v>862</v>
      </c>
      <c r="C39" s="107"/>
      <c r="D39" s="107"/>
      <c r="E39" s="107"/>
      <c r="F39" s="107"/>
      <c r="G39" s="107"/>
      <c r="H39" s="108"/>
      <c r="I39" s="109"/>
    </row>
    <row r="40" spans="1:9" ht="13" customHeight="1">
      <c r="A40" s="110" t="s">
        <v>863</v>
      </c>
      <c r="B40" s="111" t="s">
        <v>864</v>
      </c>
      <c r="C40" s="107"/>
      <c r="D40" s="107"/>
      <c r="E40" s="112"/>
      <c r="F40" s="113">
        <v>718.63130000000001</v>
      </c>
      <c r="G40" s="114">
        <v>2.35E-2</v>
      </c>
      <c r="H40" s="115">
        <v>5.3662888444601355E-2</v>
      </c>
      <c r="I40" s="116"/>
    </row>
    <row r="41" spans="1:9" ht="13" customHeight="1">
      <c r="A41" s="98"/>
      <c r="B41" s="106" t="s">
        <v>467</v>
      </c>
      <c r="C41" s="107"/>
      <c r="D41" s="107"/>
      <c r="E41" s="107"/>
      <c r="F41" s="117">
        <v>718.63130000000001</v>
      </c>
      <c r="G41" s="118">
        <f>ROUND(SUM(G39:G40),4)</f>
        <v>2.35E-2</v>
      </c>
      <c r="H41" s="119"/>
      <c r="I41" s="120"/>
    </row>
    <row r="42" spans="1:9" ht="13" customHeight="1">
      <c r="A42" s="98"/>
      <c r="B42" s="121" t="s">
        <v>470</v>
      </c>
      <c r="C42" s="123"/>
      <c r="D42" s="122"/>
      <c r="E42" s="123"/>
      <c r="F42" s="117">
        <v>718.63130000000001</v>
      </c>
      <c r="G42" s="118">
        <f>ROUND(SUM(G41),4)</f>
        <v>2.35E-2</v>
      </c>
      <c r="H42" s="119"/>
      <c r="I42" s="120"/>
    </row>
    <row r="43" spans="1:9" ht="13" customHeight="1">
      <c r="A43" s="98"/>
      <c r="B43" s="121" t="s">
        <v>865</v>
      </c>
      <c r="C43" s="107"/>
      <c r="D43" s="122"/>
      <c r="E43" s="107"/>
      <c r="F43" s="124">
        <v>859.23979999999995</v>
      </c>
      <c r="G43" s="118">
        <v>2.8199999999999999E-2</v>
      </c>
      <c r="H43" s="119"/>
      <c r="I43" s="120"/>
    </row>
    <row r="44" spans="1:9" ht="13" customHeight="1">
      <c r="A44" s="98"/>
      <c r="B44" s="125" t="s">
        <v>866</v>
      </c>
      <c r="C44" s="126"/>
      <c r="D44" s="126"/>
      <c r="E44" s="126"/>
      <c r="F44" s="127">
        <v>30535.119999999999</v>
      </c>
      <c r="G44" s="128">
        <f>ROUND(SUM(G27,G33,G38,G42,G43),4)</f>
        <v>1</v>
      </c>
      <c r="H44" s="129"/>
      <c r="I44" s="130"/>
    </row>
    <row r="45" spans="1:9" ht="13" customHeight="1">
      <c r="A45" s="98"/>
      <c r="B45" s="100"/>
      <c r="C45" s="98"/>
      <c r="D45" s="98"/>
      <c r="E45" s="98"/>
      <c r="F45" s="98"/>
      <c r="G45" s="98"/>
      <c r="H45" s="98"/>
      <c r="I45" s="98"/>
    </row>
    <row r="46" spans="1:9" ht="13" customHeight="1">
      <c r="A46" s="98"/>
      <c r="B46" s="97" t="s">
        <v>867</v>
      </c>
      <c r="C46" s="98"/>
      <c r="D46" s="98"/>
      <c r="E46" s="98"/>
      <c r="F46" s="98"/>
      <c r="G46" s="98"/>
      <c r="H46" s="98"/>
      <c r="I46" s="98"/>
    </row>
    <row r="47" spans="1:9" ht="13" customHeight="1">
      <c r="A47" s="98"/>
      <c r="B47" s="97" t="s">
        <v>869</v>
      </c>
      <c r="C47" s="98"/>
      <c r="D47" s="98"/>
      <c r="E47" s="98"/>
      <c r="F47" s="98"/>
      <c r="G47" s="98"/>
      <c r="H47" s="98"/>
      <c r="I47" s="98"/>
    </row>
    <row r="48" spans="1:9" ht="26.15" customHeight="1">
      <c r="A48" s="98"/>
      <c r="B48" s="263" t="s">
        <v>2140</v>
      </c>
      <c r="C48" s="263"/>
      <c r="D48" s="263"/>
      <c r="E48" s="263"/>
      <c r="F48" s="263"/>
      <c r="G48" s="263"/>
      <c r="H48" s="263"/>
      <c r="I48" s="263"/>
    </row>
    <row r="49" spans="1:9" ht="13" customHeight="1">
      <c r="A49" s="98"/>
      <c r="B49" s="263"/>
      <c r="C49" s="263"/>
      <c r="D49" s="263"/>
      <c r="E49" s="263"/>
      <c r="F49" s="263"/>
      <c r="G49" s="263"/>
      <c r="H49" s="263"/>
      <c r="I49" s="263"/>
    </row>
    <row r="50" spans="1:9">
      <c r="A50" s="98"/>
      <c r="B50" s="41" t="s">
        <v>2056</v>
      </c>
      <c r="C50" s="42"/>
      <c r="D50" s="42"/>
      <c r="E50" s="131"/>
      <c r="F50" s="131"/>
      <c r="G50" s="131"/>
      <c r="H50" s="131"/>
      <c r="I50" s="132"/>
    </row>
    <row r="51" spans="1:9">
      <c r="A51" s="98"/>
      <c r="B51" s="45" t="s">
        <v>2057</v>
      </c>
      <c r="C51" s="46"/>
      <c r="D51" s="46"/>
      <c r="E51" s="47"/>
      <c r="F51" s="97"/>
      <c r="G51" s="97"/>
      <c r="H51" s="97"/>
      <c r="I51" s="133"/>
    </row>
    <row r="52" spans="1:9">
      <c r="A52" s="98"/>
      <c r="B52" s="45" t="s">
        <v>2058</v>
      </c>
      <c r="C52" s="46"/>
      <c r="D52" s="46"/>
      <c r="E52" s="97"/>
      <c r="F52" s="97"/>
      <c r="G52" s="97"/>
      <c r="H52" s="97"/>
      <c r="I52" s="133"/>
    </row>
    <row r="53" spans="1:9">
      <c r="A53" s="98"/>
      <c r="B53" s="50" t="s">
        <v>2059</v>
      </c>
      <c r="C53" s="51" t="s">
        <v>2129</v>
      </c>
      <c r="D53" s="51" t="s">
        <v>2060</v>
      </c>
      <c r="E53" s="97"/>
      <c r="F53" s="97"/>
      <c r="G53" s="97"/>
      <c r="H53" s="97"/>
      <c r="I53" s="133"/>
    </row>
    <row r="54" spans="1:9">
      <c r="A54" s="98"/>
      <c r="B54" s="52" t="s">
        <v>2062</v>
      </c>
      <c r="C54" s="135">
        <v>11.767300000000001</v>
      </c>
      <c r="D54" s="68">
        <v>11.7569</v>
      </c>
      <c r="E54" s="97"/>
      <c r="F54" s="97"/>
      <c r="G54" s="97"/>
      <c r="H54" s="97"/>
      <c r="I54" s="133"/>
    </row>
    <row r="55" spans="1:9">
      <c r="A55" s="98"/>
      <c r="B55" s="52" t="s">
        <v>2061</v>
      </c>
      <c r="C55" s="135">
        <v>11.767300000000001</v>
      </c>
      <c r="D55" s="68">
        <v>11.7569</v>
      </c>
      <c r="E55" s="97"/>
      <c r="F55" s="97"/>
      <c r="G55" s="97"/>
      <c r="H55" s="97"/>
      <c r="I55" s="133"/>
    </row>
    <row r="56" spans="1:9">
      <c r="A56" s="98"/>
      <c r="B56" s="52" t="s">
        <v>2070</v>
      </c>
      <c r="C56" s="135">
        <v>10.8817</v>
      </c>
      <c r="D56" s="68">
        <v>10.8721</v>
      </c>
      <c r="E56" s="97"/>
      <c r="F56" s="97"/>
      <c r="G56" s="97"/>
      <c r="H56" s="97"/>
      <c r="I56" s="133"/>
    </row>
    <row r="57" spans="1:9">
      <c r="A57" s="98"/>
      <c r="B57" s="52" t="s">
        <v>2064</v>
      </c>
      <c r="C57" s="135">
        <v>11.9329</v>
      </c>
      <c r="D57" s="68">
        <v>11.917199999999999</v>
      </c>
      <c r="E57" s="97"/>
      <c r="F57" s="97"/>
      <c r="G57" s="97"/>
      <c r="H57" s="97"/>
      <c r="I57" s="133"/>
    </row>
    <row r="58" spans="1:9">
      <c r="A58" s="98"/>
      <c r="B58" s="52" t="s">
        <v>2063</v>
      </c>
      <c r="C58" s="135">
        <v>11.9329</v>
      </c>
      <c r="D58" s="68">
        <v>11.917199999999999</v>
      </c>
      <c r="E58" s="97"/>
      <c r="F58" s="97"/>
      <c r="G58" s="97"/>
      <c r="H58" s="97"/>
      <c r="I58" s="133"/>
    </row>
    <row r="59" spans="1:9">
      <c r="A59" s="98"/>
      <c r="B59" s="52" t="s">
        <v>2071</v>
      </c>
      <c r="C59" s="135">
        <v>10.957599999999999</v>
      </c>
      <c r="D59" s="68">
        <v>10.943099999999999</v>
      </c>
      <c r="E59" s="97"/>
      <c r="F59" s="97"/>
      <c r="G59" s="97"/>
      <c r="H59" s="97"/>
      <c r="I59" s="133"/>
    </row>
    <row r="60" spans="1:9">
      <c r="A60" s="98"/>
      <c r="B60" s="45"/>
      <c r="C60" s="69"/>
      <c r="D60" s="69"/>
      <c r="E60" s="97"/>
      <c r="F60" s="97"/>
      <c r="G60" s="97"/>
      <c r="H60" s="97"/>
      <c r="I60" s="133"/>
    </row>
    <row r="61" spans="1:9">
      <c r="A61" s="98"/>
      <c r="B61" s="45" t="s">
        <v>2072</v>
      </c>
      <c r="C61" s="46"/>
      <c r="D61" s="46"/>
      <c r="E61" s="97"/>
      <c r="F61" s="97"/>
      <c r="G61" s="97"/>
      <c r="H61" s="97"/>
      <c r="I61" s="133"/>
    </row>
    <row r="62" spans="1:9">
      <c r="A62" s="98"/>
      <c r="B62" s="70" t="s">
        <v>2059</v>
      </c>
      <c r="C62" s="71" t="s">
        <v>2073</v>
      </c>
      <c r="D62" s="46"/>
      <c r="E62" s="97"/>
      <c r="F62" s="97"/>
      <c r="G62" s="97"/>
      <c r="H62" s="97"/>
      <c r="I62" s="133"/>
    </row>
    <row r="63" spans="1:9">
      <c r="A63" s="98"/>
      <c r="B63" s="72" t="s">
        <v>2070</v>
      </c>
      <c r="C63" s="53" t="s">
        <v>469</v>
      </c>
      <c r="D63" s="46"/>
      <c r="E63" s="97"/>
      <c r="F63" s="97"/>
      <c r="G63" s="97"/>
      <c r="H63" s="97"/>
      <c r="I63" s="133"/>
    </row>
    <row r="64" spans="1:9">
      <c r="A64" s="98"/>
      <c r="B64" s="72" t="s">
        <v>2071</v>
      </c>
      <c r="C64" s="53" t="s">
        <v>469</v>
      </c>
      <c r="D64" s="46"/>
      <c r="E64" s="97"/>
      <c r="F64" s="97"/>
      <c r="G64" s="97"/>
      <c r="H64" s="97"/>
      <c r="I64" s="133"/>
    </row>
    <row r="65" spans="1:9">
      <c r="A65" s="98"/>
      <c r="B65" s="45"/>
      <c r="C65" s="46"/>
      <c r="D65" s="46"/>
      <c r="E65" s="97"/>
      <c r="F65" s="97"/>
      <c r="G65" s="97"/>
      <c r="H65" s="97"/>
      <c r="I65" s="133"/>
    </row>
    <row r="66" spans="1:9">
      <c r="A66" s="98"/>
      <c r="B66" s="45" t="s">
        <v>2087</v>
      </c>
      <c r="C66" s="46"/>
      <c r="D66" s="46"/>
      <c r="E66" s="97"/>
      <c r="F66" s="97"/>
      <c r="G66" s="97"/>
      <c r="H66" s="97"/>
      <c r="I66" s="133"/>
    </row>
    <row r="67" spans="1:9">
      <c r="A67" s="98"/>
      <c r="B67" s="45" t="s">
        <v>2088</v>
      </c>
      <c r="C67" s="46"/>
      <c r="D67" s="46"/>
      <c r="E67" s="97"/>
      <c r="F67" s="97"/>
      <c r="G67" s="97"/>
      <c r="H67" s="97"/>
      <c r="I67" s="133"/>
    </row>
    <row r="68" spans="1:9">
      <c r="A68" s="98"/>
      <c r="B68" s="136" t="s">
        <v>2089</v>
      </c>
      <c r="C68" s="46"/>
      <c r="D68" s="46"/>
      <c r="E68" s="97"/>
      <c r="F68" s="97"/>
      <c r="G68" s="97"/>
      <c r="H68" s="97"/>
      <c r="I68" s="133"/>
    </row>
    <row r="69" spans="1:9">
      <c r="A69" s="98"/>
      <c r="B69" s="45" t="s">
        <v>2090</v>
      </c>
      <c r="C69" s="46"/>
      <c r="D69" s="46"/>
      <c r="E69" s="97"/>
      <c r="F69" s="97"/>
      <c r="G69" s="97"/>
      <c r="H69" s="97"/>
      <c r="I69" s="133"/>
    </row>
    <row r="70" spans="1:9">
      <c r="A70" s="98"/>
      <c r="B70" s="45" t="s">
        <v>2137</v>
      </c>
      <c r="C70" s="46"/>
      <c r="D70" s="46"/>
      <c r="E70" s="97"/>
      <c r="F70" s="97"/>
      <c r="G70" s="97"/>
      <c r="H70" s="97"/>
      <c r="I70" s="133"/>
    </row>
    <row r="71" spans="1:9">
      <c r="A71" s="98"/>
      <c r="B71" s="45" t="s">
        <v>2130</v>
      </c>
      <c r="C71" s="46"/>
      <c r="D71" s="46"/>
      <c r="E71" s="97"/>
      <c r="F71" s="97"/>
      <c r="G71" s="97"/>
      <c r="H71" s="97"/>
      <c r="I71" s="133"/>
    </row>
    <row r="72" spans="1:9">
      <c r="A72" s="98"/>
      <c r="B72" s="73"/>
      <c r="C72" s="56"/>
      <c r="D72" s="56"/>
      <c r="E72" s="137"/>
      <c r="F72" s="137"/>
      <c r="G72" s="137"/>
      <c r="H72" s="137"/>
      <c r="I72" s="138"/>
    </row>
    <row r="73" spans="1:9">
      <c r="A73" s="98"/>
      <c r="B73" s="263"/>
      <c r="C73" s="263"/>
      <c r="D73" s="263"/>
      <c r="E73" s="263"/>
      <c r="F73" s="263"/>
      <c r="G73" s="263"/>
      <c r="H73" s="263"/>
      <c r="I73" s="263"/>
    </row>
    <row r="74" spans="1:9" ht="13" customHeight="1">
      <c r="A74" s="98"/>
      <c r="B74" s="263"/>
      <c r="C74" s="263"/>
      <c r="D74" s="263"/>
      <c r="E74" s="263"/>
      <c r="F74" s="263"/>
      <c r="G74" s="263"/>
      <c r="H74" s="263"/>
      <c r="I74" s="263"/>
    </row>
    <row r="75" spans="1:9" ht="13" customHeight="1">
      <c r="A75" s="98"/>
      <c r="B75" s="98"/>
      <c r="C75" s="264" t="s">
        <v>1080</v>
      </c>
      <c r="D75" s="264"/>
      <c r="E75" s="264"/>
      <c r="F75" s="264"/>
      <c r="G75" s="98"/>
      <c r="H75" s="98"/>
      <c r="I75" s="98"/>
    </row>
    <row r="76" spans="1:9" ht="13" customHeight="1">
      <c r="A76" s="98"/>
      <c r="B76" s="139" t="s">
        <v>871</v>
      </c>
      <c r="C76" s="264" t="s">
        <v>872</v>
      </c>
      <c r="D76" s="264"/>
      <c r="E76" s="264"/>
      <c r="F76" s="264"/>
      <c r="G76" s="98"/>
      <c r="H76" s="98"/>
      <c r="I76" s="98"/>
    </row>
    <row r="77" spans="1:9" ht="135" customHeight="1">
      <c r="A77" s="98"/>
      <c r="B77" s="38"/>
      <c r="C77" s="253"/>
      <c r="D77" s="253"/>
      <c r="E77" s="98"/>
      <c r="F77" s="98"/>
      <c r="G77" s="98"/>
      <c r="H77" s="98"/>
      <c r="I77" s="98"/>
    </row>
  </sheetData>
  <mergeCells count="7">
    <mergeCell ref="C77:D77"/>
    <mergeCell ref="B48:I48"/>
    <mergeCell ref="B49:I49"/>
    <mergeCell ref="B74:I74"/>
    <mergeCell ref="C75:F75"/>
    <mergeCell ref="C76:F76"/>
    <mergeCell ref="B73:I73"/>
  </mergeCells>
  <hyperlinks>
    <hyperlink ref="A1" location="BajajFinservBankingandPSUFund" display="BFBPSU" xr:uid="{7E7E3BEF-BEC0-425E-8989-4273716EE2DB}"/>
    <hyperlink ref="B1" location="BajajFinservBankingandPSUFund" display="Bajaj Finserv Banking and PSU Fund" xr:uid="{E3FDCCE9-E9DF-4EDF-B241-8C2E77DE8B34}"/>
  </hyperlinks>
  <pageMargins left="0" right="0" top="0" bottom="0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</sheetPr>
  <dimension ref="A1:I149"/>
  <sheetViews>
    <sheetView zoomScaleNormal="100"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8</v>
      </c>
      <c r="B1" s="3" t="s">
        <v>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161</v>
      </c>
      <c r="B7" s="17" t="s">
        <v>162</v>
      </c>
      <c r="C7" s="13" t="s">
        <v>163</v>
      </c>
      <c r="D7" s="13" t="s">
        <v>164</v>
      </c>
      <c r="E7" s="18">
        <v>1890924</v>
      </c>
      <c r="F7" s="19">
        <v>4738.2773999999999</v>
      </c>
      <c r="G7" s="20">
        <v>7.8799999999999995E-2</v>
      </c>
      <c r="H7" s="21"/>
      <c r="I7" s="22"/>
    </row>
    <row r="8" spans="1:9" ht="13" customHeight="1">
      <c r="A8" s="16" t="s">
        <v>97</v>
      </c>
      <c r="B8" s="17" t="s">
        <v>98</v>
      </c>
      <c r="C8" s="13" t="s">
        <v>99</v>
      </c>
      <c r="D8" s="13" t="s">
        <v>81</v>
      </c>
      <c r="E8" s="18">
        <v>174661</v>
      </c>
      <c r="F8" s="19">
        <v>3194.5497</v>
      </c>
      <c r="G8" s="20">
        <v>5.3100000000000001E-2</v>
      </c>
      <c r="H8" s="21"/>
      <c r="I8" s="22"/>
    </row>
    <row r="9" spans="1:9" ht="13" customHeight="1">
      <c r="A9" s="16" t="s">
        <v>93</v>
      </c>
      <c r="B9" s="17" t="s">
        <v>94</v>
      </c>
      <c r="C9" s="13" t="s">
        <v>95</v>
      </c>
      <c r="D9" s="13" t="s">
        <v>96</v>
      </c>
      <c r="E9" s="18">
        <v>1066050</v>
      </c>
      <c r="F9" s="19">
        <v>3058.4974999999999</v>
      </c>
      <c r="G9" s="20">
        <v>5.0900000000000001E-2</v>
      </c>
      <c r="H9" s="21"/>
      <c r="I9" s="22"/>
    </row>
    <row r="10" spans="1:9" ht="13" customHeight="1">
      <c r="A10" s="16" t="s">
        <v>1081</v>
      </c>
      <c r="B10" s="17" t="s">
        <v>1082</v>
      </c>
      <c r="C10" s="13" t="s">
        <v>1083</v>
      </c>
      <c r="D10" s="13" t="s">
        <v>441</v>
      </c>
      <c r="E10" s="18">
        <v>454810</v>
      </c>
      <c r="F10" s="19">
        <v>2306.1140999999998</v>
      </c>
      <c r="G10" s="20">
        <v>3.8300000000000001E-2</v>
      </c>
      <c r="H10" s="21"/>
      <c r="I10" s="22"/>
    </row>
    <row r="11" spans="1:9" ht="13" customHeight="1">
      <c r="A11" s="16" t="s">
        <v>1084</v>
      </c>
      <c r="B11" s="17" t="s">
        <v>1085</v>
      </c>
      <c r="C11" s="13" t="s">
        <v>1086</v>
      </c>
      <c r="D11" s="13" t="s">
        <v>187</v>
      </c>
      <c r="E11" s="18">
        <v>47800</v>
      </c>
      <c r="F11" s="19">
        <v>2009.9422</v>
      </c>
      <c r="G11" s="20">
        <v>3.3399999999999999E-2</v>
      </c>
      <c r="H11" s="21"/>
      <c r="I11" s="22"/>
    </row>
    <row r="12" spans="1:9" ht="13" customHeight="1">
      <c r="A12" s="16" t="s">
        <v>89</v>
      </c>
      <c r="B12" s="17" t="s">
        <v>90</v>
      </c>
      <c r="C12" s="13" t="s">
        <v>91</v>
      </c>
      <c r="D12" s="13" t="s">
        <v>92</v>
      </c>
      <c r="E12" s="18">
        <v>62111</v>
      </c>
      <c r="F12" s="19">
        <v>1891.6525999999999</v>
      </c>
      <c r="G12" s="20">
        <v>3.15E-2</v>
      </c>
      <c r="H12" s="21"/>
      <c r="I12" s="22"/>
    </row>
    <row r="13" spans="1:9" ht="13" customHeight="1">
      <c r="A13" s="16" t="s">
        <v>874</v>
      </c>
      <c r="B13" s="17" t="s">
        <v>875</v>
      </c>
      <c r="C13" s="13" t="s">
        <v>876</v>
      </c>
      <c r="D13" s="13" t="s">
        <v>92</v>
      </c>
      <c r="E13" s="18">
        <v>16146</v>
      </c>
      <c r="F13" s="19">
        <v>1688.8715999999999</v>
      </c>
      <c r="G13" s="20">
        <v>2.81E-2</v>
      </c>
      <c r="H13" s="21"/>
      <c r="I13" s="22"/>
    </row>
    <row r="14" spans="1:9" ht="13" customHeight="1">
      <c r="A14" s="16" t="s">
        <v>877</v>
      </c>
      <c r="B14" s="17" t="s">
        <v>878</v>
      </c>
      <c r="C14" s="13" t="s">
        <v>879</v>
      </c>
      <c r="D14" s="13" t="s">
        <v>96</v>
      </c>
      <c r="E14" s="18">
        <v>76981</v>
      </c>
      <c r="F14" s="19">
        <v>1657.7858000000001</v>
      </c>
      <c r="G14" s="20">
        <v>2.76E-2</v>
      </c>
      <c r="H14" s="21"/>
      <c r="I14" s="22"/>
    </row>
    <row r="15" spans="1:9" ht="13" customHeight="1">
      <c r="A15" s="16" t="s">
        <v>451</v>
      </c>
      <c r="B15" s="17" t="s">
        <v>452</v>
      </c>
      <c r="C15" s="13" t="s">
        <v>453</v>
      </c>
      <c r="D15" s="13" t="s">
        <v>441</v>
      </c>
      <c r="E15" s="18">
        <v>110490</v>
      </c>
      <c r="F15" s="19">
        <v>1570.6153999999999</v>
      </c>
      <c r="G15" s="20">
        <v>2.6100000000000002E-2</v>
      </c>
      <c r="H15" s="21"/>
      <c r="I15" s="22"/>
    </row>
    <row r="16" spans="1:9" ht="13" customHeight="1">
      <c r="A16" s="16" t="s">
        <v>1087</v>
      </c>
      <c r="B16" s="17" t="s">
        <v>1088</v>
      </c>
      <c r="C16" s="13" t="s">
        <v>1089</v>
      </c>
      <c r="D16" s="13" t="s">
        <v>187</v>
      </c>
      <c r="E16" s="18">
        <v>182809</v>
      </c>
      <c r="F16" s="19">
        <v>1503.604</v>
      </c>
      <c r="G16" s="20">
        <v>2.5000000000000001E-2</v>
      </c>
      <c r="H16" s="21"/>
      <c r="I16" s="22"/>
    </row>
    <row r="17" spans="1:9" ht="13" customHeight="1">
      <c r="A17" s="16" t="s">
        <v>310</v>
      </c>
      <c r="B17" s="17" t="s">
        <v>311</v>
      </c>
      <c r="C17" s="13" t="s">
        <v>312</v>
      </c>
      <c r="D17" s="13" t="s">
        <v>92</v>
      </c>
      <c r="E17" s="18">
        <v>43385</v>
      </c>
      <c r="F17" s="19">
        <v>1455.8704</v>
      </c>
      <c r="G17" s="20">
        <v>2.4199999999999999E-2</v>
      </c>
      <c r="H17" s="21"/>
      <c r="I17" s="22"/>
    </row>
    <row r="18" spans="1:9" ht="13" customHeight="1">
      <c r="A18" s="16" t="s">
        <v>1090</v>
      </c>
      <c r="B18" s="17" t="s">
        <v>1091</v>
      </c>
      <c r="C18" s="13" t="s">
        <v>1092</v>
      </c>
      <c r="D18" s="13" t="s">
        <v>187</v>
      </c>
      <c r="E18" s="18">
        <v>90424</v>
      </c>
      <c r="F18" s="19">
        <v>1359.7057</v>
      </c>
      <c r="G18" s="20">
        <v>2.2599999999999999E-2</v>
      </c>
      <c r="H18" s="21"/>
      <c r="I18" s="22"/>
    </row>
    <row r="19" spans="1:9" ht="13" customHeight="1">
      <c r="A19" s="16" t="s">
        <v>237</v>
      </c>
      <c r="B19" s="17" t="s">
        <v>238</v>
      </c>
      <c r="C19" s="13" t="s">
        <v>239</v>
      </c>
      <c r="D19" s="13" t="s">
        <v>92</v>
      </c>
      <c r="E19" s="18">
        <v>10091</v>
      </c>
      <c r="F19" s="19">
        <v>1324.6456000000001</v>
      </c>
      <c r="G19" s="20">
        <v>2.1999999999999999E-2</v>
      </c>
      <c r="H19" s="21"/>
      <c r="I19" s="22"/>
    </row>
    <row r="20" spans="1:9" ht="13" customHeight="1">
      <c r="A20" s="16" t="s">
        <v>1093</v>
      </c>
      <c r="B20" s="17" t="s">
        <v>1094</v>
      </c>
      <c r="C20" s="13" t="s">
        <v>1095</v>
      </c>
      <c r="D20" s="13" t="s">
        <v>187</v>
      </c>
      <c r="E20" s="18">
        <v>123655</v>
      </c>
      <c r="F20" s="19">
        <v>1266.5981999999999</v>
      </c>
      <c r="G20" s="20">
        <v>2.1100000000000001E-2</v>
      </c>
      <c r="H20" s="21"/>
      <c r="I20" s="22"/>
    </row>
    <row r="21" spans="1:9" ht="13" customHeight="1">
      <c r="A21" s="16" t="s">
        <v>1096</v>
      </c>
      <c r="B21" s="17" t="s">
        <v>1097</v>
      </c>
      <c r="C21" s="13" t="s">
        <v>1098</v>
      </c>
      <c r="D21" s="13" t="s">
        <v>1099</v>
      </c>
      <c r="E21" s="18">
        <v>127501</v>
      </c>
      <c r="F21" s="19">
        <v>1227.3245999999999</v>
      </c>
      <c r="G21" s="20">
        <v>2.0400000000000001E-2</v>
      </c>
      <c r="H21" s="21"/>
      <c r="I21" s="22"/>
    </row>
    <row r="22" spans="1:9" ht="13" customHeight="1">
      <c r="A22" s="16" t="s">
        <v>184</v>
      </c>
      <c r="B22" s="17" t="s">
        <v>185</v>
      </c>
      <c r="C22" s="13" t="s">
        <v>186</v>
      </c>
      <c r="D22" s="13" t="s">
        <v>187</v>
      </c>
      <c r="E22" s="18">
        <v>29394</v>
      </c>
      <c r="F22" s="19">
        <v>1197.7761</v>
      </c>
      <c r="G22" s="20">
        <v>1.9900000000000001E-2</v>
      </c>
      <c r="H22" s="21"/>
      <c r="I22" s="22"/>
    </row>
    <row r="23" spans="1:9" ht="13" customHeight="1">
      <c r="A23" s="16" t="s">
        <v>1100</v>
      </c>
      <c r="B23" s="17" t="s">
        <v>1101</v>
      </c>
      <c r="C23" s="13" t="s">
        <v>1102</v>
      </c>
      <c r="D23" s="13" t="s">
        <v>187</v>
      </c>
      <c r="E23" s="18">
        <v>607278</v>
      </c>
      <c r="F23" s="19">
        <v>1144.3547000000001</v>
      </c>
      <c r="G23" s="20">
        <v>1.9E-2</v>
      </c>
      <c r="H23" s="21"/>
      <c r="I23" s="22"/>
    </row>
    <row r="24" spans="1:9" ht="13" customHeight="1">
      <c r="A24" s="16" t="s">
        <v>911</v>
      </c>
      <c r="B24" s="17" t="s">
        <v>912</v>
      </c>
      <c r="C24" s="13" t="s">
        <v>913</v>
      </c>
      <c r="D24" s="13" t="s">
        <v>271</v>
      </c>
      <c r="E24" s="18">
        <v>779401</v>
      </c>
      <c r="F24" s="19">
        <v>1135.8989999999999</v>
      </c>
      <c r="G24" s="20">
        <v>1.89E-2</v>
      </c>
      <c r="H24" s="21"/>
      <c r="I24" s="22"/>
    </row>
    <row r="25" spans="1:9" ht="13" customHeight="1">
      <c r="A25" s="16" t="s">
        <v>1103</v>
      </c>
      <c r="B25" s="17" t="s">
        <v>1104</v>
      </c>
      <c r="C25" s="13" t="s">
        <v>1105</v>
      </c>
      <c r="D25" s="13" t="s">
        <v>441</v>
      </c>
      <c r="E25" s="18">
        <v>178080</v>
      </c>
      <c r="F25" s="19">
        <v>1093.1441</v>
      </c>
      <c r="G25" s="20">
        <v>1.8200000000000001E-2</v>
      </c>
      <c r="H25" s="21"/>
      <c r="I25" s="22"/>
    </row>
    <row r="26" spans="1:9" ht="13" customHeight="1">
      <c r="A26" s="16" t="s">
        <v>272</v>
      </c>
      <c r="B26" s="17" t="s">
        <v>273</v>
      </c>
      <c r="C26" s="13" t="s">
        <v>274</v>
      </c>
      <c r="D26" s="13" t="s">
        <v>187</v>
      </c>
      <c r="E26" s="18">
        <v>40819</v>
      </c>
      <c r="F26" s="19">
        <v>1090.5204000000001</v>
      </c>
      <c r="G26" s="20">
        <v>1.8100000000000002E-2</v>
      </c>
      <c r="H26" s="21"/>
      <c r="I26" s="22"/>
    </row>
    <row r="27" spans="1:9" ht="13" customHeight="1">
      <c r="A27" s="16" t="s">
        <v>329</v>
      </c>
      <c r="B27" s="17" t="s">
        <v>330</v>
      </c>
      <c r="C27" s="13" t="s">
        <v>331</v>
      </c>
      <c r="D27" s="13" t="s">
        <v>332</v>
      </c>
      <c r="E27" s="18">
        <v>102574</v>
      </c>
      <c r="F27" s="19">
        <v>1055.7942</v>
      </c>
      <c r="G27" s="20">
        <v>1.7600000000000001E-2</v>
      </c>
      <c r="H27" s="21"/>
      <c r="I27" s="22"/>
    </row>
    <row r="28" spans="1:9" ht="13" customHeight="1">
      <c r="A28" s="16" t="s">
        <v>1106</v>
      </c>
      <c r="B28" s="17" t="s">
        <v>1107</v>
      </c>
      <c r="C28" s="13" t="s">
        <v>1108</v>
      </c>
      <c r="D28" s="13" t="s">
        <v>187</v>
      </c>
      <c r="E28" s="18">
        <v>134795</v>
      </c>
      <c r="F28" s="19">
        <v>1042.4371000000001</v>
      </c>
      <c r="G28" s="20">
        <v>1.7299999999999999E-2</v>
      </c>
      <c r="H28" s="21"/>
      <c r="I28" s="22"/>
    </row>
    <row r="29" spans="1:9" ht="13" customHeight="1">
      <c r="A29" s="16" t="s">
        <v>1109</v>
      </c>
      <c r="B29" s="17" t="s">
        <v>1110</v>
      </c>
      <c r="C29" s="13" t="s">
        <v>1111</v>
      </c>
      <c r="D29" s="13" t="s">
        <v>187</v>
      </c>
      <c r="E29" s="18">
        <v>63249</v>
      </c>
      <c r="F29" s="19">
        <v>1005.0266</v>
      </c>
      <c r="G29" s="20">
        <v>1.67E-2</v>
      </c>
      <c r="H29" s="21"/>
      <c r="I29" s="22"/>
    </row>
    <row r="30" spans="1:9" ht="13" customHeight="1">
      <c r="A30" s="16" t="s">
        <v>926</v>
      </c>
      <c r="B30" s="17" t="s">
        <v>927</v>
      </c>
      <c r="C30" s="13" t="s">
        <v>928</v>
      </c>
      <c r="D30" s="13" t="s">
        <v>164</v>
      </c>
      <c r="E30" s="18">
        <v>23500</v>
      </c>
      <c r="F30" s="19">
        <v>992.64</v>
      </c>
      <c r="G30" s="20">
        <v>1.6500000000000001E-2</v>
      </c>
      <c r="H30" s="21"/>
      <c r="I30" s="22"/>
    </row>
    <row r="31" spans="1:9" ht="13" customHeight="1">
      <c r="A31" s="16" t="s">
        <v>1112</v>
      </c>
      <c r="B31" s="17" t="s">
        <v>1113</v>
      </c>
      <c r="C31" s="13" t="s">
        <v>1114</v>
      </c>
      <c r="D31" s="13" t="s">
        <v>1115</v>
      </c>
      <c r="E31" s="18">
        <v>33722</v>
      </c>
      <c r="F31" s="19">
        <v>979.11829999999998</v>
      </c>
      <c r="G31" s="20">
        <v>1.6299999999999999E-2</v>
      </c>
      <c r="H31" s="21"/>
      <c r="I31" s="22"/>
    </row>
    <row r="32" spans="1:9" ht="13" customHeight="1">
      <c r="A32" s="16" t="s">
        <v>1116</v>
      </c>
      <c r="B32" s="17" t="s">
        <v>1117</v>
      </c>
      <c r="C32" s="13" t="s">
        <v>1118</v>
      </c>
      <c r="D32" s="13" t="s">
        <v>187</v>
      </c>
      <c r="E32" s="18">
        <v>88783</v>
      </c>
      <c r="F32" s="19">
        <v>952.28650000000005</v>
      </c>
      <c r="G32" s="20">
        <v>1.5800000000000002E-2</v>
      </c>
      <c r="H32" s="21"/>
      <c r="I32" s="22"/>
    </row>
    <row r="33" spans="1:9" ht="13" customHeight="1">
      <c r="A33" s="16" t="s">
        <v>1119</v>
      </c>
      <c r="B33" s="17" t="s">
        <v>1120</v>
      </c>
      <c r="C33" s="13" t="s">
        <v>1121</v>
      </c>
      <c r="D33" s="13" t="s">
        <v>309</v>
      </c>
      <c r="E33" s="18">
        <v>60288</v>
      </c>
      <c r="F33" s="19">
        <v>951.46519999999998</v>
      </c>
      <c r="G33" s="20">
        <v>1.5800000000000002E-2</v>
      </c>
      <c r="H33" s="21"/>
      <c r="I33" s="22"/>
    </row>
    <row r="34" spans="1:9" ht="13" customHeight="1">
      <c r="A34" s="16" t="s">
        <v>234</v>
      </c>
      <c r="B34" s="17" t="s">
        <v>235</v>
      </c>
      <c r="C34" s="13" t="s">
        <v>236</v>
      </c>
      <c r="D34" s="13" t="s">
        <v>187</v>
      </c>
      <c r="E34" s="18">
        <v>8050</v>
      </c>
      <c r="F34" s="19">
        <v>927.68200000000002</v>
      </c>
      <c r="G34" s="20">
        <v>1.54E-2</v>
      </c>
      <c r="H34" s="21"/>
      <c r="I34" s="22"/>
    </row>
    <row r="35" spans="1:9" ht="13" customHeight="1">
      <c r="A35" s="16" t="s">
        <v>261</v>
      </c>
      <c r="B35" s="17" t="s">
        <v>262</v>
      </c>
      <c r="C35" s="13" t="s">
        <v>263</v>
      </c>
      <c r="D35" s="13" t="s">
        <v>187</v>
      </c>
      <c r="E35" s="18">
        <v>11729</v>
      </c>
      <c r="F35" s="19">
        <v>893.16340000000002</v>
      </c>
      <c r="G35" s="20">
        <v>1.4800000000000001E-2</v>
      </c>
      <c r="H35" s="21"/>
      <c r="I35" s="22"/>
    </row>
    <row r="36" spans="1:9" ht="13" customHeight="1">
      <c r="A36" s="16" t="s">
        <v>448</v>
      </c>
      <c r="B36" s="17" t="s">
        <v>449</v>
      </c>
      <c r="C36" s="13" t="s">
        <v>450</v>
      </c>
      <c r="D36" s="13" t="s">
        <v>187</v>
      </c>
      <c r="E36" s="18">
        <v>75859</v>
      </c>
      <c r="F36" s="19">
        <v>892.70870000000002</v>
      </c>
      <c r="G36" s="20">
        <v>1.4800000000000001E-2</v>
      </c>
      <c r="H36" s="21"/>
      <c r="I36" s="22"/>
    </row>
    <row r="37" spans="1:9" ht="13" customHeight="1">
      <c r="A37" s="16" t="s">
        <v>131</v>
      </c>
      <c r="B37" s="17" t="s">
        <v>132</v>
      </c>
      <c r="C37" s="13" t="s">
        <v>133</v>
      </c>
      <c r="D37" s="13" t="s">
        <v>134</v>
      </c>
      <c r="E37" s="18">
        <v>10704</v>
      </c>
      <c r="F37" s="19">
        <v>875.21259999999995</v>
      </c>
      <c r="G37" s="20">
        <v>1.46E-2</v>
      </c>
      <c r="H37" s="21"/>
      <c r="I37" s="22"/>
    </row>
    <row r="38" spans="1:9" ht="13" customHeight="1">
      <c r="A38" s="16" t="s">
        <v>1122</v>
      </c>
      <c r="B38" s="17" t="s">
        <v>1123</v>
      </c>
      <c r="C38" s="13" t="s">
        <v>1124</v>
      </c>
      <c r="D38" s="13" t="s">
        <v>383</v>
      </c>
      <c r="E38" s="18">
        <v>80352</v>
      </c>
      <c r="F38" s="19">
        <v>846.74940000000004</v>
      </c>
      <c r="G38" s="20">
        <v>1.41E-2</v>
      </c>
      <c r="H38" s="21"/>
      <c r="I38" s="22"/>
    </row>
    <row r="39" spans="1:9" ht="13" customHeight="1">
      <c r="A39" s="16" t="s">
        <v>1125</v>
      </c>
      <c r="B39" s="17" t="s">
        <v>1126</v>
      </c>
      <c r="C39" s="13" t="s">
        <v>1127</v>
      </c>
      <c r="D39" s="13" t="s">
        <v>207</v>
      </c>
      <c r="E39" s="18">
        <v>695223</v>
      </c>
      <c r="F39" s="19">
        <v>802.00930000000005</v>
      </c>
      <c r="G39" s="20">
        <v>1.3299999999999999E-2</v>
      </c>
      <c r="H39" s="21"/>
      <c r="I39" s="22"/>
    </row>
    <row r="40" spans="1:9" ht="13" customHeight="1">
      <c r="A40" s="16" t="s">
        <v>180</v>
      </c>
      <c r="B40" s="17" t="s">
        <v>181</v>
      </c>
      <c r="C40" s="13" t="s">
        <v>182</v>
      </c>
      <c r="D40" s="13" t="s">
        <v>183</v>
      </c>
      <c r="E40" s="18">
        <v>17500</v>
      </c>
      <c r="F40" s="19">
        <v>770.875</v>
      </c>
      <c r="G40" s="20">
        <v>1.2800000000000001E-2</v>
      </c>
      <c r="H40" s="21"/>
      <c r="I40" s="22"/>
    </row>
    <row r="41" spans="1:9" ht="13" customHeight="1">
      <c r="A41" s="16" t="s">
        <v>1128</v>
      </c>
      <c r="B41" s="17" t="s">
        <v>1129</v>
      </c>
      <c r="C41" s="13" t="s">
        <v>1130</v>
      </c>
      <c r="D41" s="13" t="s">
        <v>172</v>
      </c>
      <c r="E41" s="18">
        <v>67000</v>
      </c>
      <c r="F41" s="19">
        <v>750.83550000000002</v>
      </c>
      <c r="G41" s="20">
        <v>1.2500000000000001E-2</v>
      </c>
      <c r="H41" s="21"/>
      <c r="I41" s="22"/>
    </row>
    <row r="42" spans="1:9" ht="13" customHeight="1">
      <c r="A42" s="16" t="s">
        <v>1131</v>
      </c>
      <c r="B42" s="17" t="s">
        <v>1132</v>
      </c>
      <c r="C42" s="13" t="s">
        <v>1133</v>
      </c>
      <c r="D42" s="13" t="s">
        <v>332</v>
      </c>
      <c r="E42" s="18">
        <v>132079</v>
      </c>
      <c r="F42" s="19">
        <v>730.1327</v>
      </c>
      <c r="G42" s="20">
        <v>1.21E-2</v>
      </c>
      <c r="H42" s="21"/>
      <c r="I42" s="22"/>
    </row>
    <row r="43" spans="1:9" ht="13" customHeight="1">
      <c r="A43" s="16" t="s">
        <v>1134</v>
      </c>
      <c r="B43" s="17" t="s">
        <v>1135</v>
      </c>
      <c r="C43" s="13" t="s">
        <v>1136</v>
      </c>
      <c r="D43" s="13" t="s">
        <v>221</v>
      </c>
      <c r="E43" s="18">
        <v>54617</v>
      </c>
      <c r="F43" s="19">
        <v>679.32619999999997</v>
      </c>
      <c r="G43" s="20">
        <v>1.1299999999999999E-2</v>
      </c>
      <c r="H43" s="21"/>
      <c r="I43" s="22"/>
    </row>
    <row r="44" spans="1:9" ht="13" customHeight="1">
      <c r="A44" s="16" t="s">
        <v>1137</v>
      </c>
      <c r="B44" s="17" t="s">
        <v>1138</v>
      </c>
      <c r="C44" s="13" t="s">
        <v>1139</v>
      </c>
      <c r="D44" s="13" t="s">
        <v>187</v>
      </c>
      <c r="E44" s="18">
        <v>130792</v>
      </c>
      <c r="F44" s="19">
        <v>654.74480000000005</v>
      </c>
      <c r="G44" s="20">
        <v>1.09E-2</v>
      </c>
      <c r="H44" s="21"/>
      <c r="I44" s="22"/>
    </row>
    <row r="45" spans="1:9" ht="13" customHeight="1">
      <c r="A45" s="16" t="s">
        <v>1140</v>
      </c>
      <c r="B45" s="17" t="s">
        <v>1141</v>
      </c>
      <c r="C45" s="13" t="s">
        <v>1142</v>
      </c>
      <c r="D45" s="13" t="s">
        <v>92</v>
      </c>
      <c r="E45" s="18">
        <v>9017</v>
      </c>
      <c r="F45" s="19">
        <v>647.15009999999995</v>
      </c>
      <c r="G45" s="20">
        <v>1.0800000000000001E-2</v>
      </c>
      <c r="H45" s="21"/>
      <c r="I45" s="22"/>
    </row>
    <row r="46" spans="1:9" ht="13" customHeight="1">
      <c r="A46" s="16" t="s">
        <v>1143</v>
      </c>
      <c r="B46" s="17" t="s">
        <v>1144</v>
      </c>
      <c r="C46" s="13" t="s">
        <v>1145</v>
      </c>
      <c r="D46" s="13" t="s">
        <v>164</v>
      </c>
      <c r="E46" s="18">
        <v>120861</v>
      </c>
      <c r="F46" s="19">
        <v>633.13030000000003</v>
      </c>
      <c r="G46" s="20">
        <v>1.0500000000000001E-2</v>
      </c>
      <c r="H46" s="21"/>
      <c r="I46" s="22"/>
    </row>
    <row r="47" spans="1:9" ht="13" customHeight="1">
      <c r="A47" s="16" t="s">
        <v>393</v>
      </c>
      <c r="B47" s="17" t="s">
        <v>394</v>
      </c>
      <c r="C47" s="13" t="s">
        <v>395</v>
      </c>
      <c r="D47" s="13" t="s">
        <v>287</v>
      </c>
      <c r="E47" s="18">
        <v>15000</v>
      </c>
      <c r="F47" s="19">
        <v>621.91499999999996</v>
      </c>
      <c r="G47" s="20">
        <v>1.03E-2</v>
      </c>
      <c r="H47" s="21"/>
      <c r="I47" s="22"/>
    </row>
    <row r="48" spans="1:9" ht="13" customHeight="1">
      <c r="A48" s="16" t="s">
        <v>1146</v>
      </c>
      <c r="B48" s="17" t="s">
        <v>1147</v>
      </c>
      <c r="C48" s="13" t="s">
        <v>1148</v>
      </c>
      <c r="D48" s="13" t="s">
        <v>1149</v>
      </c>
      <c r="E48" s="18">
        <v>1600</v>
      </c>
      <c r="F48" s="19">
        <v>611.12</v>
      </c>
      <c r="G48" s="20">
        <v>1.0200000000000001E-2</v>
      </c>
      <c r="H48" s="21"/>
      <c r="I48" s="22"/>
    </row>
    <row r="49" spans="1:9" ht="13" customHeight="1">
      <c r="A49" s="16" t="s">
        <v>1150</v>
      </c>
      <c r="B49" s="17" t="s">
        <v>1151</v>
      </c>
      <c r="C49" s="13" t="s">
        <v>1152</v>
      </c>
      <c r="D49" s="13" t="s">
        <v>187</v>
      </c>
      <c r="E49" s="18">
        <v>60516</v>
      </c>
      <c r="F49" s="19">
        <v>599.65300000000002</v>
      </c>
      <c r="G49" s="20">
        <v>0.01</v>
      </c>
      <c r="H49" s="21"/>
      <c r="I49" s="22"/>
    </row>
    <row r="50" spans="1:9" ht="13" customHeight="1">
      <c r="A50" s="16" t="s">
        <v>249</v>
      </c>
      <c r="B50" s="17" t="s">
        <v>250</v>
      </c>
      <c r="C50" s="13" t="s">
        <v>251</v>
      </c>
      <c r="D50" s="13" t="s">
        <v>187</v>
      </c>
      <c r="E50" s="18">
        <v>200000</v>
      </c>
      <c r="F50" s="19">
        <v>562.29999999999995</v>
      </c>
      <c r="G50" s="20">
        <v>9.2999999999999992E-3</v>
      </c>
      <c r="H50" s="21"/>
      <c r="I50" s="22"/>
    </row>
    <row r="51" spans="1:9" ht="13" customHeight="1">
      <c r="A51" s="16" t="s">
        <v>1153</v>
      </c>
      <c r="B51" s="17" t="s">
        <v>1154</v>
      </c>
      <c r="C51" s="13" t="s">
        <v>1155</v>
      </c>
      <c r="D51" s="13" t="s">
        <v>183</v>
      </c>
      <c r="E51" s="18">
        <v>108273</v>
      </c>
      <c r="F51" s="19">
        <v>552.78779999999995</v>
      </c>
      <c r="G51" s="20">
        <v>9.1999999999999998E-3</v>
      </c>
      <c r="H51" s="21"/>
      <c r="I51" s="22"/>
    </row>
    <row r="52" spans="1:9" ht="13" customHeight="1">
      <c r="A52" s="16" t="s">
        <v>1156</v>
      </c>
      <c r="B52" s="17" t="s">
        <v>1157</v>
      </c>
      <c r="C52" s="13" t="s">
        <v>1158</v>
      </c>
      <c r="D52" s="13" t="s">
        <v>907</v>
      </c>
      <c r="E52" s="18">
        <v>12577</v>
      </c>
      <c r="F52" s="19">
        <v>442.53429999999997</v>
      </c>
      <c r="G52" s="20">
        <v>7.4000000000000003E-3</v>
      </c>
      <c r="H52" s="21"/>
      <c r="I52" s="22"/>
    </row>
    <row r="53" spans="1:9" ht="13" customHeight="1">
      <c r="A53" s="16" t="s">
        <v>442</v>
      </c>
      <c r="B53" s="17" t="s">
        <v>443</v>
      </c>
      <c r="C53" s="13" t="s">
        <v>444</v>
      </c>
      <c r="D53" s="13" t="s">
        <v>271</v>
      </c>
      <c r="E53" s="18">
        <v>72139</v>
      </c>
      <c r="F53" s="19">
        <v>438.20839999999998</v>
      </c>
      <c r="G53" s="20">
        <v>7.3000000000000001E-3</v>
      </c>
      <c r="H53" s="21"/>
      <c r="I53" s="22"/>
    </row>
    <row r="54" spans="1:9" ht="13" customHeight="1">
      <c r="A54" s="16" t="s">
        <v>1159</v>
      </c>
      <c r="B54" s="17" t="s">
        <v>1160</v>
      </c>
      <c r="C54" s="13" t="s">
        <v>1161</v>
      </c>
      <c r="D54" s="13" t="s">
        <v>1149</v>
      </c>
      <c r="E54" s="18">
        <v>40628</v>
      </c>
      <c r="F54" s="19">
        <v>375.07769999999999</v>
      </c>
      <c r="G54" s="20">
        <v>6.1999999999999998E-3</v>
      </c>
      <c r="H54" s="21"/>
      <c r="I54" s="22"/>
    </row>
    <row r="55" spans="1:9" ht="13" customHeight="1">
      <c r="A55" s="16" t="s">
        <v>333</v>
      </c>
      <c r="B55" s="17" t="s">
        <v>334</v>
      </c>
      <c r="C55" s="13" t="s">
        <v>335</v>
      </c>
      <c r="D55" s="13" t="s">
        <v>134</v>
      </c>
      <c r="E55" s="18">
        <v>33775</v>
      </c>
      <c r="F55" s="19">
        <v>313.584</v>
      </c>
      <c r="G55" s="20">
        <v>5.1999999999999998E-3</v>
      </c>
      <c r="H55" s="21"/>
      <c r="I55" s="22"/>
    </row>
    <row r="56" spans="1:9" ht="13" customHeight="1">
      <c r="A56" s="16" t="s">
        <v>1162</v>
      </c>
      <c r="B56" s="17" t="s">
        <v>1163</v>
      </c>
      <c r="C56" s="13" t="s">
        <v>1164</v>
      </c>
      <c r="D56" s="13" t="s">
        <v>187</v>
      </c>
      <c r="E56" s="18">
        <v>4176</v>
      </c>
      <c r="F56" s="19">
        <v>232.37350000000001</v>
      </c>
      <c r="G56" s="20">
        <v>3.8999999999999998E-3</v>
      </c>
      <c r="H56" s="21"/>
      <c r="I56" s="22"/>
    </row>
    <row r="57" spans="1:9" ht="13" customHeight="1">
      <c r="A57" s="16" t="s">
        <v>1165</v>
      </c>
      <c r="B57" s="17" t="s">
        <v>1166</v>
      </c>
      <c r="C57" s="13" t="s">
        <v>1167</v>
      </c>
      <c r="D57" s="13" t="s">
        <v>187</v>
      </c>
      <c r="E57" s="18">
        <v>94906</v>
      </c>
      <c r="F57" s="19">
        <v>170.19489999999999</v>
      </c>
      <c r="G57" s="20">
        <v>2.8E-3</v>
      </c>
      <c r="H57" s="21"/>
      <c r="I57" s="22"/>
    </row>
    <row r="58" spans="1:9" ht="13" customHeight="1">
      <c r="A58" s="16" t="s">
        <v>1168</v>
      </c>
      <c r="B58" s="17" t="s">
        <v>1169</v>
      </c>
      <c r="C58" s="13" t="s">
        <v>1170</v>
      </c>
      <c r="D58" s="13" t="s">
        <v>127</v>
      </c>
      <c r="E58" s="18">
        <v>2000</v>
      </c>
      <c r="F58" s="19">
        <v>157.59</v>
      </c>
      <c r="G58" s="20">
        <v>2.5999999999999999E-3</v>
      </c>
      <c r="H58" s="21"/>
      <c r="I58" s="22"/>
    </row>
    <row r="59" spans="1:9" ht="13" customHeight="1">
      <c r="A59" s="16" t="s">
        <v>1171</v>
      </c>
      <c r="B59" s="17" t="s">
        <v>1172</v>
      </c>
      <c r="C59" s="13" t="s">
        <v>1173</v>
      </c>
      <c r="D59" s="13" t="s">
        <v>207</v>
      </c>
      <c r="E59" s="18">
        <v>27075</v>
      </c>
      <c r="F59" s="19">
        <v>121.8104</v>
      </c>
      <c r="G59" s="20">
        <v>2E-3</v>
      </c>
      <c r="H59" s="21"/>
      <c r="I59" s="22"/>
    </row>
    <row r="60" spans="1:9" ht="13" customHeight="1">
      <c r="A60" s="4"/>
      <c r="B60" s="12" t="s">
        <v>467</v>
      </c>
      <c r="C60" s="13"/>
      <c r="D60" s="13"/>
      <c r="E60" s="13"/>
      <c r="F60" s="23">
        <v>58197.385799999996</v>
      </c>
      <c r="G60" s="24">
        <f>ROUND(SUM(G1:G59),4)</f>
        <v>0.96750000000000003</v>
      </c>
      <c r="H60" s="25"/>
      <c r="I60" s="26"/>
    </row>
    <row r="61" spans="1:9" ht="13" customHeight="1">
      <c r="A61" s="4"/>
      <c r="B61" s="27" t="s">
        <v>468</v>
      </c>
      <c r="C61" s="1"/>
      <c r="D61" s="1"/>
      <c r="E61" s="1"/>
      <c r="F61" s="25" t="s">
        <v>469</v>
      </c>
      <c r="G61" s="25" t="s">
        <v>469</v>
      </c>
      <c r="H61" s="25"/>
      <c r="I61" s="26"/>
    </row>
    <row r="62" spans="1:9" ht="13" customHeight="1">
      <c r="A62" s="4"/>
      <c r="B62" s="27" t="s">
        <v>467</v>
      </c>
      <c r="C62" s="1"/>
      <c r="D62" s="1"/>
      <c r="E62" s="1"/>
      <c r="F62" s="25" t="s">
        <v>469</v>
      </c>
      <c r="G62" s="25" t="s">
        <v>469</v>
      </c>
      <c r="H62" s="25"/>
      <c r="I62" s="26"/>
    </row>
    <row r="63" spans="1:9" ht="13" customHeight="1">
      <c r="A63" s="4"/>
      <c r="B63" s="27" t="s">
        <v>470</v>
      </c>
      <c r="C63" s="28"/>
      <c r="D63" s="1"/>
      <c r="E63" s="28"/>
      <c r="F63" s="23">
        <v>58197.385799999996</v>
      </c>
      <c r="G63" s="24">
        <f>ROUND(SUM(G60),4)</f>
        <v>0.96750000000000003</v>
      </c>
      <c r="H63" s="25"/>
      <c r="I63" s="26"/>
    </row>
    <row r="64" spans="1:9" ht="13" customHeight="1">
      <c r="A64" s="4"/>
      <c r="B64" s="12" t="s">
        <v>471</v>
      </c>
      <c r="C64" s="13"/>
      <c r="D64" s="13"/>
      <c r="E64" s="13"/>
      <c r="F64" s="13"/>
      <c r="G64" s="13"/>
      <c r="H64" s="14"/>
      <c r="I64" s="15"/>
    </row>
    <row r="65" spans="1:9" ht="13" customHeight="1">
      <c r="A65" s="4"/>
      <c r="B65" s="12" t="s">
        <v>947</v>
      </c>
      <c r="C65" s="13"/>
      <c r="D65" s="13"/>
      <c r="E65" s="13"/>
      <c r="F65" s="4"/>
      <c r="G65" s="14"/>
      <c r="H65" s="14"/>
      <c r="I65" s="15"/>
    </row>
    <row r="66" spans="1:9" ht="13" customHeight="1">
      <c r="A66" s="16" t="s">
        <v>948</v>
      </c>
      <c r="B66" s="17" t="s">
        <v>2000</v>
      </c>
      <c r="C66" s="13"/>
      <c r="D66" s="13"/>
      <c r="E66" s="18">
        <v>9750</v>
      </c>
      <c r="F66" s="19">
        <v>28.348099999999999</v>
      </c>
      <c r="G66" s="20">
        <v>5.0000000000000001E-4</v>
      </c>
      <c r="H66" s="21"/>
      <c r="I66" s="22"/>
    </row>
    <row r="67" spans="1:9" ht="13" customHeight="1">
      <c r="A67" s="4"/>
      <c r="B67" s="12" t="s">
        <v>467</v>
      </c>
      <c r="C67" s="13"/>
      <c r="D67" s="13"/>
      <c r="E67" s="13"/>
      <c r="F67" s="23">
        <v>28.348099999999999</v>
      </c>
      <c r="G67" s="24">
        <f>ROUND(SUM(G64:G66),4)</f>
        <v>5.0000000000000001E-4</v>
      </c>
      <c r="H67" s="25"/>
      <c r="I67" s="26"/>
    </row>
    <row r="68" spans="1:9" ht="13" customHeight="1">
      <c r="A68" s="4"/>
      <c r="B68" s="27" t="s">
        <v>470</v>
      </c>
      <c r="C68" s="28"/>
      <c r="D68" s="1"/>
      <c r="E68" s="28"/>
      <c r="F68" s="23">
        <v>28.348099999999999</v>
      </c>
      <c r="G68" s="24">
        <f>ROUND(SUM(G67),4)</f>
        <v>5.0000000000000001E-4</v>
      </c>
      <c r="H68" s="25"/>
      <c r="I68" s="26"/>
    </row>
    <row r="69" spans="1:9" ht="13" customHeight="1">
      <c r="A69" s="4"/>
      <c r="B69" s="12" t="s">
        <v>854</v>
      </c>
      <c r="C69" s="13"/>
      <c r="D69" s="13"/>
      <c r="E69" s="13"/>
      <c r="F69" s="13"/>
      <c r="G69" s="13"/>
      <c r="H69" s="14"/>
      <c r="I69" s="15"/>
    </row>
    <row r="70" spans="1:9" ht="13" customHeight="1">
      <c r="A70" s="4"/>
      <c r="B70" s="12" t="s">
        <v>855</v>
      </c>
      <c r="C70" s="13"/>
      <c r="D70" s="13"/>
      <c r="E70" s="13"/>
      <c r="F70" s="4"/>
      <c r="G70" s="14"/>
      <c r="H70" s="14"/>
      <c r="I70" s="15"/>
    </row>
    <row r="71" spans="1:9" ht="13" customHeight="1">
      <c r="A71" s="16" t="s">
        <v>856</v>
      </c>
      <c r="B71" s="17" t="s">
        <v>857</v>
      </c>
      <c r="C71" s="13" t="s">
        <v>858</v>
      </c>
      <c r="D71" s="13"/>
      <c r="E71" s="18">
        <v>59074.819000000003</v>
      </c>
      <c r="F71" s="19">
        <v>723.60649999999998</v>
      </c>
      <c r="G71" s="20">
        <v>1.2E-2</v>
      </c>
      <c r="H71" s="21"/>
      <c r="I71" s="22"/>
    </row>
    <row r="72" spans="1:9" ht="13" customHeight="1">
      <c r="A72" s="4"/>
      <c r="B72" s="12" t="s">
        <v>467</v>
      </c>
      <c r="C72" s="13"/>
      <c r="D72" s="13"/>
      <c r="E72" s="13"/>
      <c r="F72" s="23">
        <v>723.60649999999998</v>
      </c>
      <c r="G72" s="24">
        <f>ROUND(SUM(G69:G71),4)</f>
        <v>1.2E-2</v>
      </c>
      <c r="H72" s="25"/>
      <c r="I72" s="26"/>
    </row>
    <row r="73" spans="1:9" ht="13" customHeight="1">
      <c r="A73" s="4"/>
      <c r="B73" s="27" t="s">
        <v>470</v>
      </c>
      <c r="C73" s="28"/>
      <c r="D73" s="1"/>
      <c r="E73" s="28"/>
      <c r="F73" s="23">
        <v>723.60649999999998</v>
      </c>
      <c r="G73" s="24">
        <f>ROUND(SUM(G72),4)</f>
        <v>1.2E-2</v>
      </c>
      <c r="H73" s="25"/>
      <c r="I73" s="26"/>
    </row>
    <row r="74" spans="1:9" ht="13" customHeight="1">
      <c r="A74" s="4"/>
      <c r="B74" s="12" t="s">
        <v>862</v>
      </c>
      <c r="C74" s="13"/>
      <c r="D74" s="13"/>
      <c r="E74" s="13"/>
      <c r="F74" s="13"/>
      <c r="G74" s="13"/>
      <c r="H74" s="14"/>
      <c r="I74" s="15"/>
    </row>
    <row r="75" spans="1:9" ht="13" customHeight="1">
      <c r="A75" s="16" t="s">
        <v>863</v>
      </c>
      <c r="B75" s="17" t="s">
        <v>864</v>
      </c>
      <c r="C75" s="13"/>
      <c r="D75" s="13"/>
      <c r="E75" s="18"/>
      <c r="F75" s="19">
        <v>56.465000000000003</v>
      </c>
      <c r="G75" s="20">
        <v>8.9999999999999998E-4</v>
      </c>
      <c r="H75" s="29">
        <v>5.3662888444601355E-2</v>
      </c>
      <c r="I75" s="22"/>
    </row>
    <row r="76" spans="1:9" ht="13" customHeight="1">
      <c r="A76" s="4"/>
      <c r="B76" s="12" t="s">
        <v>467</v>
      </c>
      <c r="C76" s="13"/>
      <c r="D76" s="13"/>
      <c r="E76" s="13"/>
      <c r="F76" s="23">
        <v>56.465000000000003</v>
      </c>
      <c r="G76" s="24">
        <f>ROUND(SUM(G74:G75),4)</f>
        <v>8.9999999999999998E-4</v>
      </c>
      <c r="H76" s="25"/>
      <c r="I76" s="26"/>
    </row>
    <row r="77" spans="1:9" ht="13" customHeight="1">
      <c r="A77" s="4"/>
      <c r="B77" s="27" t="s">
        <v>470</v>
      </c>
      <c r="C77" s="28"/>
      <c r="D77" s="1"/>
      <c r="E77" s="28"/>
      <c r="F77" s="23">
        <v>56.465000000000003</v>
      </c>
      <c r="G77" s="24">
        <f>ROUND(SUM(G76),4)</f>
        <v>8.9999999999999998E-4</v>
      </c>
      <c r="H77" s="25"/>
      <c r="I77" s="26"/>
    </row>
    <row r="78" spans="1:9" ht="13" customHeight="1">
      <c r="A78" s="4"/>
      <c r="B78" s="27" t="s">
        <v>865</v>
      </c>
      <c r="C78" s="13"/>
      <c r="D78" s="1"/>
      <c r="E78" s="13"/>
      <c r="F78" s="30">
        <v>1140.7546</v>
      </c>
      <c r="G78" s="39">
        <v>1.9099999999999999E-2</v>
      </c>
      <c r="H78" s="25"/>
      <c r="I78" s="26"/>
    </row>
    <row r="79" spans="1:9" ht="13" customHeight="1">
      <c r="A79" s="4"/>
      <c r="B79" s="31" t="s">
        <v>866</v>
      </c>
      <c r="C79" s="32"/>
      <c r="D79" s="32"/>
      <c r="E79" s="32"/>
      <c r="F79" s="33">
        <v>60146.559999999998</v>
      </c>
      <c r="G79" s="34">
        <f>ROUND(SUM(G63,G68,G73,G77,G78),4)</f>
        <v>1</v>
      </c>
      <c r="H79" s="35"/>
      <c r="I79" s="36"/>
    </row>
    <row r="80" spans="1:9" ht="13" customHeight="1">
      <c r="A80" s="4"/>
      <c r="B80" s="6"/>
      <c r="C80" s="4"/>
      <c r="D80" s="4"/>
      <c r="E80" s="4"/>
      <c r="F80" s="4"/>
      <c r="G80" s="4"/>
      <c r="H80" s="4"/>
      <c r="I80" s="4"/>
    </row>
    <row r="81" spans="1:9" ht="13" customHeight="1">
      <c r="A81" s="4"/>
      <c r="B81" s="3" t="s">
        <v>869</v>
      </c>
      <c r="C81" s="4"/>
      <c r="D81" s="4"/>
      <c r="E81" s="4"/>
      <c r="F81" s="4"/>
      <c r="G81" s="4"/>
      <c r="H81" s="4"/>
      <c r="I81" s="4"/>
    </row>
    <row r="82" spans="1:9" ht="26.15" customHeight="1">
      <c r="A82" s="4"/>
      <c r="B82" s="254" t="s">
        <v>2140</v>
      </c>
      <c r="C82" s="254"/>
      <c r="D82" s="254"/>
      <c r="E82" s="254"/>
      <c r="F82" s="254"/>
      <c r="G82" s="254"/>
      <c r="H82" s="254"/>
      <c r="I82" s="254"/>
    </row>
    <row r="83" spans="1:9" ht="13" customHeight="1">
      <c r="A83" s="4"/>
      <c r="B83" s="254"/>
      <c r="C83" s="254"/>
      <c r="D83" s="254"/>
      <c r="E83" s="254"/>
      <c r="F83" s="254"/>
      <c r="G83" s="254"/>
      <c r="H83" s="254"/>
      <c r="I83" s="254"/>
    </row>
    <row r="84" spans="1:9">
      <c r="A84" s="40"/>
      <c r="B84" s="41" t="s">
        <v>2056</v>
      </c>
      <c r="C84" s="42"/>
      <c r="D84" s="42"/>
      <c r="E84" s="43"/>
      <c r="F84" s="43"/>
      <c r="G84" s="43"/>
      <c r="H84" s="43"/>
      <c r="I84" s="44"/>
    </row>
    <row r="85" spans="1:9">
      <c r="A85" s="40"/>
      <c r="B85" s="45" t="s">
        <v>2057</v>
      </c>
      <c r="C85" s="74"/>
      <c r="D85" s="74"/>
      <c r="E85" s="59"/>
      <c r="F85" s="59"/>
      <c r="G85" s="59"/>
      <c r="H85" s="59"/>
      <c r="I85" s="48"/>
    </row>
    <row r="86" spans="1:9">
      <c r="A86" s="40"/>
      <c r="B86" s="45" t="s">
        <v>2058</v>
      </c>
      <c r="C86" s="74"/>
      <c r="D86" s="74"/>
      <c r="E86" s="59"/>
      <c r="F86" s="59"/>
      <c r="G86" s="59"/>
      <c r="H86" s="59"/>
      <c r="I86" s="48"/>
    </row>
    <row r="87" spans="1:9">
      <c r="A87" s="40"/>
      <c r="B87" s="50" t="s">
        <v>2059</v>
      </c>
      <c r="C87" s="51" t="s">
        <v>2129</v>
      </c>
      <c r="D87" s="51" t="s">
        <v>2060</v>
      </c>
      <c r="E87" s="59"/>
      <c r="F87" s="59"/>
      <c r="G87" s="59"/>
      <c r="H87" s="59"/>
      <c r="I87" s="48"/>
    </row>
    <row r="88" spans="1:9">
      <c r="A88" s="40"/>
      <c r="B88" s="52" t="s">
        <v>2061</v>
      </c>
      <c r="C88" s="94">
        <v>8.7080000000000002</v>
      </c>
      <c r="D88" s="95">
        <v>8.82</v>
      </c>
      <c r="E88" s="59"/>
      <c r="F88" s="59"/>
      <c r="G88" s="59"/>
      <c r="H88" s="59"/>
      <c r="I88" s="48"/>
    </row>
    <row r="89" spans="1:9">
      <c r="A89" s="40"/>
      <c r="B89" s="52" t="s">
        <v>2062</v>
      </c>
      <c r="C89" s="94">
        <v>8.7080000000000002</v>
      </c>
      <c r="D89" s="95">
        <v>8.82</v>
      </c>
      <c r="E89" s="59"/>
      <c r="F89" s="59"/>
      <c r="G89" s="59"/>
      <c r="H89" s="59"/>
      <c r="I89" s="48"/>
    </row>
    <row r="90" spans="1:9">
      <c r="A90" s="40"/>
      <c r="B90" s="52" t="s">
        <v>2063</v>
      </c>
      <c r="C90" s="94">
        <v>8.9239999999999995</v>
      </c>
      <c r="D90" s="95">
        <v>9.0269999999999992</v>
      </c>
      <c r="E90" s="59"/>
      <c r="F90" s="59"/>
      <c r="G90" s="59"/>
      <c r="H90" s="59"/>
      <c r="I90" s="48"/>
    </row>
    <row r="91" spans="1:9">
      <c r="A91" s="40"/>
      <c r="B91" s="52" t="s">
        <v>2064</v>
      </c>
      <c r="C91" s="94">
        <v>8.9239999999999995</v>
      </c>
      <c r="D91" s="95">
        <v>9.0269999999999992</v>
      </c>
      <c r="E91" s="59"/>
      <c r="F91" s="59"/>
      <c r="G91" s="59"/>
      <c r="H91" s="59"/>
      <c r="I91" s="48"/>
    </row>
    <row r="92" spans="1:9">
      <c r="A92" s="40"/>
      <c r="B92" s="45" t="s">
        <v>2065</v>
      </c>
      <c r="C92" s="74"/>
      <c r="D92" s="74"/>
      <c r="E92" s="59"/>
      <c r="F92" s="59"/>
      <c r="G92" s="59"/>
      <c r="H92" s="59"/>
      <c r="I92" s="48"/>
    </row>
    <row r="93" spans="1:9">
      <c r="A93" s="40"/>
      <c r="B93" s="54" t="s">
        <v>2109</v>
      </c>
      <c r="C93" s="74"/>
      <c r="D93" s="74"/>
      <c r="E93" s="59"/>
      <c r="F93" s="59"/>
      <c r="G93" s="59"/>
      <c r="H93" s="59"/>
      <c r="I93" s="48"/>
    </row>
    <row r="94" spans="1:9">
      <c r="A94" s="40"/>
      <c r="B94" s="45" t="s">
        <v>2133</v>
      </c>
      <c r="C94" s="74"/>
      <c r="D94" s="74"/>
      <c r="E94" s="59"/>
      <c r="F94" s="59"/>
      <c r="G94" s="59"/>
      <c r="H94" s="59"/>
      <c r="I94" s="48"/>
    </row>
    <row r="95" spans="1:9">
      <c r="A95" s="40"/>
      <c r="B95" s="45" t="s">
        <v>2138</v>
      </c>
      <c r="C95" s="74"/>
      <c r="D95" s="74"/>
      <c r="E95" s="59"/>
      <c r="F95" s="59"/>
      <c r="G95" s="59"/>
      <c r="H95" s="59"/>
      <c r="I95" s="48"/>
    </row>
    <row r="96" spans="1:9">
      <c r="A96" s="40"/>
      <c r="B96" s="45" t="s">
        <v>2135</v>
      </c>
      <c r="C96" s="47"/>
      <c r="D96" s="47"/>
      <c r="E96" s="47"/>
      <c r="F96" s="47"/>
      <c r="G96" s="47"/>
      <c r="H96" s="47"/>
      <c r="I96" s="48"/>
    </row>
    <row r="97" spans="1:9">
      <c r="A97" s="40"/>
      <c r="B97" s="45" t="s">
        <v>2136</v>
      </c>
      <c r="C97" s="47"/>
      <c r="D97" s="47"/>
      <c r="E97" s="47"/>
      <c r="F97" s="47"/>
      <c r="G97" s="47"/>
      <c r="H97" s="47"/>
      <c r="I97" s="48"/>
    </row>
    <row r="98" spans="1:9">
      <c r="A98" s="40"/>
      <c r="B98" s="55" t="s">
        <v>2121</v>
      </c>
      <c r="C98" s="57"/>
      <c r="D98" s="57"/>
      <c r="E98" s="57"/>
      <c r="F98" s="57"/>
      <c r="G98" s="57"/>
      <c r="H98" s="57"/>
      <c r="I98" s="58"/>
    </row>
    <row r="99" spans="1:9" ht="13" customHeight="1">
      <c r="A99" s="4"/>
      <c r="B99" s="254"/>
      <c r="C99" s="254"/>
      <c r="D99" s="254"/>
      <c r="E99" s="254"/>
      <c r="F99" s="254"/>
      <c r="G99" s="254"/>
      <c r="H99" s="254"/>
      <c r="I99" s="254"/>
    </row>
    <row r="100" spans="1:9" ht="13" customHeight="1">
      <c r="A100" s="4"/>
      <c r="B100" s="4"/>
      <c r="C100" s="255" t="s">
        <v>1174</v>
      </c>
      <c r="D100" s="255"/>
      <c r="E100" s="255"/>
      <c r="F100" s="255"/>
      <c r="G100" s="4"/>
      <c r="H100" s="4"/>
      <c r="I100" s="4"/>
    </row>
    <row r="101" spans="1:9" ht="13" customHeight="1">
      <c r="A101" s="4"/>
      <c r="B101" s="37" t="s">
        <v>871</v>
      </c>
      <c r="C101" s="255" t="s">
        <v>872</v>
      </c>
      <c r="D101" s="255"/>
      <c r="E101" s="255"/>
      <c r="F101" s="255"/>
      <c r="G101" s="4"/>
      <c r="H101" s="4"/>
      <c r="I101" s="4"/>
    </row>
    <row r="102" spans="1:9" ht="135" customHeight="1">
      <c r="A102" s="4"/>
      <c r="B102" s="38"/>
      <c r="C102" s="253"/>
      <c r="D102" s="253"/>
      <c r="E102" s="4"/>
      <c r="F102" s="4"/>
      <c r="G102" s="4"/>
      <c r="H102" s="4"/>
      <c r="I102" s="4"/>
    </row>
    <row r="104" spans="1:9">
      <c r="B104" s="41" t="s">
        <v>2144</v>
      </c>
      <c r="C104" s="42"/>
      <c r="D104" s="42"/>
      <c r="E104" s="42"/>
      <c r="F104" s="42"/>
      <c r="G104" s="145"/>
      <c r="H104" s="145"/>
      <c r="I104" s="146"/>
    </row>
    <row r="105" spans="1:9" ht="23">
      <c r="B105" s="52" t="s">
        <v>2145</v>
      </c>
      <c r="C105" s="52" t="s">
        <v>2146</v>
      </c>
      <c r="D105" s="147" t="s">
        <v>2147</v>
      </c>
      <c r="E105" s="148" t="s">
        <v>2148</v>
      </c>
      <c r="F105" s="148" t="s">
        <v>2149</v>
      </c>
      <c r="G105" s="49"/>
      <c r="H105" s="49"/>
      <c r="I105" s="149"/>
    </row>
    <row r="106" spans="1:9">
      <c r="B106" s="256" t="s">
        <v>2346</v>
      </c>
      <c r="C106" s="257"/>
      <c r="D106" s="257"/>
      <c r="E106" s="257"/>
      <c r="F106" s="258"/>
      <c r="G106" s="49"/>
      <c r="H106" s="49"/>
      <c r="I106" s="149"/>
    </row>
    <row r="107" spans="1:9">
      <c r="B107" s="140" t="s">
        <v>2406</v>
      </c>
      <c r="C107" s="168"/>
      <c r="D107" s="168"/>
      <c r="E107" s="168"/>
      <c r="F107" s="168"/>
      <c r="G107" s="49"/>
      <c r="H107" s="49"/>
      <c r="I107" s="149"/>
    </row>
    <row r="108" spans="1:9">
      <c r="B108" s="154"/>
      <c r="C108" s="169"/>
      <c r="D108" s="168"/>
      <c r="E108" s="168"/>
      <c r="F108" s="168"/>
      <c r="G108" s="49"/>
      <c r="H108" s="49"/>
      <c r="I108" s="149"/>
    </row>
    <row r="109" spans="1:9">
      <c r="B109" s="140" t="s">
        <v>2339</v>
      </c>
      <c r="C109" s="168"/>
      <c r="D109" s="168"/>
      <c r="E109" s="168"/>
      <c r="F109" s="168"/>
      <c r="G109" s="49"/>
      <c r="H109" s="49"/>
      <c r="I109" s="149"/>
    </row>
    <row r="110" spans="1:9">
      <c r="B110" s="140" t="s">
        <v>2407</v>
      </c>
      <c r="C110" s="170"/>
      <c r="D110" s="168"/>
      <c r="E110" s="168"/>
      <c r="F110" s="168"/>
      <c r="G110" s="49"/>
      <c r="H110" s="49"/>
      <c r="I110" s="149"/>
    </row>
    <row r="111" spans="1:9">
      <c r="B111" s="140" t="s">
        <v>2408</v>
      </c>
      <c r="C111" s="170"/>
      <c r="D111" s="168"/>
      <c r="E111" s="168"/>
      <c r="F111" s="168"/>
      <c r="G111" s="49"/>
      <c r="H111" s="49"/>
      <c r="I111" s="149"/>
    </row>
    <row r="112" spans="1:9">
      <c r="B112" s="140" t="s">
        <v>2409</v>
      </c>
      <c r="C112" s="171"/>
      <c r="D112" s="168"/>
      <c r="E112" s="168"/>
      <c r="F112" s="168"/>
      <c r="G112" s="49"/>
      <c r="H112" s="49"/>
      <c r="I112" s="149"/>
    </row>
    <row r="113" spans="2:9">
      <c r="B113" s="140" t="s">
        <v>2410</v>
      </c>
      <c r="C113" s="171"/>
      <c r="D113" s="168"/>
      <c r="E113" s="168"/>
      <c r="F113" s="168"/>
      <c r="G113" s="49"/>
      <c r="H113" s="49"/>
      <c r="I113" s="149"/>
    </row>
    <row r="114" spans="2:9">
      <c r="B114" s="140" t="s">
        <v>2411</v>
      </c>
      <c r="C114" s="171"/>
      <c r="D114" s="168"/>
      <c r="E114" s="168"/>
      <c r="F114" s="168"/>
      <c r="G114" s="49"/>
      <c r="H114" s="49"/>
      <c r="I114" s="149"/>
    </row>
    <row r="115" spans="2:9">
      <c r="B115" s="140"/>
      <c r="C115" s="168"/>
      <c r="D115" s="168"/>
      <c r="E115" s="168"/>
      <c r="F115" s="168"/>
      <c r="G115" s="49"/>
      <c r="H115" s="49"/>
      <c r="I115" s="149"/>
    </row>
    <row r="116" spans="2:9">
      <c r="B116" s="172" t="s">
        <v>2345</v>
      </c>
      <c r="C116" s="168"/>
      <c r="D116" s="168"/>
      <c r="E116" s="168"/>
      <c r="F116" s="168"/>
      <c r="G116" s="49"/>
      <c r="H116" s="49"/>
      <c r="I116" s="149"/>
    </row>
    <row r="117" spans="2:9" ht="23">
      <c r="B117" s="163" t="s">
        <v>2145</v>
      </c>
      <c r="C117" s="163" t="s">
        <v>2146</v>
      </c>
      <c r="D117" s="164" t="s">
        <v>2147</v>
      </c>
      <c r="E117" s="165" t="s">
        <v>2148</v>
      </c>
      <c r="F117" s="165" t="s">
        <v>2149</v>
      </c>
      <c r="G117" s="49"/>
      <c r="H117" s="49"/>
      <c r="I117" s="149"/>
    </row>
    <row r="118" spans="2:9">
      <c r="B118" s="256" t="s">
        <v>2346</v>
      </c>
      <c r="C118" s="257"/>
      <c r="D118" s="257"/>
      <c r="E118" s="257"/>
      <c r="F118" s="258"/>
      <c r="G118" s="49"/>
      <c r="H118" s="49"/>
      <c r="I118" s="149"/>
    </row>
    <row r="119" spans="2:9">
      <c r="B119" s="140" t="s">
        <v>2397</v>
      </c>
      <c r="C119" s="173"/>
      <c r="D119" s="173"/>
      <c r="E119" s="168"/>
      <c r="F119" s="168"/>
      <c r="G119" s="49"/>
      <c r="H119" s="49"/>
      <c r="I119" s="149"/>
    </row>
    <row r="120" spans="2:9">
      <c r="B120" s="140"/>
      <c r="C120" s="173"/>
      <c r="D120" s="173"/>
      <c r="E120" s="168"/>
      <c r="F120" s="168"/>
      <c r="G120" s="49"/>
      <c r="H120" s="49"/>
      <c r="I120" s="149"/>
    </row>
    <row r="121" spans="2:9">
      <c r="B121" s="140" t="s">
        <v>2348</v>
      </c>
      <c r="C121" s="173"/>
      <c r="D121" s="173"/>
      <c r="E121" s="168"/>
      <c r="F121" s="168"/>
      <c r="G121" s="49"/>
      <c r="H121" s="49"/>
      <c r="I121" s="149"/>
    </row>
    <row r="122" spans="2:9">
      <c r="B122" s="140" t="s">
        <v>2398</v>
      </c>
      <c r="C122" s="174"/>
      <c r="D122" s="173"/>
      <c r="E122" s="168"/>
      <c r="F122" s="168"/>
      <c r="G122" s="49"/>
      <c r="H122" s="49"/>
      <c r="I122" s="149"/>
    </row>
    <row r="123" spans="2:9">
      <c r="B123" s="140" t="s">
        <v>2412</v>
      </c>
      <c r="C123" s="174"/>
      <c r="D123" s="173"/>
      <c r="E123" s="168"/>
      <c r="F123" s="168"/>
      <c r="G123" s="49"/>
      <c r="H123" s="49"/>
      <c r="I123" s="149"/>
    </row>
    <row r="124" spans="2:9">
      <c r="B124" s="140" t="s">
        <v>2413</v>
      </c>
      <c r="C124" s="174"/>
      <c r="D124" s="173"/>
      <c r="E124" s="168"/>
      <c r="F124" s="168"/>
      <c r="G124" s="49"/>
      <c r="H124" s="49"/>
      <c r="I124" s="149"/>
    </row>
    <row r="125" spans="2:9">
      <c r="B125" s="140" t="s">
        <v>2414</v>
      </c>
      <c r="C125" s="174"/>
      <c r="D125" s="173"/>
      <c r="E125" s="168"/>
      <c r="F125" s="168"/>
      <c r="G125" s="49"/>
      <c r="H125" s="49"/>
      <c r="I125" s="149"/>
    </row>
    <row r="126" spans="2:9">
      <c r="B126" s="140" t="s">
        <v>2415</v>
      </c>
      <c r="C126" s="174"/>
      <c r="D126" s="173"/>
      <c r="E126" s="168"/>
      <c r="F126" s="168"/>
      <c r="G126" s="49"/>
      <c r="H126" s="49"/>
      <c r="I126" s="149"/>
    </row>
    <row r="127" spans="2:9">
      <c r="B127" s="140"/>
      <c r="C127" s="173"/>
      <c r="D127" s="173"/>
      <c r="E127" s="168"/>
      <c r="F127" s="168"/>
      <c r="G127" s="49"/>
      <c r="H127" s="49"/>
      <c r="I127" s="149"/>
    </row>
    <row r="128" spans="2:9">
      <c r="B128" s="172" t="s">
        <v>2354</v>
      </c>
      <c r="C128" s="173"/>
      <c r="D128" s="173"/>
      <c r="E128" s="168"/>
      <c r="F128" s="168"/>
      <c r="G128" s="49"/>
      <c r="H128" s="49"/>
      <c r="I128" s="149"/>
    </row>
    <row r="129" spans="2:9" ht="23">
      <c r="B129" s="163" t="s">
        <v>2145</v>
      </c>
      <c r="C129" s="175" t="s">
        <v>2355</v>
      </c>
      <c r="D129" s="164" t="s">
        <v>2356</v>
      </c>
      <c r="E129" s="165" t="s">
        <v>2357</v>
      </c>
      <c r="F129" s="168"/>
      <c r="G129" s="49"/>
      <c r="H129" s="49"/>
      <c r="I129" s="149"/>
    </row>
    <row r="130" spans="2:9">
      <c r="B130" s="262" t="s">
        <v>2346</v>
      </c>
      <c r="C130" s="262"/>
      <c r="D130" s="262"/>
      <c r="E130" s="262"/>
      <c r="F130" s="168"/>
      <c r="G130" s="49"/>
      <c r="H130" s="49"/>
      <c r="I130" s="149"/>
    </row>
    <row r="131" spans="2:9">
      <c r="B131" s="140" t="s">
        <v>2358</v>
      </c>
      <c r="C131" s="173"/>
      <c r="D131" s="173"/>
      <c r="E131" s="168"/>
      <c r="F131" s="168"/>
      <c r="G131" s="49"/>
      <c r="H131" s="49"/>
      <c r="I131" s="149"/>
    </row>
    <row r="132" spans="2:9">
      <c r="B132" s="140"/>
      <c r="C132" s="173"/>
      <c r="D132" s="173"/>
      <c r="E132" s="168"/>
      <c r="F132" s="168"/>
      <c r="G132" s="49"/>
      <c r="H132" s="49"/>
      <c r="I132" s="149"/>
    </row>
    <row r="133" spans="2:9">
      <c r="B133" s="140" t="s">
        <v>2359</v>
      </c>
      <c r="C133" s="173"/>
      <c r="D133" s="173"/>
      <c r="E133" s="168"/>
      <c r="F133" s="168"/>
      <c r="G133" s="49"/>
      <c r="H133" s="49"/>
      <c r="I133" s="149"/>
    </row>
    <row r="134" spans="2:9">
      <c r="B134" s="140" t="s">
        <v>2403</v>
      </c>
      <c r="C134" s="173"/>
      <c r="D134" s="173"/>
      <c r="E134" s="168"/>
      <c r="F134" s="168"/>
      <c r="G134" s="49"/>
      <c r="H134" s="49"/>
      <c r="I134" s="149"/>
    </row>
    <row r="135" spans="2:9">
      <c r="B135" s="140" t="s">
        <v>2404</v>
      </c>
      <c r="C135" s="173"/>
      <c r="D135" s="173"/>
      <c r="E135" s="168"/>
      <c r="F135" s="168"/>
      <c r="G135" s="49"/>
      <c r="H135" s="49"/>
      <c r="I135" s="149"/>
    </row>
    <row r="136" spans="2:9">
      <c r="B136" s="140" t="s">
        <v>2405</v>
      </c>
      <c r="C136" s="173"/>
      <c r="D136" s="173"/>
      <c r="E136" s="168"/>
      <c r="F136" s="168"/>
      <c r="G136" s="49"/>
      <c r="H136" s="49"/>
      <c r="I136" s="149"/>
    </row>
    <row r="137" spans="2:9">
      <c r="B137" s="140"/>
      <c r="C137" s="173"/>
      <c r="D137" s="173"/>
      <c r="E137" s="168"/>
      <c r="F137" s="168"/>
      <c r="G137" s="49"/>
      <c r="H137" s="49"/>
      <c r="I137" s="149"/>
    </row>
    <row r="138" spans="2:9">
      <c r="B138" s="172" t="s">
        <v>2363</v>
      </c>
      <c r="C138" s="173"/>
      <c r="D138" s="173"/>
      <c r="E138" s="168"/>
      <c r="F138" s="168"/>
      <c r="G138" s="49"/>
      <c r="H138" s="49"/>
      <c r="I138" s="149"/>
    </row>
    <row r="139" spans="2:9" ht="23">
      <c r="B139" s="163" t="s">
        <v>2145</v>
      </c>
      <c r="C139" s="163" t="s">
        <v>2364</v>
      </c>
      <c r="D139" s="164" t="s">
        <v>2365</v>
      </c>
      <c r="E139" s="165" t="s">
        <v>2366</v>
      </c>
      <c r="F139" s="165" t="s">
        <v>2367</v>
      </c>
      <c r="G139" s="49"/>
      <c r="H139" s="49"/>
      <c r="I139" s="149"/>
    </row>
    <row r="140" spans="2:9">
      <c r="B140" s="163" t="s">
        <v>2386</v>
      </c>
      <c r="C140" s="163" t="s">
        <v>2387</v>
      </c>
      <c r="D140" s="164">
        <v>150</v>
      </c>
      <c r="E140" s="165">
        <v>289.59500000000003</v>
      </c>
      <c r="F140" s="165">
        <v>290.75</v>
      </c>
      <c r="G140" s="49"/>
      <c r="H140" s="49"/>
      <c r="I140" s="149"/>
    </row>
    <row r="141" spans="2:9">
      <c r="B141" s="140" t="s">
        <v>2416</v>
      </c>
      <c r="C141" s="173"/>
      <c r="D141" s="173"/>
      <c r="E141" s="168"/>
      <c r="F141" s="168"/>
      <c r="G141" s="49"/>
      <c r="H141" s="49"/>
      <c r="I141" s="149"/>
    </row>
    <row r="142" spans="2:9">
      <c r="B142" s="140"/>
      <c r="C142" s="173"/>
      <c r="D142" s="173"/>
      <c r="E142" s="168"/>
      <c r="F142" s="168"/>
      <c r="G142" s="49"/>
      <c r="H142" s="49"/>
      <c r="I142" s="149"/>
    </row>
    <row r="143" spans="2:9">
      <c r="B143" s="140" t="s">
        <v>2369</v>
      </c>
      <c r="C143" s="173"/>
      <c r="D143" s="173"/>
      <c r="E143" s="168"/>
      <c r="F143" s="168"/>
      <c r="G143" s="49"/>
      <c r="H143" s="49"/>
      <c r="I143" s="149"/>
    </row>
    <row r="144" spans="2:9">
      <c r="B144" s="140" t="s">
        <v>2403</v>
      </c>
      <c r="C144" s="173"/>
      <c r="D144" s="173"/>
      <c r="E144" s="168"/>
      <c r="F144" s="168"/>
      <c r="G144" s="49"/>
      <c r="H144" s="49"/>
      <c r="I144" s="149"/>
    </row>
    <row r="145" spans="2:9">
      <c r="B145" s="140" t="s">
        <v>2404</v>
      </c>
      <c r="C145" s="173"/>
      <c r="D145" s="173"/>
      <c r="E145" s="168"/>
      <c r="F145" s="168"/>
      <c r="G145" s="49"/>
      <c r="H145" s="49"/>
      <c r="I145" s="149"/>
    </row>
    <row r="146" spans="2:9">
      <c r="B146" s="140" t="s">
        <v>2405</v>
      </c>
      <c r="C146" s="173"/>
      <c r="D146" s="173"/>
      <c r="E146" s="168"/>
      <c r="F146" s="168"/>
      <c r="G146" s="49"/>
      <c r="H146" s="49"/>
      <c r="I146" s="149"/>
    </row>
    <row r="147" spans="2:9">
      <c r="B147" s="140"/>
      <c r="C147" s="173"/>
      <c r="D147" s="173"/>
      <c r="E147" s="168"/>
      <c r="F147" s="168"/>
      <c r="G147" s="49"/>
      <c r="H147" s="49"/>
      <c r="I147" s="149"/>
    </row>
    <row r="148" spans="2:9">
      <c r="B148" s="172" t="s">
        <v>2370</v>
      </c>
      <c r="C148" s="173"/>
      <c r="D148" s="173"/>
      <c r="E148" s="168"/>
      <c r="F148" s="168"/>
      <c r="G148" s="49"/>
      <c r="H148" s="49"/>
      <c r="I148" s="149"/>
    </row>
    <row r="149" spans="2:9">
      <c r="B149" s="182"/>
      <c r="C149" s="181"/>
      <c r="D149" s="181"/>
      <c r="E149" s="181"/>
      <c r="F149" s="181"/>
      <c r="G149" s="161"/>
      <c r="H149" s="161"/>
      <c r="I149" s="162"/>
    </row>
  </sheetData>
  <mergeCells count="9">
    <mergeCell ref="B106:F106"/>
    <mergeCell ref="B118:F118"/>
    <mergeCell ref="B130:E130"/>
    <mergeCell ref="C102:D102"/>
    <mergeCell ref="B82:I82"/>
    <mergeCell ref="B83:I83"/>
    <mergeCell ref="B99:I99"/>
    <mergeCell ref="C100:F100"/>
    <mergeCell ref="C101:F101"/>
  </mergeCells>
  <hyperlinks>
    <hyperlink ref="A1" location="BajajFinservConsumptionFund" display="BFCON" xr:uid="{00000000-0004-0000-0500-000000000000}"/>
    <hyperlink ref="B1" location="BajajFinservConsumptionFund" display="Bajaj Finserv Consumption Fund" xr:uid="{00000000-0004-0000-0500-000001000000}"/>
  </hyperlinks>
  <pageMargins left="0" right="0" top="0" bottom="0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/>
  </sheetPr>
  <dimension ref="A1:I140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10</v>
      </c>
      <c r="B1" s="3" t="s">
        <v>11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65963</v>
      </c>
      <c r="F7" s="19">
        <v>491.1275</v>
      </c>
      <c r="G7" s="20">
        <v>5.8900000000000001E-2</v>
      </c>
      <c r="H7" s="21"/>
      <c r="I7" s="22"/>
    </row>
    <row r="8" spans="1:9" ht="13" customHeight="1">
      <c r="A8" s="16" t="s">
        <v>67</v>
      </c>
      <c r="B8" s="17" t="s">
        <v>68</v>
      </c>
      <c r="C8" s="13" t="s">
        <v>69</v>
      </c>
      <c r="D8" s="13" t="s">
        <v>70</v>
      </c>
      <c r="E8" s="18">
        <v>35509</v>
      </c>
      <c r="F8" s="19">
        <v>469.14490000000001</v>
      </c>
      <c r="G8" s="20">
        <v>5.6300000000000003E-2</v>
      </c>
      <c r="H8" s="21"/>
      <c r="I8" s="22"/>
    </row>
    <row r="9" spans="1:9" ht="13" customHeight="1">
      <c r="A9" s="16" t="s">
        <v>64</v>
      </c>
      <c r="B9" s="17" t="s">
        <v>65</v>
      </c>
      <c r="C9" s="13" t="s">
        <v>66</v>
      </c>
      <c r="D9" s="13" t="s">
        <v>63</v>
      </c>
      <c r="E9" s="18">
        <v>36925</v>
      </c>
      <c r="F9" s="19">
        <v>463.92570000000001</v>
      </c>
      <c r="G9" s="20">
        <v>5.57E-2</v>
      </c>
      <c r="H9" s="21"/>
      <c r="I9" s="22"/>
    </row>
    <row r="10" spans="1:9" ht="13" customHeight="1">
      <c r="A10" s="16" t="s">
        <v>387</v>
      </c>
      <c r="B10" s="17" t="s">
        <v>388</v>
      </c>
      <c r="C10" s="13" t="s">
        <v>389</v>
      </c>
      <c r="D10" s="13" t="s">
        <v>63</v>
      </c>
      <c r="E10" s="18">
        <v>46200</v>
      </c>
      <c r="F10" s="19">
        <v>445.55279999999999</v>
      </c>
      <c r="G10" s="20">
        <v>5.3499999999999999E-2</v>
      </c>
      <c r="H10" s="21"/>
      <c r="I10" s="22"/>
    </row>
    <row r="11" spans="1:9" ht="13" customHeight="1">
      <c r="A11" s="16" t="s">
        <v>1175</v>
      </c>
      <c r="B11" s="17" t="s">
        <v>1176</v>
      </c>
      <c r="C11" s="13" t="s">
        <v>1177</v>
      </c>
      <c r="D11" s="13" t="s">
        <v>1149</v>
      </c>
      <c r="E11" s="18">
        <v>69558</v>
      </c>
      <c r="F11" s="19">
        <v>340.38209999999998</v>
      </c>
      <c r="G11" s="20">
        <v>4.0800000000000003E-2</v>
      </c>
      <c r="H11" s="21"/>
      <c r="I11" s="22"/>
    </row>
    <row r="12" spans="1:9" ht="13" customHeight="1">
      <c r="A12" s="16" t="s">
        <v>249</v>
      </c>
      <c r="B12" s="17" t="s">
        <v>250</v>
      </c>
      <c r="C12" s="13" t="s">
        <v>251</v>
      </c>
      <c r="D12" s="13" t="s">
        <v>187</v>
      </c>
      <c r="E12" s="18">
        <v>100143</v>
      </c>
      <c r="F12" s="19">
        <v>281.55200000000002</v>
      </c>
      <c r="G12" s="20">
        <v>3.3799999999999997E-2</v>
      </c>
      <c r="H12" s="21"/>
      <c r="I12" s="22"/>
    </row>
    <row r="13" spans="1:9" ht="13" customHeight="1">
      <c r="A13" s="16" t="s">
        <v>107</v>
      </c>
      <c r="B13" s="17" t="s">
        <v>108</v>
      </c>
      <c r="C13" s="13" t="s">
        <v>109</v>
      </c>
      <c r="D13" s="13" t="s">
        <v>63</v>
      </c>
      <c r="E13" s="18">
        <v>121844</v>
      </c>
      <c r="F13" s="19">
        <v>253.80109999999999</v>
      </c>
      <c r="G13" s="20">
        <v>3.0499999999999999E-2</v>
      </c>
      <c r="H13" s="21"/>
      <c r="I13" s="22"/>
    </row>
    <row r="14" spans="1:9" ht="13" customHeight="1">
      <c r="A14" s="16" t="s">
        <v>1081</v>
      </c>
      <c r="B14" s="17" t="s">
        <v>1082</v>
      </c>
      <c r="C14" s="13" t="s">
        <v>1083</v>
      </c>
      <c r="D14" s="13" t="s">
        <v>441</v>
      </c>
      <c r="E14" s="18">
        <v>50036</v>
      </c>
      <c r="F14" s="19">
        <v>253.70750000000001</v>
      </c>
      <c r="G14" s="20">
        <v>3.04E-2</v>
      </c>
      <c r="H14" s="21"/>
      <c r="I14" s="22"/>
    </row>
    <row r="15" spans="1:9" ht="13" customHeight="1">
      <c r="A15" s="16" t="s">
        <v>200</v>
      </c>
      <c r="B15" s="17" t="s">
        <v>201</v>
      </c>
      <c r="C15" s="13" t="s">
        <v>202</v>
      </c>
      <c r="D15" s="13" t="s">
        <v>203</v>
      </c>
      <c r="E15" s="18">
        <v>5942</v>
      </c>
      <c r="F15" s="19">
        <v>242.22559999999999</v>
      </c>
      <c r="G15" s="20">
        <v>2.9100000000000001E-2</v>
      </c>
      <c r="H15" s="21"/>
      <c r="I15" s="22"/>
    </row>
    <row r="16" spans="1:9" ht="13" customHeight="1">
      <c r="A16" s="16" t="s">
        <v>1178</v>
      </c>
      <c r="B16" s="17" t="s">
        <v>1179</v>
      </c>
      <c r="C16" s="13" t="s">
        <v>1180</v>
      </c>
      <c r="D16" s="13" t="s">
        <v>309</v>
      </c>
      <c r="E16" s="18">
        <v>6586</v>
      </c>
      <c r="F16" s="19">
        <v>239.09809999999999</v>
      </c>
      <c r="G16" s="20">
        <v>2.87E-2</v>
      </c>
      <c r="H16" s="21"/>
      <c r="I16" s="22"/>
    </row>
    <row r="17" spans="1:9" ht="13" customHeight="1">
      <c r="A17" s="16" t="s">
        <v>191</v>
      </c>
      <c r="B17" s="17" t="s">
        <v>192</v>
      </c>
      <c r="C17" s="13" t="s">
        <v>193</v>
      </c>
      <c r="D17" s="13" t="s">
        <v>74</v>
      </c>
      <c r="E17" s="18">
        <v>112977</v>
      </c>
      <c r="F17" s="19">
        <v>235.01480000000001</v>
      </c>
      <c r="G17" s="20">
        <v>2.8199999999999999E-2</v>
      </c>
      <c r="H17" s="21"/>
      <c r="I17" s="22"/>
    </row>
    <row r="18" spans="1:9" ht="13" customHeight="1">
      <c r="A18" s="16" t="s">
        <v>432</v>
      </c>
      <c r="B18" s="17" t="s">
        <v>433</v>
      </c>
      <c r="C18" s="13" t="s">
        <v>434</v>
      </c>
      <c r="D18" s="13" t="s">
        <v>172</v>
      </c>
      <c r="E18" s="18">
        <v>3498</v>
      </c>
      <c r="F18" s="19">
        <v>233.21170000000001</v>
      </c>
      <c r="G18" s="20">
        <v>2.8000000000000001E-2</v>
      </c>
      <c r="H18" s="21"/>
      <c r="I18" s="22"/>
    </row>
    <row r="19" spans="1:9" ht="13" customHeight="1">
      <c r="A19" s="16" t="s">
        <v>1181</v>
      </c>
      <c r="B19" s="17" t="s">
        <v>1182</v>
      </c>
      <c r="C19" s="13" t="s">
        <v>1183</v>
      </c>
      <c r="D19" s="13" t="s">
        <v>127</v>
      </c>
      <c r="E19" s="18">
        <v>17565</v>
      </c>
      <c r="F19" s="19">
        <v>231.6121</v>
      </c>
      <c r="G19" s="20">
        <v>2.7799999999999998E-2</v>
      </c>
      <c r="H19" s="21"/>
      <c r="I19" s="22"/>
    </row>
    <row r="20" spans="1:9" ht="13" customHeight="1">
      <c r="A20" s="16" t="s">
        <v>997</v>
      </c>
      <c r="B20" s="17" t="s">
        <v>998</v>
      </c>
      <c r="C20" s="13" t="s">
        <v>999</v>
      </c>
      <c r="D20" s="13" t="s">
        <v>85</v>
      </c>
      <c r="E20" s="18">
        <v>50000</v>
      </c>
      <c r="F20" s="19">
        <v>222.57499999999999</v>
      </c>
      <c r="G20" s="20">
        <v>2.6700000000000002E-2</v>
      </c>
      <c r="H20" s="21"/>
      <c r="I20" s="22"/>
    </row>
    <row r="21" spans="1:9" ht="13" customHeight="1">
      <c r="A21" s="16" t="s">
        <v>370</v>
      </c>
      <c r="B21" s="17" t="s">
        <v>371</v>
      </c>
      <c r="C21" s="13" t="s">
        <v>372</v>
      </c>
      <c r="D21" s="13" t="s">
        <v>172</v>
      </c>
      <c r="E21" s="18">
        <v>9622</v>
      </c>
      <c r="F21" s="19">
        <v>218.89089999999999</v>
      </c>
      <c r="G21" s="20">
        <v>2.63E-2</v>
      </c>
      <c r="H21" s="21"/>
      <c r="I21" s="22"/>
    </row>
    <row r="22" spans="1:9" ht="13" customHeight="1">
      <c r="A22" s="16" t="s">
        <v>1184</v>
      </c>
      <c r="B22" s="17" t="s">
        <v>1185</v>
      </c>
      <c r="C22" s="13" t="s">
        <v>1186</v>
      </c>
      <c r="D22" s="13" t="s">
        <v>271</v>
      </c>
      <c r="E22" s="18">
        <v>19518</v>
      </c>
      <c r="F22" s="19">
        <v>214.7175</v>
      </c>
      <c r="G22" s="20">
        <v>2.58E-2</v>
      </c>
      <c r="H22" s="21"/>
      <c r="I22" s="22"/>
    </row>
    <row r="23" spans="1:9" ht="13" customHeight="1">
      <c r="A23" s="16" t="s">
        <v>1187</v>
      </c>
      <c r="B23" s="17" t="s">
        <v>1188</v>
      </c>
      <c r="C23" s="13" t="s">
        <v>1189</v>
      </c>
      <c r="D23" s="13" t="s">
        <v>267</v>
      </c>
      <c r="E23" s="18">
        <v>4027</v>
      </c>
      <c r="F23" s="19">
        <v>208.2362</v>
      </c>
      <c r="G23" s="20">
        <v>2.5000000000000001E-2</v>
      </c>
      <c r="H23" s="21"/>
      <c r="I23" s="22"/>
    </row>
    <row r="24" spans="1:9" ht="13" customHeight="1">
      <c r="A24" s="16" t="s">
        <v>886</v>
      </c>
      <c r="B24" s="17" t="s">
        <v>887</v>
      </c>
      <c r="C24" s="13" t="s">
        <v>888</v>
      </c>
      <c r="D24" s="13" t="s">
        <v>412</v>
      </c>
      <c r="E24" s="18">
        <v>17885</v>
      </c>
      <c r="F24" s="19">
        <v>207.62700000000001</v>
      </c>
      <c r="G24" s="20">
        <v>2.4899999999999999E-2</v>
      </c>
      <c r="H24" s="21"/>
      <c r="I24" s="22"/>
    </row>
    <row r="25" spans="1:9" ht="13" customHeight="1">
      <c r="A25" s="16" t="s">
        <v>71</v>
      </c>
      <c r="B25" s="17" t="s">
        <v>72</v>
      </c>
      <c r="C25" s="13" t="s">
        <v>73</v>
      </c>
      <c r="D25" s="13" t="s">
        <v>74</v>
      </c>
      <c r="E25" s="18">
        <v>91209</v>
      </c>
      <c r="F25" s="19">
        <v>186.40379999999999</v>
      </c>
      <c r="G25" s="20">
        <v>2.24E-2</v>
      </c>
      <c r="H25" s="21"/>
      <c r="I25" s="22"/>
    </row>
    <row r="26" spans="1:9" ht="13" customHeight="1">
      <c r="A26" s="16" t="s">
        <v>1190</v>
      </c>
      <c r="B26" s="17" t="s">
        <v>1191</v>
      </c>
      <c r="C26" s="13" t="s">
        <v>1192</v>
      </c>
      <c r="D26" s="13" t="s">
        <v>1193</v>
      </c>
      <c r="E26" s="18">
        <v>14140</v>
      </c>
      <c r="F26" s="19">
        <v>181.7414</v>
      </c>
      <c r="G26" s="20">
        <v>2.18E-2</v>
      </c>
      <c r="H26" s="21"/>
      <c r="I26" s="22"/>
    </row>
    <row r="27" spans="1:9" ht="13" customHeight="1">
      <c r="A27" s="16" t="s">
        <v>1150</v>
      </c>
      <c r="B27" s="17" t="s">
        <v>1151</v>
      </c>
      <c r="C27" s="13" t="s">
        <v>1152</v>
      </c>
      <c r="D27" s="13" t="s">
        <v>187</v>
      </c>
      <c r="E27" s="18">
        <v>18266</v>
      </c>
      <c r="F27" s="19">
        <v>180.99780000000001</v>
      </c>
      <c r="G27" s="20">
        <v>2.1700000000000001E-2</v>
      </c>
      <c r="H27" s="21"/>
      <c r="I27" s="22"/>
    </row>
    <row r="28" spans="1:9" ht="13" customHeight="1">
      <c r="A28" s="16" t="s">
        <v>161</v>
      </c>
      <c r="B28" s="17" t="s">
        <v>162</v>
      </c>
      <c r="C28" s="13" t="s">
        <v>163</v>
      </c>
      <c r="D28" s="13" t="s">
        <v>164</v>
      </c>
      <c r="E28" s="18">
        <v>68258</v>
      </c>
      <c r="F28" s="19">
        <v>171.04089999999999</v>
      </c>
      <c r="G28" s="20">
        <v>2.0500000000000001E-2</v>
      </c>
      <c r="H28" s="21"/>
      <c r="I28" s="22"/>
    </row>
    <row r="29" spans="1:9" ht="13" customHeight="1">
      <c r="A29" s="16" t="s">
        <v>1194</v>
      </c>
      <c r="B29" s="17" t="s">
        <v>1195</v>
      </c>
      <c r="C29" s="13" t="s">
        <v>1196</v>
      </c>
      <c r="D29" s="13" t="s">
        <v>138</v>
      </c>
      <c r="E29" s="18">
        <v>12014</v>
      </c>
      <c r="F29" s="19">
        <v>144.72059999999999</v>
      </c>
      <c r="G29" s="20">
        <v>1.7399999999999999E-2</v>
      </c>
      <c r="H29" s="21"/>
      <c r="I29" s="22"/>
    </row>
    <row r="30" spans="1:9" ht="13" customHeight="1">
      <c r="A30" s="16" t="s">
        <v>197</v>
      </c>
      <c r="B30" s="17" t="s">
        <v>198</v>
      </c>
      <c r="C30" s="13" t="s">
        <v>199</v>
      </c>
      <c r="D30" s="13" t="s">
        <v>172</v>
      </c>
      <c r="E30" s="18">
        <v>7641</v>
      </c>
      <c r="F30" s="19">
        <v>137.4769</v>
      </c>
      <c r="G30" s="20">
        <v>1.6500000000000001E-2</v>
      </c>
      <c r="H30" s="21"/>
      <c r="I30" s="22"/>
    </row>
    <row r="31" spans="1:9" ht="13" customHeight="1">
      <c r="A31" s="16" t="s">
        <v>1197</v>
      </c>
      <c r="B31" s="17" t="s">
        <v>1198</v>
      </c>
      <c r="C31" s="13" t="s">
        <v>1199</v>
      </c>
      <c r="D31" s="13" t="s">
        <v>271</v>
      </c>
      <c r="E31" s="18">
        <v>6455</v>
      </c>
      <c r="F31" s="19">
        <v>135.89070000000001</v>
      </c>
      <c r="G31" s="20">
        <v>1.6299999999999999E-2</v>
      </c>
      <c r="H31" s="21"/>
      <c r="I31" s="22"/>
    </row>
    <row r="32" spans="1:9" ht="13" customHeight="1">
      <c r="A32" s="16" t="s">
        <v>158</v>
      </c>
      <c r="B32" s="17" t="s">
        <v>159</v>
      </c>
      <c r="C32" s="13" t="s">
        <v>160</v>
      </c>
      <c r="D32" s="13" t="s">
        <v>63</v>
      </c>
      <c r="E32" s="18">
        <v>34775</v>
      </c>
      <c r="F32" s="19">
        <v>133.60560000000001</v>
      </c>
      <c r="G32" s="20">
        <v>1.6E-2</v>
      </c>
      <c r="H32" s="21"/>
      <c r="I32" s="22"/>
    </row>
    <row r="33" spans="1:9" ht="13" customHeight="1">
      <c r="A33" s="16" t="s">
        <v>1200</v>
      </c>
      <c r="B33" s="17" t="s">
        <v>1201</v>
      </c>
      <c r="C33" s="13" t="s">
        <v>1202</v>
      </c>
      <c r="D33" s="13" t="s">
        <v>271</v>
      </c>
      <c r="E33" s="18">
        <v>5598</v>
      </c>
      <c r="F33" s="19">
        <v>123.4639</v>
      </c>
      <c r="G33" s="20">
        <v>1.4800000000000001E-2</v>
      </c>
      <c r="H33" s="21"/>
      <c r="I33" s="22"/>
    </row>
    <row r="34" spans="1:9" ht="13" customHeight="1">
      <c r="A34" s="16" t="s">
        <v>898</v>
      </c>
      <c r="B34" s="17" t="s">
        <v>899</v>
      </c>
      <c r="C34" s="13" t="s">
        <v>900</v>
      </c>
      <c r="D34" s="13" t="s">
        <v>172</v>
      </c>
      <c r="E34" s="18">
        <v>5476</v>
      </c>
      <c r="F34" s="19">
        <v>121.03060000000001</v>
      </c>
      <c r="G34" s="20">
        <v>1.4500000000000001E-2</v>
      </c>
      <c r="H34" s="21"/>
      <c r="I34" s="22"/>
    </row>
    <row r="35" spans="1:9" ht="13" customHeight="1">
      <c r="A35" s="16" t="s">
        <v>1203</v>
      </c>
      <c r="B35" s="17" t="s">
        <v>1204</v>
      </c>
      <c r="C35" s="13" t="s">
        <v>1205</v>
      </c>
      <c r="D35" s="13" t="s">
        <v>164</v>
      </c>
      <c r="E35" s="18">
        <v>25000</v>
      </c>
      <c r="F35" s="19">
        <v>115.33750000000001</v>
      </c>
      <c r="G35" s="20">
        <v>1.38E-2</v>
      </c>
      <c r="H35" s="21"/>
      <c r="I35" s="22"/>
    </row>
    <row r="36" spans="1:9" ht="13" customHeight="1">
      <c r="A36" s="16" t="s">
        <v>1206</v>
      </c>
      <c r="B36" s="17" t="s">
        <v>1207</v>
      </c>
      <c r="C36" s="13" t="s">
        <v>1208</v>
      </c>
      <c r="D36" s="13" t="s">
        <v>1149</v>
      </c>
      <c r="E36" s="18">
        <v>11819</v>
      </c>
      <c r="F36" s="19">
        <v>114.2306</v>
      </c>
      <c r="G36" s="20">
        <v>1.37E-2</v>
      </c>
      <c r="H36" s="21"/>
      <c r="I36" s="22"/>
    </row>
    <row r="37" spans="1:9" ht="13" customHeight="1">
      <c r="A37" s="16" t="s">
        <v>1209</v>
      </c>
      <c r="B37" s="17" t="s">
        <v>1210</v>
      </c>
      <c r="C37" s="13" t="s">
        <v>1211</v>
      </c>
      <c r="D37" s="13" t="s">
        <v>203</v>
      </c>
      <c r="E37" s="18">
        <v>87442</v>
      </c>
      <c r="F37" s="19">
        <v>110.754</v>
      </c>
      <c r="G37" s="20">
        <v>1.3299999999999999E-2</v>
      </c>
      <c r="H37" s="21"/>
      <c r="I37" s="22"/>
    </row>
    <row r="38" spans="1:9" ht="13" customHeight="1">
      <c r="A38" s="16" t="s">
        <v>149</v>
      </c>
      <c r="B38" s="17" t="s">
        <v>150</v>
      </c>
      <c r="C38" s="13" t="s">
        <v>151</v>
      </c>
      <c r="D38" s="13" t="s">
        <v>85</v>
      </c>
      <c r="E38" s="18">
        <v>5817</v>
      </c>
      <c r="F38" s="19">
        <v>103.752</v>
      </c>
      <c r="G38" s="20">
        <v>1.2500000000000001E-2</v>
      </c>
      <c r="H38" s="21"/>
      <c r="I38" s="22"/>
    </row>
    <row r="39" spans="1:9" ht="13" customHeight="1">
      <c r="A39" s="16" t="s">
        <v>1212</v>
      </c>
      <c r="B39" s="17" t="s">
        <v>1213</v>
      </c>
      <c r="C39" s="13" t="s">
        <v>1214</v>
      </c>
      <c r="D39" s="13" t="s">
        <v>271</v>
      </c>
      <c r="E39" s="18">
        <v>700</v>
      </c>
      <c r="F39" s="19">
        <v>102.718</v>
      </c>
      <c r="G39" s="20">
        <v>1.23E-2</v>
      </c>
      <c r="H39" s="21"/>
      <c r="I39" s="22"/>
    </row>
    <row r="40" spans="1:9" ht="13" customHeight="1">
      <c r="A40" s="16" t="s">
        <v>1215</v>
      </c>
      <c r="B40" s="17" t="s">
        <v>1216</v>
      </c>
      <c r="C40" s="13" t="s">
        <v>1217</v>
      </c>
      <c r="D40" s="13" t="s">
        <v>271</v>
      </c>
      <c r="E40" s="18">
        <v>17675</v>
      </c>
      <c r="F40" s="19">
        <v>99.351200000000006</v>
      </c>
      <c r="G40" s="20">
        <v>1.1900000000000001E-2</v>
      </c>
      <c r="H40" s="21"/>
      <c r="I40" s="22"/>
    </row>
    <row r="41" spans="1:9" ht="13" customHeight="1">
      <c r="A41" s="16" t="s">
        <v>973</v>
      </c>
      <c r="B41" s="17" t="s">
        <v>974</v>
      </c>
      <c r="C41" s="13" t="s">
        <v>975</v>
      </c>
      <c r="D41" s="13" t="s">
        <v>214</v>
      </c>
      <c r="E41" s="18">
        <v>30273</v>
      </c>
      <c r="F41" s="19">
        <v>92.483999999999995</v>
      </c>
      <c r="G41" s="20">
        <v>1.11E-2</v>
      </c>
      <c r="H41" s="21"/>
      <c r="I41" s="22"/>
    </row>
    <row r="42" spans="1:9" ht="13" customHeight="1">
      <c r="A42" s="16" t="s">
        <v>139</v>
      </c>
      <c r="B42" s="17" t="s">
        <v>140</v>
      </c>
      <c r="C42" s="13" t="s">
        <v>141</v>
      </c>
      <c r="D42" s="13" t="s">
        <v>142</v>
      </c>
      <c r="E42" s="18">
        <v>5000</v>
      </c>
      <c r="F42" s="19">
        <v>90.23</v>
      </c>
      <c r="G42" s="20">
        <v>1.0800000000000001E-2</v>
      </c>
      <c r="H42" s="21"/>
      <c r="I42" s="22"/>
    </row>
    <row r="43" spans="1:9" ht="13" customHeight="1">
      <c r="A43" s="16" t="s">
        <v>451</v>
      </c>
      <c r="B43" s="17" t="s">
        <v>452</v>
      </c>
      <c r="C43" s="13" t="s">
        <v>453</v>
      </c>
      <c r="D43" s="13" t="s">
        <v>441</v>
      </c>
      <c r="E43" s="18">
        <v>5675</v>
      </c>
      <c r="F43" s="19">
        <v>80.670100000000005</v>
      </c>
      <c r="G43" s="20">
        <v>9.7000000000000003E-3</v>
      </c>
      <c r="H43" s="21"/>
      <c r="I43" s="22"/>
    </row>
    <row r="44" spans="1:9" ht="13" customHeight="1">
      <c r="A44" s="16" t="s">
        <v>1218</v>
      </c>
      <c r="B44" s="17" t="s">
        <v>1219</v>
      </c>
      <c r="C44" s="13" t="s">
        <v>1220</v>
      </c>
      <c r="D44" s="13" t="s">
        <v>309</v>
      </c>
      <c r="E44" s="18">
        <v>19454</v>
      </c>
      <c r="F44" s="19">
        <v>79.099999999999994</v>
      </c>
      <c r="G44" s="20">
        <v>9.4999999999999998E-3</v>
      </c>
      <c r="H44" s="21"/>
      <c r="I44" s="22"/>
    </row>
    <row r="45" spans="1:9" ht="13" customHeight="1">
      <c r="A45" s="16" t="s">
        <v>1221</v>
      </c>
      <c r="B45" s="17" t="s">
        <v>1222</v>
      </c>
      <c r="C45" s="13" t="s">
        <v>1223</v>
      </c>
      <c r="D45" s="13" t="s">
        <v>1224</v>
      </c>
      <c r="E45" s="18">
        <v>3300</v>
      </c>
      <c r="F45" s="19">
        <v>75.332400000000007</v>
      </c>
      <c r="G45" s="20">
        <v>8.9999999999999993E-3</v>
      </c>
      <c r="H45" s="21"/>
      <c r="I45" s="22"/>
    </row>
    <row r="46" spans="1:9" ht="13" customHeight="1">
      <c r="A46" s="16" t="s">
        <v>1087</v>
      </c>
      <c r="B46" s="17" t="s">
        <v>1088</v>
      </c>
      <c r="C46" s="13" t="s">
        <v>1089</v>
      </c>
      <c r="D46" s="13" t="s">
        <v>187</v>
      </c>
      <c r="E46" s="18">
        <v>8500</v>
      </c>
      <c r="F46" s="19">
        <v>69.912499999999994</v>
      </c>
      <c r="G46" s="20">
        <v>8.3999999999999995E-3</v>
      </c>
      <c r="H46" s="21"/>
      <c r="I46" s="22"/>
    </row>
    <row r="47" spans="1:9" ht="13" customHeight="1">
      <c r="A47" s="16" t="s">
        <v>1106</v>
      </c>
      <c r="B47" s="17" t="s">
        <v>1107</v>
      </c>
      <c r="C47" s="13" t="s">
        <v>1108</v>
      </c>
      <c r="D47" s="13" t="s">
        <v>187</v>
      </c>
      <c r="E47" s="18">
        <v>5424</v>
      </c>
      <c r="F47" s="19">
        <v>41.9465</v>
      </c>
      <c r="G47" s="20">
        <v>5.0000000000000001E-3</v>
      </c>
      <c r="H47" s="21"/>
      <c r="I47" s="22"/>
    </row>
    <row r="48" spans="1:9" ht="13" customHeight="1">
      <c r="A48" s="16" t="s">
        <v>1168</v>
      </c>
      <c r="B48" s="17" t="s">
        <v>1169</v>
      </c>
      <c r="C48" s="13" t="s">
        <v>1170</v>
      </c>
      <c r="D48" s="13" t="s">
        <v>127</v>
      </c>
      <c r="E48" s="18">
        <v>522</v>
      </c>
      <c r="F48" s="19">
        <v>41.131</v>
      </c>
      <c r="G48" s="20">
        <v>4.8999999999999998E-3</v>
      </c>
      <c r="H48" s="21"/>
      <c r="I48" s="22"/>
    </row>
    <row r="49" spans="1:9" ht="13" customHeight="1">
      <c r="A49" s="16" t="s">
        <v>935</v>
      </c>
      <c r="B49" s="17" t="s">
        <v>936</v>
      </c>
      <c r="C49" s="13" t="s">
        <v>937</v>
      </c>
      <c r="D49" s="13" t="s">
        <v>74</v>
      </c>
      <c r="E49" s="18">
        <v>20903</v>
      </c>
      <c r="F49" s="19">
        <v>25.2989</v>
      </c>
      <c r="G49" s="20">
        <v>3.0000000000000001E-3</v>
      </c>
      <c r="H49" s="21"/>
      <c r="I49" s="22"/>
    </row>
    <row r="50" spans="1:9" ht="13" customHeight="1">
      <c r="A50" s="16" t="s">
        <v>944</v>
      </c>
      <c r="B50" s="17" t="s">
        <v>945</v>
      </c>
      <c r="C50" s="13" t="s">
        <v>946</v>
      </c>
      <c r="D50" s="13" t="s">
        <v>113</v>
      </c>
      <c r="E50" s="18">
        <v>20903</v>
      </c>
      <c r="F50" s="19">
        <v>25.2989</v>
      </c>
      <c r="G50" s="20">
        <v>3.0000000000000001E-3</v>
      </c>
      <c r="H50" s="21"/>
      <c r="I50" s="22"/>
    </row>
    <row r="51" spans="1:9" ht="13" customHeight="1">
      <c r="A51" s="16" t="s">
        <v>941</v>
      </c>
      <c r="B51" s="17" t="s">
        <v>942</v>
      </c>
      <c r="C51" s="13" t="s">
        <v>943</v>
      </c>
      <c r="D51" s="13" t="s">
        <v>405</v>
      </c>
      <c r="E51" s="18">
        <v>20903</v>
      </c>
      <c r="F51" s="19">
        <v>25.2989</v>
      </c>
      <c r="G51" s="20">
        <v>3.0000000000000001E-3</v>
      </c>
      <c r="H51" s="21"/>
      <c r="I51" s="22"/>
    </row>
    <row r="52" spans="1:9" ht="13" customHeight="1">
      <c r="A52" s="16" t="s">
        <v>938</v>
      </c>
      <c r="B52" s="17" t="s">
        <v>939</v>
      </c>
      <c r="C52" s="13" t="s">
        <v>940</v>
      </c>
      <c r="D52" s="13" t="s">
        <v>103</v>
      </c>
      <c r="E52" s="18">
        <v>20903</v>
      </c>
      <c r="F52" s="19">
        <v>25.2989</v>
      </c>
      <c r="G52" s="20">
        <v>3.0000000000000001E-3</v>
      </c>
      <c r="H52" s="21"/>
      <c r="I52" s="22"/>
    </row>
    <row r="53" spans="1:9" ht="13" customHeight="1">
      <c r="A53" s="16" t="s">
        <v>1225</v>
      </c>
      <c r="B53" s="17" t="s">
        <v>1226</v>
      </c>
      <c r="C53" s="13" t="s">
        <v>1227</v>
      </c>
      <c r="D53" s="13" t="s">
        <v>172</v>
      </c>
      <c r="E53" s="18">
        <v>492</v>
      </c>
      <c r="F53" s="19">
        <v>22.624600000000001</v>
      </c>
      <c r="G53" s="20">
        <v>2.7000000000000001E-3</v>
      </c>
      <c r="H53" s="21"/>
      <c r="I53" s="22"/>
    </row>
    <row r="54" spans="1:9" ht="13" customHeight="1">
      <c r="A54" s="4"/>
      <c r="B54" s="12" t="s">
        <v>467</v>
      </c>
      <c r="C54" s="13"/>
      <c r="D54" s="13"/>
      <c r="E54" s="13"/>
      <c r="F54" s="23">
        <v>8109.5446000000002</v>
      </c>
      <c r="G54" s="24">
        <f>ROUND(SUM(G1:G53),4)</f>
        <v>0.97289999999999999</v>
      </c>
      <c r="H54" s="25"/>
      <c r="I54" s="26"/>
    </row>
    <row r="55" spans="1:9" ht="13" customHeight="1">
      <c r="A55" s="4"/>
      <c r="B55" s="27" t="s">
        <v>468</v>
      </c>
      <c r="C55" s="1"/>
      <c r="D55" s="1"/>
      <c r="E55" s="1"/>
      <c r="F55" s="25" t="s">
        <v>469</v>
      </c>
      <c r="G55" s="25" t="s">
        <v>469</v>
      </c>
      <c r="H55" s="25"/>
      <c r="I55" s="26"/>
    </row>
    <row r="56" spans="1:9" ht="13" customHeight="1">
      <c r="A56" s="4"/>
      <c r="B56" s="27" t="s">
        <v>467</v>
      </c>
      <c r="C56" s="1"/>
      <c r="D56" s="1"/>
      <c r="E56" s="1"/>
      <c r="F56" s="25" t="s">
        <v>469</v>
      </c>
      <c r="G56" s="25" t="s">
        <v>469</v>
      </c>
      <c r="H56" s="25"/>
      <c r="I56" s="26"/>
    </row>
    <row r="57" spans="1:9" ht="13" customHeight="1">
      <c r="A57" s="4"/>
      <c r="B57" s="27" t="s">
        <v>470</v>
      </c>
      <c r="C57" s="28"/>
      <c r="D57" s="1"/>
      <c r="E57" s="28"/>
      <c r="F57" s="23">
        <v>8109.5446000000002</v>
      </c>
      <c r="G57" s="24">
        <f>ROUND(SUM(G54),4)</f>
        <v>0.97289999999999999</v>
      </c>
      <c r="H57" s="25"/>
      <c r="I57" s="26"/>
    </row>
    <row r="58" spans="1:9" ht="13" customHeight="1">
      <c r="A58" s="4"/>
      <c r="B58" s="12" t="s">
        <v>471</v>
      </c>
      <c r="C58" s="13"/>
      <c r="D58" s="13"/>
      <c r="E58" s="13"/>
      <c r="F58" s="13"/>
      <c r="G58" s="13"/>
      <c r="H58" s="14"/>
      <c r="I58" s="15"/>
    </row>
    <row r="59" spans="1:9" ht="13" customHeight="1">
      <c r="A59" s="4"/>
      <c r="B59" s="12" t="s">
        <v>472</v>
      </c>
      <c r="C59" s="13"/>
      <c r="D59" s="13"/>
      <c r="E59" s="13"/>
      <c r="F59" s="4"/>
      <c r="G59" s="14"/>
      <c r="H59" s="14"/>
      <c r="I59" s="15"/>
    </row>
    <row r="60" spans="1:9" ht="13" customHeight="1">
      <c r="A60" s="16" t="s">
        <v>557</v>
      </c>
      <c r="B60" s="17" t="s">
        <v>558</v>
      </c>
      <c r="C60" s="13"/>
      <c r="D60" s="13"/>
      <c r="E60" s="18">
        <v>-17250</v>
      </c>
      <c r="F60" s="19">
        <v>-167.89429999999999</v>
      </c>
      <c r="G60" s="20">
        <v>-2.01E-2</v>
      </c>
      <c r="H60" s="21"/>
      <c r="I60" s="22"/>
    </row>
    <row r="61" spans="1:9" ht="13" customHeight="1">
      <c r="A61" s="4"/>
      <c r="B61" s="12" t="s">
        <v>467</v>
      </c>
      <c r="C61" s="13"/>
      <c r="D61" s="13"/>
      <c r="E61" s="13"/>
      <c r="F61" s="23">
        <v>-167.89429999999999</v>
      </c>
      <c r="G61" s="24">
        <f>ROUND(SUM(G58:G60),4)</f>
        <v>-2.01E-2</v>
      </c>
      <c r="H61" s="25"/>
      <c r="I61" s="26"/>
    </row>
    <row r="62" spans="1:9" ht="13" customHeight="1">
      <c r="A62" s="4"/>
      <c r="B62" s="27" t="s">
        <v>470</v>
      </c>
      <c r="C62" s="28"/>
      <c r="D62" s="1"/>
      <c r="E62" s="28"/>
      <c r="F62" s="23">
        <v>-167.89429999999999</v>
      </c>
      <c r="G62" s="24">
        <f>ROUND(SUM(G61),4)</f>
        <v>-2.01E-2</v>
      </c>
      <c r="H62" s="25"/>
      <c r="I62" s="26"/>
    </row>
    <row r="63" spans="1:9" ht="13" customHeight="1">
      <c r="A63" s="4"/>
      <c r="B63" s="12" t="s">
        <v>862</v>
      </c>
      <c r="C63" s="13"/>
      <c r="D63" s="13"/>
      <c r="E63" s="13"/>
      <c r="F63" s="13"/>
      <c r="G63" s="13"/>
      <c r="H63" s="14"/>
      <c r="I63" s="15"/>
    </row>
    <row r="64" spans="1:9" ht="13" customHeight="1">
      <c r="A64" s="16" t="s">
        <v>863</v>
      </c>
      <c r="B64" s="17" t="s">
        <v>864</v>
      </c>
      <c r="C64" s="13"/>
      <c r="D64" s="13"/>
      <c r="E64" s="18"/>
      <c r="F64" s="19">
        <v>60.151499999999999</v>
      </c>
      <c r="G64" s="20">
        <v>7.1999999999999998E-3</v>
      </c>
      <c r="H64" s="29">
        <v>5.3662888444601355E-2</v>
      </c>
      <c r="I64" s="22"/>
    </row>
    <row r="65" spans="1:9" ht="13" customHeight="1">
      <c r="A65" s="4"/>
      <c r="B65" s="12" t="s">
        <v>467</v>
      </c>
      <c r="C65" s="13"/>
      <c r="D65" s="13"/>
      <c r="E65" s="13"/>
      <c r="F65" s="23">
        <v>60.151499999999999</v>
      </c>
      <c r="G65" s="24">
        <f>ROUND(SUM(G63:G64),4)</f>
        <v>7.1999999999999998E-3</v>
      </c>
      <c r="H65" s="25"/>
      <c r="I65" s="26"/>
    </row>
    <row r="66" spans="1:9" ht="13" customHeight="1">
      <c r="A66" s="4"/>
      <c r="B66" s="27" t="s">
        <v>470</v>
      </c>
      <c r="C66" s="28"/>
      <c r="D66" s="1"/>
      <c r="E66" s="28"/>
      <c r="F66" s="23">
        <v>60.151499999999999</v>
      </c>
      <c r="G66" s="24">
        <f>ROUND(SUM(G65),4)</f>
        <v>7.1999999999999998E-3</v>
      </c>
      <c r="H66" s="25"/>
      <c r="I66" s="26"/>
    </row>
    <row r="67" spans="1:9" ht="13" customHeight="1">
      <c r="A67" s="4"/>
      <c r="B67" s="27" t="s">
        <v>865</v>
      </c>
      <c r="C67" s="13"/>
      <c r="D67" s="1"/>
      <c r="E67" s="13"/>
      <c r="F67" s="30">
        <v>331.35820000000001</v>
      </c>
      <c r="G67" s="39">
        <v>0.04</v>
      </c>
      <c r="H67" s="25"/>
      <c r="I67" s="26"/>
    </row>
    <row r="68" spans="1:9" ht="13" customHeight="1">
      <c r="A68" s="4"/>
      <c r="B68" s="31" t="s">
        <v>866</v>
      </c>
      <c r="C68" s="32"/>
      <c r="D68" s="32"/>
      <c r="E68" s="32"/>
      <c r="F68" s="33">
        <v>8333.16</v>
      </c>
      <c r="G68" s="34">
        <f>ROUND(SUM(G57,G62,G66,G67),4)</f>
        <v>1</v>
      </c>
      <c r="H68" s="35"/>
      <c r="I68" s="36"/>
    </row>
    <row r="69" spans="1:9" ht="13" customHeight="1">
      <c r="A69" s="4"/>
      <c r="B69" s="6"/>
      <c r="C69" s="4"/>
      <c r="D69" s="4"/>
      <c r="E69" s="4"/>
      <c r="F69" s="4"/>
      <c r="G69" s="4"/>
      <c r="H69" s="4"/>
      <c r="I69" s="4"/>
    </row>
    <row r="70" spans="1:9" ht="13" customHeight="1">
      <c r="A70" s="4"/>
      <c r="B70" s="3" t="s">
        <v>867</v>
      </c>
      <c r="C70" s="4"/>
      <c r="D70" s="4"/>
      <c r="E70" s="4"/>
      <c r="F70" s="4"/>
      <c r="G70" s="4"/>
      <c r="H70" s="4"/>
      <c r="I70" s="4"/>
    </row>
    <row r="71" spans="1:9" ht="13" customHeight="1">
      <c r="A71" s="4"/>
      <c r="B71" s="3" t="s">
        <v>869</v>
      </c>
      <c r="C71" s="4"/>
      <c r="D71" s="4"/>
      <c r="E71" s="4"/>
      <c r="F71" s="4"/>
      <c r="G71" s="4"/>
      <c r="H71" s="4"/>
      <c r="I71" s="4"/>
    </row>
    <row r="72" spans="1:9" ht="26.15" customHeight="1">
      <c r="A72" s="4"/>
      <c r="B72" s="254" t="s">
        <v>2140</v>
      </c>
      <c r="C72" s="254"/>
      <c r="D72" s="254"/>
      <c r="E72" s="254"/>
      <c r="F72" s="254"/>
      <c r="G72" s="254"/>
      <c r="H72" s="254"/>
      <c r="I72" s="254"/>
    </row>
    <row r="73" spans="1:9" ht="13" customHeight="1">
      <c r="A73" s="4"/>
      <c r="B73" s="254"/>
      <c r="C73" s="254"/>
      <c r="D73" s="254"/>
      <c r="E73" s="254"/>
      <c r="F73" s="254"/>
      <c r="G73" s="254"/>
      <c r="H73" s="254"/>
      <c r="I73" s="254"/>
    </row>
    <row r="74" spans="1:9">
      <c r="A74" s="40"/>
      <c r="B74" s="41" t="s">
        <v>2056</v>
      </c>
      <c r="C74" s="42"/>
      <c r="D74" s="42"/>
      <c r="E74" s="43"/>
      <c r="F74" s="43"/>
      <c r="G74" s="43"/>
      <c r="H74" s="43"/>
      <c r="I74" s="44"/>
    </row>
    <row r="75" spans="1:9">
      <c r="A75" s="40"/>
      <c r="B75" s="45" t="s">
        <v>2057</v>
      </c>
      <c r="C75" s="74"/>
      <c r="D75" s="74"/>
      <c r="E75" s="59"/>
      <c r="F75" s="59"/>
      <c r="G75" s="59"/>
      <c r="H75" s="59"/>
      <c r="I75" s="48"/>
    </row>
    <row r="76" spans="1:9">
      <c r="A76" s="40"/>
      <c r="B76" s="45" t="s">
        <v>2058</v>
      </c>
      <c r="C76" s="74"/>
      <c r="D76" s="74"/>
      <c r="E76" s="59"/>
      <c r="F76" s="59"/>
      <c r="G76" s="59"/>
      <c r="H76" s="59"/>
      <c r="I76" s="48"/>
    </row>
    <row r="77" spans="1:9">
      <c r="A77" s="40"/>
      <c r="B77" s="50" t="s">
        <v>2059</v>
      </c>
      <c r="C77" s="51" t="s">
        <v>2129</v>
      </c>
      <c r="D77" s="51" t="s">
        <v>2060</v>
      </c>
      <c r="E77" s="59"/>
      <c r="F77" s="59"/>
      <c r="G77" s="59"/>
      <c r="H77" s="59"/>
      <c r="I77" s="48"/>
    </row>
    <row r="78" spans="1:9">
      <c r="A78" s="40"/>
      <c r="B78" s="52" t="s">
        <v>2061</v>
      </c>
      <c r="C78" s="94">
        <v>11.170999999999999</v>
      </c>
      <c r="D78" s="95">
        <v>11.241</v>
      </c>
      <c r="E78" s="59"/>
      <c r="F78" s="59"/>
      <c r="G78" s="59"/>
      <c r="H78" s="59"/>
      <c r="I78" s="48"/>
    </row>
    <row r="79" spans="1:9">
      <c r="A79" s="40"/>
      <c r="B79" s="52" t="s">
        <v>2062</v>
      </c>
      <c r="C79" s="94">
        <v>11.170999999999999</v>
      </c>
      <c r="D79" s="95">
        <v>11.241</v>
      </c>
      <c r="E79" s="59"/>
      <c r="F79" s="59"/>
      <c r="G79" s="59"/>
      <c r="H79" s="59"/>
      <c r="I79" s="48"/>
    </row>
    <row r="80" spans="1:9">
      <c r="A80" s="40"/>
      <c r="B80" s="52" t="s">
        <v>2063</v>
      </c>
      <c r="C80" s="94">
        <v>11.435</v>
      </c>
      <c r="D80" s="95">
        <v>11.491</v>
      </c>
      <c r="E80" s="59"/>
      <c r="F80" s="59"/>
      <c r="G80" s="59"/>
      <c r="H80" s="59"/>
      <c r="I80" s="48"/>
    </row>
    <row r="81" spans="1:9">
      <c r="A81" s="40"/>
      <c r="B81" s="52" t="s">
        <v>2064</v>
      </c>
      <c r="C81" s="94">
        <v>11.435</v>
      </c>
      <c r="D81" s="95">
        <v>11.491</v>
      </c>
      <c r="E81" s="59"/>
      <c r="F81" s="59"/>
      <c r="G81" s="59"/>
      <c r="H81" s="59"/>
      <c r="I81" s="48"/>
    </row>
    <row r="82" spans="1:9">
      <c r="A82" s="40"/>
      <c r="B82" s="45" t="s">
        <v>2065</v>
      </c>
      <c r="C82" s="74"/>
      <c r="D82" s="74"/>
      <c r="E82" s="59"/>
      <c r="F82" s="59"/>
      <c r="G82" s="59"/>
      <c r="H82" s="59"/>
      <c r="I82" s="48"/>
    </row>
    <row r="83" spans="1:9">
      <c r="A83" s="40"/>
      <c r="B83" s="54" t="s">
        <v>2111</v>
      </c>
      <c r="C83" s="74"/>
      <c r="D83" s="74"/>
      <c r="E83" s="59"/>
      <c r="F83" s="59"/>
      <c r="G83" s="59"/>
      <c r="H83" s="59"/>
      <c r="I83" s="48"/>
    </row>
    <row r="84" spans="1:9">
      <c r="A84" s="40"/>
      <c r="B84" s="45" t="s">
        <v>2133</v>
      </c>
      <c r="C84" s="74"/>
      <c r="D84" s="74"/>
      <c r="E84" s="59"/>
      <c r="F84" s="59"/>
      <c r="G84" s="59"/>
      <c r="H84" s="59"/>
      <c r="I84" s="48"/>
    </row>
    <row r="85" spans="1:9">
      <c r="A85" s="40"/>
      <c r="B85" s="45" t="s">
        <v>2138</v>
      </c>
      <c r="C85" s="74"/>
      <c r="D85" s="74"/>
      <c r="E85" s="59"/>
      <c r="F85" s="59"/>
      <c r="G85" s="59"/>
      <c r="H85" s="59"/>
      <c r="I85" s="48"/>
    </row>
    <row r="86" spans="1:9">
      <c r="A86" s="40"/>
      <c r="B86" s="45" t="s">
        <v>2135</v>
      </c>
      <c r="C86" s="74"/>
      <c r="D86" s="74"/>
      <c r="E86" s="59"/>
      <c r="F86" s="59"/>
      <c r="G86" s="59"/>
      <c r="H86" s="59"/>
      <c r="I86" s="48"/>
    </row>
    <row r="87" spans="1:9">
      <c r="A87" s="40"/>
      <c r="B87" s="45" t="s">
        <v>2136</v>
      </c>
      <c r="C87" s="46"/>
      <c r="D87" s="46"/>
      <c r="E87" s="47"/>
      <c r="F87" s="47"/>
      <c r="G87" s="47"/>
      <c r="H87" s="47"/>
      <c r="I87" s="48"/>
    </row>
    <row r="88" spans="1:9">
      <c r="A88" s="40"/>
      <c r="B88" s="55" t="s">
        <v>2123</v>
      </c>
      <c r="C88" s="57"/>
      <c r="D88" s="57"/>
      <c r="E88" s="57"/>
      <c r="F88" s="57"/>
      <c r="G88" s="57"/>
      <c r="H88" s="57"/>
      <c r="I88" s="58"/>
    </row>
    <row r="89" spans="1:9" ht="13" customHeight="1">
      <c r="A89" s="4"/>
      <c r="B89" s="254"/>
      <c r="C89" s="254"/>
      <c r="D89" s="254"/>
      <c r="E89" s="254"/>
      <c r="F89" s="254"/>
      <c r="G89" s="254"/>
      <c r="H89" s="254"/>
      <c r="I89" s="254"/>
    </row>
    <row r="90" spans="1:9" ht="13" customHeight="1">
      <c r="A90" s="4"/>
      <c r="B90" s="4"/>
      <c r="C90" s="255" t="s">
        <v>1228</v>
      </c>
      <c r="D90" s="255"/>
      <c r="E90" s="255"/>
      <c r="F90" s="255"/>
      <c r="G90" s="4"/>
      <c r="H90" s="4"/>
      <c r="I90" s="4"/>
    </row>
    <row r="91" spans="1:9" ht="13" customHeight="1">
      <c r="A91" s="4"/>
      <c r="B91" s="37" t="s">
        <v>871</v>
      </c>
      <c r="C91" s="255" t="s">
        <v>872</v>
      </c>
      <c r="D91" s="255"/>
      <c r="E91" s="255"/>
      <c r="F91" s="255"/>
      <c r="G91" s="4"/>
      <c r="H91" s="4"/>
      <c r="I91" s="4"/>
    </row>
    <row r="92" spans="1:9" ht="135" customHeight="1">
      <c r="A92" s="4"/>
      <c r="B92" s="38"/>
      <c r="C92" s="253"/>
      <c r="D92" s="253"/>
      <c r="E92" s="4"/>
      <c r="F92" s="4"/>
      <c r="G92" s="4"/>
      <c r="H92" s="4"/>
      <c r="I92" s="4"/>
    </row>
    <row r="95" spans="1:9">
      <c r="B95" s="41" t="s">
        <v>2144</v>
      </c>
      <c r="C95" s="42"/>
      <c r="D95" s="42"/>
      <c r="E95" s="42"/>
      <c r="F95" s="42"/>
      <c r="G95" s="145"/>
      <c r="H95" s="145"/>
      <c r="I95" s="146"/>
    </row>
    <row r="96" spans="1:9" ht="23">
      <c r="B96" s="52" t="s">
        <v>2145</v>
      </c>
      <c r="C96" s="52" t="s">
        <v>2146</v>
      </c>
      <c r="D96" s="147" t="s">
        <v>2147</v>
      </c>
      <c r="E96" s="148" t="s">
        <v>2148</v>
      </c>
      <c r="F96" s="148" t="s">
        <v>2149</v>
      </c>
      <c r="G96" s="49"/>
      <c r="H96" s="49"/>
      <c r="I96" s="149"/>
    </row>
    <row r="97" spans="2:9">
      <c r="B97" s="52" t="s">
        <v>2318</v>
      </c>
      <c r="C97" s="52" t="s">
        <v>2151</v>
      </c>
      <c r="D97" s="183">
        <v>954.36090028985507</v>
      </c>
      <c r="E97" s="184">
        <v>973.3</v>
      </c>
      <c r="F97" s="185">
        <v>23.780850000000001</v>
      </c>
      <c r="G97" s="49"/>
      <c r="H97" s="49"/>
      <c r="I97" s="149"/>
    </row>
    <row r="98" spans="2:9">
      <c r="B98" s="52"/>
      <c r="C98" s="52"/>
      <c r="D98" s="183"/>
      <c r="E98" s="184"/>
      <c r="F98" s="185"/>
      <c r="G98" s="49"/>
      <c r="H98" s="49"/>
      <c r="I98" s="149"/>
    </row>
    <row r="99" spans="2:9">
      <c r="B99" s="156" t="s">
        <v>2417</v>
      </c>
      <c r="C99" s="186"/>
      <c r="D99" s="46"/>
      <c r="E99" s="46"/>
      <c r="F99" s="46"/>
      <c r="G99" s="49"/>
      <c r="H99" s="49"/>
      <c r="I99" s="149"/>
    </row>
    <row r="100" spans="2:9">
      <c r="B100" s="45" t="s">
        <v>2339</v>
      </c>
      <c r="C100" s="46"/>
      <c r="D100" s="46"/>
      <c r="E100" s="46"/>
      <c r="F100" s="46"/>
      <c r="G100" s="49"/>
      <c r="H100" s="49"/>
      <c r="I100" s="149"/>
    </row>
    <row r="101" spans="2:9">
      <c r="B101" s="45" t="s">
        <v>2377</v>
      </c>
      <c r="C101" s="187"/>
      <c r="D101" s="46"/>
      <c r="E101" s="46"/>
      <c r="F101" s="46"/>
      <c r="G101" s="49"/>
      <c r="H101" s="49"/>
      <c r="I101" s="149"/>
    </row>
    <row r="102" spans="2:9">
      <c r="B102" s="45" t="s">
        <v>2378</v>
      </c>
      <c r="C102" s="187"/>
      <c r="D102" s="46"/>
      <c r="E102" s="46"/>
      <c r="F102" s="46"/>
      <c r="G102" s="49"/>
      <c r="H102" s="49"/>
      <c r="I102" s="149"/>
    </row>
    <row r="103" spans="2:9">
      <c r="B103" s="45" t="s">
        <v>2379</v>
      </c>
      <c r="C103" s="188"/>
      <c r="D103" s="46"/>
      <c r="E103" s="46"/>
      <c r="F103" s="46"/>
      <c r="G103" s="49"/>
      <c r="H103" s="49"/>
      <c r="I103" s="149"/>
    </row>
    <row r="104" spans="2:9">
      <c r="B104" s="45" t="s">
        <v>2418</v>
      </c>
      <c r="C104" s="188"/>
      <c r="D104" s="46"/>
      <c r="E104" s="46"/>
      <c r="F104" s="46"/>
      <c r="G104" s="49"/>
      <c r="H104" s="49"/>
      <c r="I104" s="149"/>
    </row>
    <row r="105" spans="2:9">
      <c r="B105" s="45" t="s">
        <v>2381</v>
      </c>
      <c r="C105" s="188"/>
      <c r="D105" s="46"/>
      <c r="E105" s="46"/>
      <c r="F105" s="46"/>
      <c r="G105" s="49"/>
      <c r="H105" s="49"/>
      <c r="I105" s="149"/>
    </row>
    <row r="106" spans="2:9">
      <c r="B106" s="45"/>
      <c r="C106" s="46"/>
      <c r="D106" s="46"/>
      <c r="E106" s="46"/>
      <c r="F106" s="46"/>
      <c r="G106" s="49"/>
      <c r="H106" s="49"/>
      <c r="I106" s="149"/>
    </row>
    <row r="107" spans="2:9">
      <c r="B107" s="172" t="s">
        <v>2345</v>
      </c>
      <c r="C107" s="168"/>
      <c r="D107" s="168"/>
      <c r="E107" s="168"/>
      <c r="F107" s="168"/>
      <c r="G107" s="49"/>
      <c r="H107" s="49"/>
      <c r="I107" s="149"/>
    </row>
    <row r="108" spans="2:9" ht="23">
      <c r="B108" s="163" t="s">
        <v>2145</v>
      </c>
      <c r="C108" s="163" t="s">
        <v>2146</v>
      </c>
      <c r="D108" s="164" t="s">
        <v>2147</v>
      </c>
      <c r="E108" s="165" t="s">
        <v>2148</v>
      </c>
      <c r="F108" s="165" t="s">
        <v>2149</v>
      </c>
      <c r="G108" s="49"/>
      <c r="H108" s="49"/>
      <c r="I108" s="149"/>
    </row>
    <row r="109" spans="2:9">
      <c r="B109" s="256" t="s">
        <v>2346</v>
      </c>
      <c r="C109" s="257"/>
      <c r="D109" s="257"/>
      <c r="E109" s="257"/>
      <c r="F109" s="258"/>
      <c r="G109" s="49"/>
      <c r="H109" s="49"/>
      <c r="I109" s="149"/>
    </row>
    <row r="110" spans="2:9">
      <c r="B110" s="140" t="s">
        <v>2347</v>
      </c>
      <c r="C110" s="173"/>
      <c r="D110" s="173"/>
      <c r="E110" s="168"/>
      <c r="F110" s="168"/>
      <c r="G110" s="49"/>
      <c r="H110" s="49"/>
      <c r="I110" s="149"/>
    </row>
    <row r="111" spans="2:9">
      <c r="B111" s="140"/>
      <c r="C111" s="173"/>
      <c r="D111" s="173"/>
      <c r="E111" s="168"/>
      <c r="F111" s="168"/>
      <c r="G111" s="49"/>
      <c r="H111" s="49"/>
      <c r="I111" s="149"/>
    </row>
    <row r="112" spans="2:9">
      <c r="B112" s="140" t="s">
        <v>2348</v>
      </c>
      <c r="C112" s="173"/>
      <c r="D112" s="173"/>
      <c r="E112" s="168"/>
      <c r="F112" s="168"/>
      <c r="G112" s="49"/>
      <c r="H112" s="49"/>
      <c r="I112" s="149"/>
    </row>
    <row r="113" spans="2:9">
      <c r="B113" s="140" t="s">
        <v>2349</v>
      </c>
      <c r="C113" s="174"/>
      <c r="D113" s="173"/>
      <c r="E113" s="168"/>
      <c r="F113" s="168"/>
      <c r="G113" s="49"/>
      <c r="H113" s="49"/>
      <c r="I113" s="149"/>
    </row>
    <row r="114" spans="2:9">
      <c r="B114" s="140" t="s">
        <v>2350</v>
      </c>
      <c r="C114" s="174"/>
      <c r="D114" s="173"/>
      <c r="E114" s="168"/>
      <c r="F114" s="168"/>
      <c r="G114" s="49"/>
      <c r="H114" s="49"/>
      <c r="I114" s="149"/>
    </row>
    <row r="115" spans="2:9">
      <c r="B115" s="140" t="s">
        <v>2419</v>
      </c>
      <c r="C115" s="174"/>
      <c r="D115" s="173"/>
      <c r="E115" s="168"/>
      <c r="F115" s="168"/>
      <c r="G115" s="49"/>
      <c r="H115" s="49"/>
      <c r="I115" s="149"/>
    </row>
    <row r="116" spans="2:9">
      <c r="B116" s="140" t="s">
        <v>2420</v>
      </c>
      <c r="C116" s="174"/>
      <c r="D116" s="173"/>
      <c r="E116" s="168"/>
      <c r="F116" s="168"/>
      <c r="G116" s="49"/>
      <c r="H116" s="49"/>
      <c r="I116" s="149"/>
    </row>
    <row r="117" spans="2:9">
      <c r="B117" s="140" t="s">
        <v>2421</v>
      </c>
      <c r="C117" s="174"/>
      <c r="D117" s="173"/>
      <c r="E117" s="168"/>
      <c r="F117" s="168"/>
      <c r="G117" s="49"/>
      <c r="H117" s="49"/>
      <c r="I117" s="149"/>
    </row>
    <row r="118" spans="2:9">
      <c r="B118" s="140"/>
      <c r="C118" s="173"/>
      <c r="D118" s="173"/>
      <c r="E118" s="168"/>
      <c r="F118" s="168"/>
      <c r="G118" s="49"/>
      <c r="H118" s="49"/>
      <c r="I118" s="149"/>
    </row>
    <row r="119" spans="2:9">
      <c r="B119" s="172" t="s">
        <v>2354</v>
      </c>
      <c r="C119" s="173"/>
      <c r="D119" s="173"/>
      <c r="E119" s="168"/>
      <c r="F119" s="168"/>
      <c r="G119" s="49"/>
      <c r="H119" s="49"/>
      <c r="I119" s="149"/>
    </row>
    <row r="120" spans="2:9" ht="23">
      <c r="B120" s="163" t="s">
        <v>2145</v>
      </c>
      <c r="C120" s="175" t="s">
        <v>2355</v>
      </c>
      <c r="D120" s="164" t="s">
        <v>2356</v>
      </c>
      <c r="E120" s="165" t="s">
        <v>2357</v>
      </c>
      <c r="F120" s="168"/>
      <c r="G120" s="49"/>
      <c r="H120" s="49"/>
      <c r="I120" s="149"/>
    </row>
    <row r="121" spans="2:9">
      <c r="B121" s="262" t="s">
        <v>2346</v>
      </c>
      <c r="C121" s="262"/>
      <c r="D121" s="262"/>
      <c r="E121" s="262"/>
      <c r="F121" s="168"/>
      <c r="G121" s="49"/>
      <c r="H121" s="49"/>
      <c r="I121" s="149"/>
    </row>
    <row r="122" spans="2:9">
      <c r="B122" s="140" t="s">
        <v>2358</v>
      </c>
      <c r="C122" s="173"/>
      <c r="D122" s="173"/>
      <c r="E122" s="168"/>
      <c r="F122" s="168"/>
      <c r="G122" s="49"/>
      <c r="H122" s="49"/>
      <c r="I122" s="149"/>
    </row>
    <row r="123" spans="2:9">
      <c r="B123" s="140"/>
      <c r="C123" s="173"/>
      <c r="D123" s="173"/>
      <c r="E123" s="168"/>
      <c r="F123" s="168"/>
      <c r="G123" s="49"/>
      <c r="H123" s="49"/>
      <c r="I123" s="149"/>
    </row>
    <row r="124" spans="2:9">
      <c r="B124" s="140" t="s">
        <v>2359</v>
      </c>
      <c r="C124" s="173"/>
      <c r="D124" s="173"/>
      <c r="E124" s="168"/>
      <c r="F124" s="168"/>
      <c r="G124" s="49"/>
      <c r="H124" s="49"/>
      <c r="I124" s="149"/>
    </row>
    <row r="125" spans="2:9">
      <c r="B125" s="140" t="s">
        <v>2360</v>
      </c>
      <c r="C125" s="173"/>
      <c r="D125" s="173"/>
      <c r="E125" s="168"/>
      <c r="F125" s="168"/>
      <c r="G125" s="49"/>
      <c r="H125" s="49"/>
      <c r="I125" s="149"/>
    </row>
    <row r="126" spans="2:9">
      <c r="B126" s="140" t="s">
        <v>2361</v>
      </c>
      <c r="C126" s="173"/>
      <c r="D126" s="173"/>
      <c r="E126" s="168"/>
      <c r="F126" s="168"/>
      <c r="G126" s="49"/>
      <c r="H126" s="49"/>
      <c r="I126" s="149"/>
    </row>
    <row r="127" spans="2:9">
      <c r="B127" s="140" t="s">
        <v>2362</v>
      </c>
      <c r="C127" s="173"/>
      <c r="D127" s="173"/>
      <c r="E127" s="168"/>
      <c r="F127" s="168"/>
      <c r="G127" s="49"/>
      <c r="H127" s="49"/>
      <c r="I127" s="149"/>
    </row>
    <row r="128" spans="2:9">
      <c r="B128" s="140"/>
      <c r="C128" s="173"/>
      <c r="D128" s="173"/>
      <c r="E128" s="168"/>
      <c r="F128" s="168"/>
      <c r="G128" s="49"/>
      <c r="H128" s="49"/>
      <c r="I128" s="149"/>
    </row>
    <row r="129" spans="2:9">
      <c r="B129" s="172" t="s">
        <v>2363</v>
      </c>
      <c r="C129" s="173"/>
      <c r="D129" s="173"/>
      <c r="E129" s="168"/>
      <c r="F129" s="168"/>
      <c r="G129" s="49"/>
      <c r="H129" s="49"/>
      <c r="I129" s="149"/>
    </row>
    <row r="130" spans="2:9" ht="23">
      <c r="B130" s="163" t="s">
        <v>2145</v>
      </c>
      <c r="C130" s="163" t="s">
        <v>2364</v>
      </c>
      <c r="D130" s="164" t="s">
        <v>2365</v>
      </c>
      <c r="E130" s="165" t="s">
        <v>2366</v>
      </c>
      <c r="F130" s="165" t="s">
        <v>2367</v>
      </c>
      <c r="G130" s="49"/>
      <c r="H130" s="49"/>
      <c r="I130" s="149"/>
    </row>
    <row r="131" spans="2:9">
      <c r="B131" s="256" t="s">
        <v>2346</v>
      </c>
      <c r="C131" s="257"/>
      <c r="D131" s="257"/>
      <c r="E131" s="257"/>
      <c r="F131" s="258"/>
      <c r="G131" s="49"/>
      <c r="H131" s="49"/>
      <c r="I131" s="149"/>
    </row>
    <row r="132" spans="2:9">
      <c r="B132" s="140" t="s">
        <v>2368</v>
      </c>
      <c r="C132" s="173"/>
      <c r="D132" s="173"/>
      <c r="E132" s="168"/>
      <c r="F132" s="168"/>
      <c r="G132" s="49"/>
      <c r="H132" s="49"/>
      <c r="I132" s="149"/>
    </row>
    <row r="133" spans="2:9">
      <c r="B133" s="140"/>
      <c r="C133" s="173"/>
      <c r="D133" s="173"/>
      <c r="E133" s="168"/>
      <c r="F133" s="168"/>
      <c r="G133" s="49"/>
      <c r="H133" s="49"/>
      <c r="I133" s="149"/>
    </row>
    <row r="134" spans="2:9">
      <c r="B134" s="140" t="s">
        <v>2369</v>
      </c>
      <c r="C134" s="173"/>
      <c r="D134" s="173"/>
      <c r="E134" s="168"/>
      <c r="F134" s="168"/>
      <c r="G134" s="49"/>
      <c r="H134" s="49"/>
      <c r="I134" s="149"/>
    </row>
    <row r="135" spans="2:9">
      <c r="B135" s="140" t="s">
        <v>2360</v>
      </c>
      <c r="C135" s="173"/>
      <c r="D135" s="173"/>
      <c r="E135" s="168"/>
      <c r="F135" s="168"/>
      <c r="G135" s="49"/>
      <c r="H135" s="49"/>
      <c r="I135" s="149"/>
    </row>
    <row r="136" spans="2:9">
      <c r="B136" s="140" t="s">
        <v>2361</v>
      </c>
      <c r="C136" s="173"/>
      <c r="D136" s="173"/>
      <c r="E136" s="168"/>
      <c r="F136" s="168"/>
      <c r="G136" s="49"/>
      <c r="H136" s="49"/>
      <c r="I136" s="149"/>
    </row>
    <row r="137" spans="2:9">
      <c r="B137" s="140" t="s">
        <v>2362</v>
      </c>
      <c r="C137" s="173"/>
      <c r="D137" s="173"/>
      <c r="E137" s="168"/>
      <c r="F137" s="168"/>
      <c r="G137" s="49"/>
      <c r="H137" s="49"/>
      <c r="I137" s="149"/>
    </row>
    <row r="138" spans="2:9">
      <c r="B138" s="140"/>
      <c r="C138" s="173"/>
      <c r="D138" s="173"/>
      <c r="E138" s="168"/>
      <c r="F138" s="168"/>
      <c r="G138" s="49"/>
      <c r="H138" s="49"/>
      <c r="I138" s="149"/>
    </row>
    <row r="139" spans="2:9">
      <c r="B139" s="172" t="s">
        <v>2370</v>
      </c>
      <c r="C139" s="173"/>
      <c r="D139" s="173"/>
      <c r="E139" s="168"/>
      <c r="F139" s="168"/>
      <c r="G139" s="49"/>
      <c r="H139" s="49"/>
      <c r="I139" s="149"/>
    </row>
    <row r="140" spans="2:9">
      <c r="B140" s="182"/>
      <c r="C140" s="181"/>
      <c r="D140" s="181"/>
      <c r="E140" s="181"/>
      <c r="F140" s="181"/>
      <c r="G140" s="161"/>
      <c r="H140" s="161"/>
      <c r="I140" s="162"/>
    </row>
  </sheetData>
  <mergeCells count="9">
    <mergeCell ref="B109:F109"/>
    <mergeCell ref="B121:E121"/>
    <mergeCell ref="B131:F131"/>
    <mergeCell ref="C92:D92"/>
    <mergeCell ref="B72:I72"/>
    <mergeCell ref="B73:I73"/>
    <mergeCell ref="B89:I89"/>
    <mergeCell ref="C90:F90"/>
    <mergeCell ref="C91:F91"/>
  </mergeCells>
  <hyperlinks>
    <hyperlink ref="A1" location="BajajFinservELSSTaxSaverFund" display="BFELSS" xr:uid="{00000000-0004-0000-0600-000000000000}"/>
    <hyperlink ref="B1" location="BajajFinservELSSTaxSaverFund" display="Bajaj Finserv ELSS Tax Saver Fund" xr:uid="{00000000-0004-0000-0600-000001000000}"/>
  </hyperlinks>
  <pageMargins left="0" right="0" top="0" bottom="0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Below="0"/>
  </sheetPr>
  <dimension ref="A1:I201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12</v>
      </c>
      <c r="B1" s="3" t="s">
        <v>13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93</v>
      </c>
      <c r="B7" s="17" t="s">
        <v>94</v>
      </c>
      <c r="C7" s="13" t="s">
        <v>95</v>
      </c>
      <c r="D7" s="13" t="s">
        <v>96</v>
      </c>
      <c r="E7" s="18">
        <v>73536</v>
      </c>
      <c r="F7" s="19">
        <v>210.97479999999999</v>
      </c>
      <c r="G7" s="20">
        <v>5.74E-2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63</v>
      </c>
      <c r="E8" s="18">
        <v>11347</v>
      </c>
      <c r="F8" s="19">
        <v>142.56370000000001</v>
      </c>
      <c r="G8" s="20">
        <v>3.8800000000000001E-2</v>
      </c>
      <c r="H8" s="21"/>
      <c r="I8" s="22"/>
    </row>
    <row r="9" spans="1:9" ht="13" customHeight="1">
      <c r="A9" s="16" t="s">
        <v>149</v>
      </c>
      <c r="B9" s="17" t="s">
        <v>150</v>
      </c>
      <c r="C9" s="13" t="s">
        <v>151</v>
      </c>
      <c r="D9" s="13" t="s">
        <v>85</v>
      </c>
      <c r="E9" s="18">
        <v>5900</v>
      </c>
      <c r="F9" s="19">
        <v>105.2324</v>
      </c>
      <c r="G9" s="20">
        <v>2.86E-2</v>
      </c>
      <c r="H9" s="21"/>
      <c r="I9" s="22"/>
    </row>
    <row r="10" spans="1:9" ht="13" customHeight="1">
      <c r="A10" s="16" t="s">
        <v>158</v>
      </c>
      <c r="B10" s="17" t="s">
        <v>159</v>
      </c>
      <c r="C10" s="13" t="s">
        <v>160</v>
      </c>
      <c r="D10" s="13" t="s">
        <v>63</v>
      </c>
      <c r="E10" s="18">
        <v>26745</v>
      </c>
      <c r="F10" s="19">
        <v>102.7543</v>
      </c>
      <c r="G10" s="20">
        <v>2.8000000000000001E-2</v>
      </c>
      <c r="H10" s="21"/>
      <c r="I10" s="22"/>
    </row>
    <row r="11" spans="1:9" ht="13" customHeight="1">
      <c r="A11" s="16" t="s">
        <v>1221</v>
      </c>
      <c r="B11" s="17" t="s">
        <v>1222</v>
      </c>
      <c r="C11" s="13" t="s">
        <v>1223</v>
      </c>
      <c r="D11" s="13" t="s">
        <v>1224</v>
      </c>
      <c r="E11" s="18">
        <v>4500</v>
      </c>
      <c r="F11" s="19">
        <v>102.726</v>
      </c>
      <c r="G11" s="20">
        <v>2.8000000000000001E-2</v>
      </c>
      <c r="H11" s="21"/>
      <c r="I11" s="22"/>
    </row>
    <row r="12" spans="1:9" ht="13" customHeight="1">
      <c r="A12" s="16" t="s">
        <v>161</v>
      </c>
      <c r="B12" s="17" t="s">
        <v>162</v>
      </c>
      <c r="C12" s="13" t="s">
        <v>163</v>
      </c>
      <c r="D12" s="13" t="s">
        <v>164</v>
      </c>
      <c r="E12" s="18">
        <v>38800</v>
      </c>
      <c r="F12" s="19">
        <v>97.224999999999994</v>
      </c>
      <c r="G12" s="20">
        <v>2.6499999999999999E-2</v>
      </c>
      <c r="H12" s="21"/>
      <c r="I12" s="22"/>
    </row>
    <row r="13" spans="1:9" ht="13" customHeight="1">
      <c r="A13" s="16" t="s">
        <v>284</v>
      </c>
      <c r="B13" s="17" t="s">
        <v>285</v>
      </c>
      <c r="C13" s="13" t="s">
        <v>286</v>
      </c>
      <c r="D13" s="13" t="s">
        <v>287</v>
      </c>
      <c r="E13" s="18">
        <v>3259</v>
      </c>
      <c r="F13" s="19">
        <v>96.287199999999999</v>
      </c>
      <c r="G13" s="20">
        <v>2.6200000000000001E-2</v>
      </c>
      <c r="H13" s="21"/>
      <c r="I13" s="22"/>
    </row>
    <row r="14" spans="1:9" ht="13" customHeight="1">
      <c r="A14" s="16" t="s">
        <v>114</v>
      </c>
      <c r="B14" s="17" t="s">
        <v>115</v>
      </c>
      <c r="C14" s="13" t="s">
        <v>116</v>
      </c>
      <c r="D14" s="13" t="s">
        <v>103</v>
      </c>
      <c r="E14" s="18">
        <v>8400</v>
      </c>
      <c r="F14" s="19">
        <v>94.642799999999994</v>
      </c>
      <c r="G14" s="20">
        <v>2.58E-2</v>
      </c>
      <c r="H14" s="21"/>
      <c r="I14" s="22"/>
    </row>
    <row r="15" spans="1:9" ht="13" customHeight="1">
      <c r="A15" s="16" t="s">
        <v>173</v>
      </c>
      <c r="B15" s="17" t="s">
        <v>174</v>
      </c>
      <c r="C15" s="13" t="s">
        <v>175</v>
      </c>
      <c r="D15" s="13" t="s">
        <v>81</v>
      </c>
      <c r="E15" s="18">
        <v>20246</v>
      </c>
      <c r="F15" s="19">
        <v>89.497399999999999</v>
      </c>
      <c r="G15" s="20">
        <v>2.4400000000000002E-2</v>
      </c>
      <c r="H15" s="21"/>
      <c r="I15" s="22"/>
    </row>
    <row r="16" spans="1:9" ht="13" customHeight="1">
      <c r="A16" s="16" t="s">
        <v>300</v>
      </c>
      <c r="B16" s="17" t="s">
        <v>301</v>
      </c>
      <c r="C16" s="13" t="s">
        <v>302</v>
      </c>
      <c r="D16" s="13" t="s">
        <v>138</v>
      </c>
      <c r="E16" s="18">
        <v>1950</v>
      </c>
      <c r="F16" s="19">
        <v>83.924099999999996</v>
      </c>
      <c r="G16" s="20">
        <v>2.2800000000000001E-2</v>
      </c>
      <c r="H16" s="21"/>
      <c r="I16" s="22"/>
    </row>
    <row r="17" spans="1:9" ht="13" customHeight="1">
      <c r="A17" s="16" t="s">
        <v>197</v>
      </c>
      <c r="B17" s="17" t="s">
        <v>198</v>
      </c>
      <c r="C17" s="13" t="s">
        <v>199</v>
      </c>
      <c r="D17" s="13" t="s">
        <v>172</v>
      </c>
      <c r="E17" s="18">
        <v>4657</v>
      </c>
      <c r="F17" s="19">
        <v>83.788700000000006</v>
      </c>
      <c r="G17" s="20">
        <v>2.2800000000000001E-2</v>
      </c>
      <c r="H17" s="21"/>
      <c r="I17" s="22"/>
    </row>
    <row r="18" spans="1:9" ht="13" customHeight="1">
      <c r="A18" s="16" t="s">
        <v>131</v>
      </c>
      <c r="B18" s="17" t="s">
        <v>132</v>
      </c>
      <c r="C18" s="13" t="s">
        <v>133</v>
      </c>
      <c r="D18" s="13" t="s">
        <v>134</v>
      </c>
      <c r="E18" s="18">
        <v>876</v>
      </c>
      <c r="F18" s="19">
        <v>71.626099999999994</v>
      </c>
      <c r="G18" s="20">
        <v>1.95E-2</v>
      </c>
      <c r="H18" s="21"/>
      <c r="I18" s="22"/>
    </row>
    <row r="19" spans="1:9" ht="13" customHeight="1">
      <c r="A19" s="16" t="s">
        <v>135</v>
      </c>
      <c r="B19" s="17" t="s">
        <v>136</v>
      </c>
      <c r="C19" s="13" t="s">
        <v>137</v>
      </c>
      <c r="D19" s="13" t="s">
        <v>138</v>
      </c>
      <c r="E19" s="18">
        <v>17100</v>
      </c>
      <c r="F19" s="19">
        <v>70.238299999999995</v>
      </c>
      <c r="G19" s="20">
        <v>1.9099999999999999E-2</v>
      </c>
      <c r="H19" s="21"/>
      <c r="I19" s="22"/>
    </row>
    <row r="20" spans="1:9" ht="13" customHeight="1">
      <c r="A20" s="16" t="s">
        <v>1178</v>
      </c>
      <c r="B20" s="17" t="s">
        <v>1179</v>
      </c>
      <c r="C20" s="13" t="s">
        <v>1180</v>
      </c>
      <c r="D20" s="13" t="s">
        <v>309</v>
      </c>
      <c r="E20" s="18">
        <v>1832</v>
      </c>
      <c r="F20" s="19">
        <v>66.508899999999997</v>
      </c>
      <c r="G20" s="20">
        <v>1.8100000000000002E-2</v>
      </c>
      <c r="H20" s="21"/>
      <c r="I20" s="22"/>
    </row>
    <row r="21" spans="1:9" ht="13" customHeight="1">
      <c r="A21" s="16" t="s">
        <v>146</v>
      </c>
      <c r="B21" s="17" t="s">
        <v>147</v>
      </c>
      <c r="C21" s="13" t="s">
        <v>148</v>
      </c>
      <c r="D21" s="13" t="s">
        <v>63</v>
      </c>
      <c r="E21" s="18">
        <v>19050</v>
      </c>
      <c r="F21" s="19">
        <v>65.722499999999997</v>
      </c>
      <c r="G21" s="20">
        <v>1.7899999999999999E-2</v>
      </c>
      <c r="H21" s="21"/>
      <c r="I21" s="22"/>
    </row>
    <row r="22" spans="1:9" ht="13" customHeight="1">
      <c r="A22" s="16" t="s">
        <v>1229</v>
      </c>
      <c r="B22" s="17" t="s">
        <v>1230</v>
      </c>
      <c r="C22" s="13" t="s">
        <v>1231</v>
      </c>
      <c r="D22" s="13" t="s">
        <v>309</v>
      </c>
      <c r="E22" s="18">
        <v>1442</v>
      </c>
      <c r="F22" s="19">
        <v>62.755800000000001</v>
      </c>
      <c r="G22" s="20">
        <v>1.7100000000000001E-2</v>
      </c>
      <c r="H22" s="21"/>
      <c r="I22" s="22"/>
    </row>
    <row r="23" spans="1:9" ht="13" customHeight="1">
      <c r="A23" s="16" t="s">
        <v>200</v>
      </c>
      <c r="B23" s="17" t="s">
        <v>201</v>
      </c>
      <c r="C23" s="13" t="s">
        <v>202</v>
      </c>
      <c r="D23" s="13" t="s">
        <v>203</v>
      </c>
      <c r="E23" s="18">
        <v>1455</v>
      </c>
      <c r="F23" s="19">
        <v>59.313099999999999</v>
      </c>
      <c r="G23" s="20">
        <v>1.61E-2</v>
      </c>
      <c r="H23" s="21"/>
      <c r="I23" s="22"/>
    </row>
    <row r="24" spans="1:9" ht="13" customHeight="1">
      <c r="A24" s="16" t="s">
        <v>413</v>
      </c>
      <c r="B24" s="17" t="s">
        <v>414</v>
      </c>
      <c r="C24" s="13" t="s">
        <v>415</v>
      </c>
      <c r="D24" s="13" t="s">
        <v>267</v>
      </c>
      <c r="E24" s="18">
        <v>516</v>
      </c>
      <c r="F24" s="19">
        <v>59.247100000000003</v>
      </c>
      <c r="G24" s="20">
        <v>1.61E-2</v>
      </c>
      <c r="H24" s="21"/>
      <c r="I24" s="22"/>
    </row>
    <row r="25" spans="1:9" ht="13" customHeight="1">
      <c r="A25" s="16" t="s">
        <v>143</v>
      </c>
      <c r="B25" s="17" t="s">
        <v>144</v>
      </c>
      <c r="C25" s="13" t="s">
        <v>145</v>
      </c>
      <c r="D25" s="13" t="s">
        <v>63</v>
      </c>
      <c r="E25" s="18">
        <v>4375</v>
      </c>
      <c r="F25" s="19">
        <v>56.288800000000002</v>
      </c>
      <c r="G25" s="20">
        <v>1.5299999999999999E-2</v>
      </c>
      <c r="H25" s="21"/>
      <c r="I25" s="22"/>
    </row>
    <row r="26" spans="1:9" ht="13" customHeight="1">
      <c r="A26" s="16" t="s">
        <v>128</v>
      </c>
      <c r="B26" s="17" t="s">
        <v>129</v>
      </c>
      <c r="C26" s="13" t="s">
        <v>130</v>
      </c>
      <c r="D26" s="13" t="s">
        <v>85</v>
      </c>
      <c r="E26" s="18">
        <v>23500</v>
      </c>
      <c r="F26" s="19">
        <v>56.153300000000002</v>
      </c>
      <c r="G26" s="20">
        <v>1.5299999999999999E-2</v>
      </c>
      <c r="H26" s="21"/>
      <c r="I26" s="22"/>
    </row>
    <row r="27" spans="1:9" ht="13" customHeight="1">
      <c r="A27" s="16" t="s">
        <v>60</v>
      </c>
      <c r="B27" s="17" t="s">
        <v>61</v>
      </c>
      <c r="C27" s="13" t="s">
        <v>62</v>
      </c>
      <c r="D27" s="13" t="s">
        <v>63</v>
      </c>
      <c r="E27" s="18">
        <v>7400</v>
      </c>
      <c r="F27" s="19">
        <v>55.096699999999998</v>
      </c>
      <c r="G27" s="20">
        <v>1.4999999999999999E-2</v>
      </c>
      <c r="H27" s="21"/>
      <c r="I27" s="22"/>
    </row>
    <row r="28" spans="1:9" ht="13" customHeight="1">
      <c r="A28" s="16" t="s">
        <v>117</v>
      </c>
      <c r="B28" s="17" t="s">
        <v>118</v>
      </c>
      <c r="C28" s="13" t="s">
        <v>119</v>
      </c>
      <c r="D28" s="13" t="s">
        <v>120</v>
      </c>
      <c r="E28" s="18">
        <v>300</v>
      </c>
      <c r="F28" s="19">
        <v>54.741</v>
      </c>
      <c r="G28" s="20">
        <v>1.49E-2</v>
      </c>
      <c r="H28" s="21"/>
      <c r="I28" s="22"/>
    </row>
    <row r="29" spans="1:9" ht="13" customHeight="1">
      <c r="A29" s="16" t="s">
        <v>104</v>
      </c>
      <c r="B29" s="17" t="s">
        <v>105</v>
      </c>
      <c r="C29" s="13" t="s">
        <v>106</v>
      </c>
      <c r="D29" s="13" t="s">
        <v>63</v>
      </c>
      <c r="E29" s="18">
        <v>48000</v>
      </c>
      <c r="F29" s="19">
        <v>50.904000000000003</v>
      </c>
      <c r="G29" s="20">
        <v>1.3899999999999999E-2</v>
      </c>
      <c r="H29" s="21"/>
      <c r="I29" s="22"/>
    </row>
    <row r="30" spans="1:9" ht="13" customHeight="1">
      <c r="A30" s="16" t="s">
        <v>255</v>
      </c>
      <c r="B30" s="17" t="s">
        <v>256</v>
      </c>
      <c r="C30" s="13" t="s">
        <v>257</v>
      </c>
      <c r="D30" s="13" t="s">
        <v>85</v>
      </c>
      <c r="E30" s="18">
        <v>11700</v>
      </c>
      <c r="F30" s="19">
        <v>50.1462</v>
      </c>
      <c r="G30" s="20">
        <v>1.37E-2</v>
      </c>
      <c r="H30" s="21"/>
      <c r="I30" s="22"/>
    </row>
    <row r="31" spans="1:9" ht="13" customHeight="1">
      <c r="A31" s="16" t="s">
        <v>367</v>
      </c>
      <c r="B31" s="17" t="s">
        <v>368</v>
      </c>
      <c r="C31" s="13" t="s">
        <v>369</v>
      </c>
      <c r="D31" s="13" t="s">
        <v>74</v>
      </c>
      <c r="E31" s="18">
        <v>3375</v>
      </c>
      <c r="F31" s="19">
        <v>43.1325</v>
      </c>
      <c r="G31" s="20">
        <v>1.17E-2</v>
      </c>
      <c r="H31" s="21"/>
      <c r="I31" s="22"/>
    </row>
    <row r="32" spans="1:9" ht="13" customHeight="1">
      <c r="A32" s="16" t="s">
        <v>451</v>
      </c>
      <c r="B32" s="17" t="s">
        <v>452</v>
      </c>
      <c r="C32" s="13" t="s">
        <v>453</v>
      </c>
      <c r="D32" s="13" t="s">
        <v>441</v>
      </c>
      <c r="E32" s="18">
        <v>3009</v>
      </c>
      <c r="F32" s="19">
        <v>42.7729</v>
      </c>
      <c r="G32" s="20">
        <v>1.1599999999999999E-2</v>
      </c>
      <c r="H32" s="21"/>
      <c r="I32" s="22"/>
    </row>
    <row r="33" spans="1:9" ht="13" customHeight="1">
      <c r="A33" s="16" t="s">
        <v>1212</v>
      </c>
      <c r="B33" s="17" t="s">
        <v>1213</v>
      </c>
      <c r="C33" s="13" t="s">
        <v>1214</v>
      </c>
      <c r="D33" s="13" t="s">
        <v>271</v>
      </c>
      <c r="E33" s="18">
        <v>276</v>
      </c>
      <c r="F33" s="19">
        <v>40.5002</v>
      </c>
      <c r="G33" s="20">
        <v>1.0999999999999999E-2</v>
      </c>
      <c r="H33" s="21"/>
      <c r="I33" s="22"/>
    </row>
    <row r="34" spans="1:9" ht="13" customHeight="1">
      <c r="A34" s="16" t="s">
        <v>880</v>
      </c>
      <c r="B34" s="17" t="s">
        <v>881</v>
      </c>
      <c r="C34" s="13" t="s">
        <v>882</v>
      </c>
      <c r="D34" s="13" t="s">
        <v>271</v>
      </c>
      <c r="E34" s="18">
        <v>963</v>
      </c>
      <c r="F34" s="19">
        <v>39.759399999999999</v>
      </c>
      <c r="G34" s="20">
        <v>1.0800000000000001E-2</v>
      </c>
      <c r="H34" s="21"/>
      <c r="I34" s="22"/>
    </row>
    <row r="35" spans="1:9" ht="13" customHeight="1">
      <c r="A35" s="16" t="s">
        <v>107</v>
      </c>
      <c r="B35" s="17" t="s">
        <v>108</v>
      </c>
      <c r="C35" s="13" t="s">
        <v>109</v>
      </c>
      <c r="D35" s="13" t="s">
        <v>63</v>
      </c>
      <c r="E35" s="18">
        <v>18000</v>
      </c>
      <c r="F35" s="19">
        <v>37.494</v>
      </c>
      <c r="G35" s="20">
        <v>1.0200000000000001E-2</v>
      </c>
      <c r="H35" s="21"/>
      <c r="I35" s="22"/>
    </row>
    <row r="36" spans="1:9" ht="13" customHeight="1">
      <c r="A36" s="16" t="s">
        <v>904</v>
      </c>
      <c r="B36" s="17" t="s">
        <v>905</v>
      </c>
      <c r="C36" s="13" t="s">
        <v>906</v>
      </c>
      <c r="D36" s="13" t="s">
        <v>907</v>
      </c>
      <c r="E36" s="18">
        <v>2864</v>
      </c>
      <c r="F36" s="19">
        <v>36.372799999999998</v>
      </c>
      <c r="G36" s="20">
        <v>9.9000000000000008E-3</v>
      </c>
      <c r="H36" s="21"/>
      <c r="I36" s="22"/>
    </row>
    <row r="37" spans="1:9" ht="13" customHeight="1">
      <c r="A37" s="16" t="s">
        <v>402</v>
      </c>
      <c r="B37" s="17" t="s">
        <v>403</v>
      </c>
      <c r="C37" s="13" t="s">
        <v>404</v>
      </c>
      <c r="D37" s="13" t="s">
        <v>405</v>
      </c>
      <c r="E37" s="18">
        <v>13500</v>
      </c>
      <c r="F37" s="19">
        <v>35.829000000000001</v>
      </c>
      <c r="G37" s="20">
        <v>9.7999999999999997E-3</v>
      </c>
      <c r="H37" s="21"/>
      <c r="I37" s="22"/>
    </row>
    <row r="38" spans="1:9" ht="13" customHeight="1">
      <c r="A38" s="16" t="s">
        <v>139</v>
      </c>
      <c r="B38" s="17" t="s">
        <v>140</v>
      </c>
      <c r="C38" s="13" t="s">
        <v>141</v>
      </c>
      <c r="D38" s="13" t="s">
        <v>142</v>
      </c>
      <c r="E38" s="18">
        <v>1900</v>
      </c>
      <c r="F38" s="19">
        <v>34.287399999999998</v>
      </c>
      <c r="G38" s="20">
        <v>9.2999999999999992E-3</v>
      </c>
      <c r="H38" s="21"/>
      <c r="I38" s="22"/>
    </row>
    <row r="39" spans="1:9" ht="13" customHeight="1">
      <c r="A39" s="16" t="s">
        <v>877</v>
      </c>
      <c r="B39" s="17" t="s">
        <v>878</v>
      </c>
      <c r="C39" s="13" t="s">
        <v>879</v>
      </c>
      <c r="D39" s="13" t="s">
        <v>96</v>
      </c>
      <c r="E39" s="18">
        <v>1437</v>
      </c>
      <c r="F39" s="19">
        <v>30.945799999999998</v>
      </c>
      <c r="G39" s="20">
        <v>8.3999999999999995E-3</v>
      </c>
      <c r="H39" s="21"/>
      <c r="I39" s="22"/>
    </row>
    <row r="40" spans="1:9" ht="13" customHeight="1">
      <c r="A40" s="16" t="s">
        <v>932</v>
      </c>
      <c r="B40" s="17" t="s">
        <v>933</v>
      </c>
      <c r="C40" s="13" t="s">
        <v>934</v>
      </c>
      <c r="D40" s="13" t="s">
        <v>172</v>
      </c>
      <c r="E40" s="18">
        <v>701</v>
      </c>
      <c r="F40" s="19">
        <v>30.919699999999999</v>
      </c>
      <c r="G40" s="20">
        <v>8.3999999999999995E-3</v>
      </c>
      <c r="H40" s="21"/>
      <c r="I40" s="22"/>
    </row>
    <row r="41" spans="1:9" ht="13" customHeight="1">
      <c r="A41" s="16" t="s">
        <v>67</v>
      </c>
      <c r="B41" s="17" t="s">
        <v>68</v>
      </c>
      <c r="C41" s="13" t="s">
        <v>69</v>
      </c>
      <c r="D41" s="13" t="s">
        <v>70</v>
      </c>
      <c r="E41" s="18">
        <v>2082</v>
      </c>
      <c r="F41" s="19">
        <v>27.507400000000001</v>
      </c>
      <c r="G41" s="20">
        <v>7.4999999999999997E-3</v>
      </c>
      <c r="H41" s="21"/>
      <c r="I41" s="22"/>
    </row>
    <row r="42" spans="1:9" ht="13" customHeight="1">
      <c r="A42" s="16" t="s">
        <v>169</v>
      </c>
      <c r="B42" s="17" t="s">
        <v>170</v>
      </c>
      <c r="C42" s="13" t="s">
        <v>171</v>
      </c>
      <c r="D42" s="13" t="s">
        <v>172</v>
      </c>
      <c r="E42" s="18">
        <v>1700</v>
      </c>
      <c r="F42" s="19">
        <v>23.817</v>
      </c>
      <c r="G42" s="20">
        <v>6.4999999999999997E-3</v>
      </c>
      <c r="H42" s="21"/>
      <c r="I42" s="22"/>
    </row>
    <row r="43" spans="1:9" ht="13" customHeight="1">
      <c r="A43" s="16" t="s">
        <v>874</v>
      </c>
      <c r="B43" s="17" t="s">
        <v>875</v>
      </c>
      <c r="C43" s="13" t="s">
        <v>876</v>
      </c>
      <c r="D43" s="13" t="s">
        <v>92</v>
      </c>
      <c r="E43" s="18">
        <v>200</v>
      </c>
      <c r="F43" s="19">
        <v>20.92</v>
      </c>
      <c r="G43" s="20">
        <v>5.7000000000000002E-3</v>
      </c>
      <c r="H43" s="21"/>
      <c r="I43" s="22"/>
    </row>
    <row r="44" spans="1:9" ht="13" customHeight="1">
      <c r="A44" s="16" t="s">
        <v>184</v>
      </c>
      <c r="B44" s="17" t="s">
        <v>185</v>
      </c>
      <c r="C44" s="13" t="s">
        <v>186</v>
      </c>
      <c r="D44" s="13" t="s">
        <v>187</v>
      </c>
      <c r="E44" s="18">
        <v>436</v>
      </c>
      <c r="F44" s="19">
        <v>17.7666</v>
      </c>
      <c r="G44" s="20">
        <v>4.7999999999999996E-3</v>
      </c>
      <c r="H44" s="21"/>
      <c r="I44" s="22"/>
    </row>
    <row r="45" spans="1:9" ht="13" customHeight="1">
      <c r="A45" s="16" t="s">
        <v>898</v>
      </c>
      <c r="B45" s="17" t="s">
        <v>899</v>
      </c>
      <c r="C45" s="13" t="s">
        <v>900</v>
      </c>
      <c r="D45" s="13" t="s">
        <v>172</v>
      </c>
      <c r="E45" s="18">
        <v>753</v>
      </c>
      <c r="F45" s="19">
        <v>16.642800000000001</v>
      </c>
      <c r="G45" s="20">
        <v>4.4999999999999997E-3</v>
      </c>
      <c r="H45" s="21"/>
      <c r="I45" s="22"/>
    </row>
    <row r="46" spans="1:9" ht="13" customHeight="1">
      <c r="A46" s="16" t="s">
        <v>1232</v>
      </c>
      <c r="B46" s="17" t="s">
        <v>1233</v>
      </c>
      <c r="C46" s="13" t="s">
        <v>1234</v>
      </c>
      <c r="D46" s="13" t="s">
        <v>383</v>
      </c>
      <c r="E46" s="18">
        <v>1256</v>
      </c>
      <c r="F46" s="19">
        <v>14.800700000000001</v>
      </c>
      <c r="G46" s="20">
        <v>4.0000000000000001E-3</v>
      </c>
      <c r="H46" s="21"/>
      <c r="I46" s="22"/>
    </row>
    <row r="47" spans="1:9" ht="13" customHeight="1">
      <c r="A47" s="16" t="s">
        <v>883</v>
      </c>
      <c r="B47" s="17" t="s">
        <v>884</v>
      </c>
      <c r="C47" s="13" t="s">
        <v>885</v>
      </c>
      <c r="D47" s="13" t="s">
        <v>172</v>
      </c>
      <c r="E47" s="18">
        <v>271</v>
      </c>
      <c r="F47" s="19">
        <v>12.434799999999999</v>
      </c>
      <c r="G47" s="20">
        <v>3.3999999999999998E-3</v>
      </c>
      <c r="H47" s="21"/>
      <c r="I47" s="22"/>
    </row>
    <row r="48" spans="1:9" ht="13" customHeight="1">
      <c r="A48" s="16" t="s">
        <v>272</v>
      </c>
      <c r="B48" s="17" t="s">
        <v>273</v>
      </c>
      <c r="C48" s="13" t="s">
        <v>274</v>
      </c>
      <c r="D48" s="13" t="s">
        <v>187</v>
      </c>
      <c r="E48" s="18">
        <v>422</v>
      </c>
      <c r="F48" s="19">
        <v>11.2742</v>
      </c>
      <c r="G48" s="20">
        <v>3.0999999999999999E-3</v>
      </c>
      <c r="H48" s="21"/>
      <c r="I48" s="22"/>
    </row>
    <row r="49" spans="1:9" ht="13" customHeight="1">
      <c r="A49" s="16" t="s">
        <v>97</v>
      </c>
      <c r="B49" s="17" t="s">
        <v>98</v>
      </c>
      <c r="C49" s="13" t="s">
        <v>99</v>
      </c>
      <c r="D49" s="13" t="s">
        <v>81</v>
      </c>
      <c r="E49" s="18">
        <v>614</v>
      </c>
      <c r="F49" s="19">
        <v>11.2301</v>
      </c>
      <c r="G49" s="20">
        <v>3.0999999999999999E-3</v>
      </c>
      <c r="H49" s="21"/>
      <c r="I49" s="22"/>
    </row>
    <row r="50" spans="1:9" ht="13" customHeight="1">
      <c r="A50" s="16" t="s">
        <v>979</v>
      </c>
      <c r="B50" s="17" t="s">
        <v>980</v>
      </c>
      <c r="C50" s="13" t="s">
        <v>981</v>
      </c>
      <c r="D50" s="13" t="s">
        <v>287</v>
      </c>
      <c r="E50" s="18">
        <v>196</v>
      </c>
      <c r="F50" s="19">
        <v>10.535</v>
      </c>
      <c r="G50" s="20">
        <v>2.8999999999999998E-3</v>
      </c>
      <c r="H50" s="21"/>
      <c r="I50" s="22"/>
    </row>
    <row r="51" spans="1:9" ht="13" customHeight="1">
      <c r="A51" s="16" t="s">
        <v>237</v>
      </c>
      <c r="B51" s="17" t="s">
        <v>238</v>
      </c>
      <c r="C51" s="13" t="s">
        <v>239</v>
      </c>
      <c r="D51" s="13" t="s">
        <v>92</v>
      </c>
      <c r="E51" s="18">
        <v>79</v>
      </c>
      <c r="F51" s="19">
        <v>10.3703</v>
      </c>
      <c r="G51" s="20">
        <v>2.8E-3</v>
      </c>
      <c r="H51" s="21"/>
      <c r="I51" s="22"/>
    </row>
    <row r="52" spans="1:9" ht="13" customHeight="1">
      <c r="A52" s="16" t="s">
        <v>438</v>
      </c>
      <c r="B52" s="17" t="s">
        <v>439</v>
      </c>
      <c r="C52" s="13" t="s">
        <v>440</v>
      </c>
      <c r="D52" s="13" t="s">
        <v>441</v>
      </c>
      <c r="E52" s="18">
        <v>173</v>
      </c>
      <c r="F52" s="19">
        <v>9.0038</v>
      </c>
      <c r="G52" s="20">
        <v>2.5000000000000001E-3</v>
      </c>
      <c r="H52" s="21"/>
      <c r="I52" s="22"/>
    </row>
    <row r="53" spans="1:9" ht="13" customHeight="1">
      <c r="A53" s="16" t="s">
        <v>1235</v>
      </c>
      <c r="B53" s="17" t="s">
        <v>1236</v>
      </c>
      <c r="C53" s="13" t="s">
        <v>1237</v>
      </c>
      <c r="D53" s="13" t="s">
        <v>309</v>
      </c>
      <c r="E53" s="18">
        <v>150</v>
      </c>
      <c r="F53" s="19">
        <v>8.8215000000000003</v>
      </c>
      <c r="G53" s="20">
        <v>2.3999999999999998E-3</v>
      </c>
      <c r="H53" s="21"/>
      <c r="I53" s="22"/>
    </row>
    <row r="54" spans="1:9" ht="13" customHeight="1">
      <c r="A54" s="16" t="s">
        <v>1125</v>
      </c>
      <c r="B54" s="17" t="s">
        <v>1126</v>
      </c>
      <c r="C54" s="13" t="s">
        <v>1127</v>
      </c>
      <c r="D54" s="13" t="s">
        <v>207</v>
      </c>
      <c r="E54" s="18">
        <v>6852</v>
      </c>
      <c r="F54" s="19">
        <v>7.9044999999999996</v>
      </c>
      <c r="G54" s="20">
        <v>2.2000000000000001E-3</v>
      </c>
      <c r="H54" s="21"/>
      <c r="I54" s="22"/>
    </row>
    <row r="55" spans="1:9" ht="13" customHeight="1">
      <c r="A55" s="16" t="s">
        <v>886</v>
      </c>
      <c r="B55" s="17" t="s">
        <v>887</v>
      </c>
      <c r="C55" s="13" t="s">
        <v>888</v>
      </c>
      <c r="D55" s="13" t="s">
        <v>412</v>
      </c>
      <c r="E55" s="18">
        <v>636</v>
      </c>
      <c r="F55" s="19">
        <v>7.3833000000000002</v>
      </c>
      <c r="G55" s="20">
        <v>2E-3</v>
      </c>
      <c r="H55" s="21"/>
      <c r="I55" s="22"/>
    </row>
    <row r="56" spans="1:9" ht="13" customHeight="1">
      <c r="A56" s="16" t="s">
        <v>463</v>
      </c>
      <c r="B56" s="17" t="s">
        <v>464</v>
      </c>
      <c r="C56" s="13" t="s">
        <v>465</v>
      </c>
      <c r="D56" s="13" t="s">
        <v>412</v>
      </c>
      <c r="E56" s="18">
        <v>280</v>
      </c>
      <c r="F56" s="19">
        <v>6.3249000000000004</v>
      </c>
      <c r="G56" s="20">
        <v>1.6999999999999999E-3</v>
      </c>
      <c r="H56" s="21"/>
      <c r="I56" s="22"/>
    </row>
    <row r="57" spans="1:9" ht="13" customHeight="1">
      <c r="A57" s="4"/>
      <c r="B57" s="12" t="s">
        <v>467</v>
      </c>
      <c r="C57" s="13"/>
      <c r="D57" s="13"/>
      <c r="E57" s="13"/>
      <c r="F57" s="23">
        <v>2577.1088</v>
      </c>
      <c r="G57" s="24">
        <f>ROUND(SUM(G1:G56),4)</f>
        <v>0.70150000000000001</v>
      </c>
      <c r="H57" s="25"/>
      <c r="I57" s="26"/>
    </row>
    <row r="58" spans="1:9" ht="13" customHeight="1">
      <c r="A58" s="4"/>
      <c r="B58" s="27" t="s">
        <v>468</v>
      </c>
      <c r="C58" s="1"/>
      <c r="D58" s="1"/>
      <c r="E58" s="1"/>
      <c r="F58" s="25" t="s">
        <v>469</v>
      </c>
      <c r="G58" s="25" t="s">
        <v>469</v>
      </c>
      <c r="H58" s="25"/>
      <c r="I58" s="26"/>
    </row>
    <row r="59" spans="1:9" ht="13" customHeight="1">
      <c r="A59" s="4"/>
      <c r="B59" s="27" t="s">
        <v>467</v>
      </c>
      <c r="C59" s="1"/>
      <c r="D59" s="1"/>
      <c r="E59" s="1"/>
      <c r="F59" s="25" t="s">
        <v>469</v>
      </c>
      <c r="G59" s="25" t="s">
        <v>469</v>
      </c>
      <c r="H59" s="25"/>
      <c r="I59" s="26"/>
    </row>
    <row r="60" spans="1:9" ht="13" customHeight="1">
      <c r="A60" s="4"/>
      <c r="B60" s="27" t="s">
        <v>470</v>
      </c>
      <c r="C60" s="28"/>
      <c r="D60" s="1"/>
      <c r="E60" s="28"/>
      <c r="F60" s="23">
        <v>2577.1088</v>
      </c>
      <c r="G60" s="24">
        <f>ROUND(SUM(G57),4)</f>
        <v>0.70150000000000001</v>
      </c>
      <c r="H60" s="25"/>
      <c r="I60" s="26"/>
    </row>
    <row r="61" spans="1:9" ht="13" customHeight="1">
      <c r="A61" s="4"/>
      <c r="B61" s="12" t="s">
        <v>471</v>
      </c>
      <c r="C61" s="13"/>
      <c r="D61" s="13"/>
      <c r="E61" s="13"/>
      <c r="F61" s="13"/>
      <c r="G61" s="13"/>
      <c r="H61" s="14"/>
      <c r="I61" s="15"/>
    </row>
    <row r="62" spans="1:9" ht="13" customHeight="1">
      <c r="A62" s="4"/>
      <c r="B62" s="12" t="s">
        <v>472</v>
      </c>
      <c r="C62" s="13"/>
      <c r="D62" s="13"/>
      <c r="E62" s="13"/>
      <c r="F62" s="4"/>
      <c r="G62" s="14"/>
      <c r="H62" s="14"/>
      <c r="I62" s="15"/>
    </row>
    <row r="63" spans="1:9" ht="13" customHeight="1">
      <c r="A63" s="16" t="s">
        <v>841</v>
      </c>
      <c r="B63" s="17" t="s">
        <v>842</v>
      </c>
      <c r="C63" s="13"/>
      <c r="D63" s="13"/>
      <c r="E63" s="18">
        <v>-500</v>
      </c>
      <c r="F63" s="19">
        <v>-6.6494999999999997</v>
      </c>
      <c r="G63" s="20">
        <v>-1.8E-3</v>
      </c>
      <c r="H63" s="21"/>
      <c r="I63" s="22"/>
    </row>
    <row r="64" spans="1:9" ht="13" customHeight="1">
      <c r="A64" s="16" t="s">
        <v>775</v>
      </c>
      <c r="B64" s="17" t="s">
        <v>776</v>
      </c>
      <c r="C64" s="13"/>
      <c r="D64" s="13"/>
      <c r="E64" s="18">
        <v>-1125</v>
      </c>
      <c r="F64" s="19">
        <v>-15.795</v>
      </c>
      <c r="G64" s="20">
        <v>-4.3E-3</v>
      </c>
      <c r="H64" s="21"/>
      <c r="I64" s="22"/>
    </row>
    <row r="65" spans="1:9" ht="13" customHeight="1">
      <c r="A65" s="16" t="s">
        <v>495</v>
      </c>
      <c r="B65" s="17" t="s">
        <v>496</v>
      </c>
      <c r="C65" s="13"/>
      <c r="D65" s="13"/>
      <c r="E65" s="18">
        <v>-2000</v>
      </c>
      <c r="F65" s="19">
        <v>-28.765999999999998</v>
      </c>
      <c r="G65" s="20">
        <v>-7.7999999999999996E-3</v>
      </c>
      <c r="H65" s="21"/>
      <c r="I65" s="22"/>
    </row>
    <row r="66" spans="1:9" ht="13" customHeight="1">
      <c r="A66" s="16" t="s">
        <v>779</v>
      </c>
      <c r="B66" s="17" t="s">
        <v>780</v>
      </c>
      <c r="C66" s="13"/>
      <c r="D66" s="13"/>
      <c r="E66" s="18">
        <v>-1900</v>
      </c>
      <c r="F66" s="19">
        <v>-34.4679</v>
      </c>
      <c r="G66" s="20">
        <v>-9.4000000000000004E-3</v>
      </c>
      <c r="H66" s="21"/>
      <c r="I66" s="22"/>
    </row>
    <row r="67" spans="1:9" ht="13" customHeight="1">
      <c r="A67" s="16" t="s">
        <v>561</v>
      </c>
      <c r="B67" s="17" t="s">
        <v>562</v>
      </c>
      <c r="C67" s="13"/>
      <c r="D67" s="13"/>
      <c r="E67" s="18">
        <v>-13500</v>
      </c>
      <c r="F67" s="19">
        <v>-36.234000000000002</v>
      </c>
      <c r="G67" s="20">
        <v>-9.9000000000000008E-3</v>
      </c>
      <c r="H67" s="21"/>
      <c r="I67" s="22"/>
    </row>
    <row r="68" spans="1:9" ht="13" customHeight="1">
      <c r="A68" s="16" t="s">
        <v>813</v>
      </c>
      <c r="B68" s="17" t="s">
        <v>814</v>
      </c>
      <c r="C68" s="13"/>
      <c r="D68" s="13"/>
      <c r="E68" s="18">
        <v>-18000</v>
      </c>
      <c r="F68" s="19">
        <v>-37.963799999999999</v>
      </c>
      <c r="G68" s="20">
        <v>-1.03E-2</v>
      </c>
      <c r="H68" s="21"/>
      <c r="I68" s="22"/>
    </row>
    <row r="69" spans="1:9" ht="13" customHeight="1">
      <c r="A69" s="16" t="s">
        <v>815</v>
      </c>
      <c r="B69" s="17" t="s">
        <v>816</v>
      </c>
      <c r="C69" s="13"/>
      <c r="D69" s="13"/>
      <c r="E69" s="18">
        <v>-500</v>
      </c>
      <c r="F69" s="19">
        <v>-41.362499999999997</v>
      </c>
      <c r="G69" s="20">
        <v>-1.1299999999999999E-2</v>
      </c>
      <c r="H69" s="21"/>
      <c r="I69" s="22"/>
    </row>
    <row r="70" spans="1:9" ht="13" customHeight="1">
      <c r="A70" s="16" t="s">
        <v>603</v>
      </c>
      <c r="B70" s="17" t="s">
        <v>604</v>
      </c>
      <c r="C70" s="13"/>
      <c r="D70" s="13"/>
      <c r="E70" s="18">
        <v>-3375</v>
      </c>
      <c r="F70" s="19">
        <v>-43.635399999999997</v>
      </c>
      <c r="G70" s="20">
        <v>-1.1900000000000001E-2</v>
      </c>
      <c r="H70" s="21"/>
      <c r="I70" s="22"/>
    </row>
    <row r="71" spans="1:9" ht="13" customHeight="1">
      <c r="A71" s="16" t="s">
        <v>549</v>
      </c>
      <c r="B71" s="17" t="s">
        <v>550</v>
      </c>
      <c r="C71" s="13"/>
      <c r="D71" s="13"/>
      <c r="E71" s="18">
        <v>-400</v>
      </c>
      <c r="F71" s="19">
        <v>-46.46</v>
      </c>
      <c r="G71" s="20">
        <v>-1.26E-2</v>
      </c>
      <c r="H71" s="21"/>
      <c r="I71" s="22"/>
    </row>
    <row r="72" spans="1:9" ht="13" customHeight="1">
      <c r="A72" s="16" t="s">
        <v>843</v>
      </c>
      <c r="B72" s="17" t="s">
        <v>844</v>
      </c>
      <c r="C72" s="13"/>
      <c r="D72" s="13"/>
      <c r="E72" s="18">
        <v>-6600</v>
      </c>
      <c r="F72" s="19">
        <v>-48.905999999999999</v>
      </c>
      <c r="G72" s="20">
        <v>-1.3299999999999999E-2</v>
      </c>
      <c r="H72" s="21"/>
      <c r="I72" s="22"/>
    </row>
    <row r="73" spans="1:9" ht="13" customHeight="1">
      <c r="A73" s="16" t="s">
        <v>707</v>
      </c>
      <c r="B73" s="17" t="s">
        <v>708</v>
      </c>
      <c r="C73" s="13"/>
      <c r="D73" s="13"/>
      <c r="E73" s="18">
        <v>-11700</v>
      </c>
      <c r="F73" s="19">
        <v>-50.239800000000002</v>
      </c>
      <c r="G73" s="20">
        <v>-1.37E-2</v>
      </c>
      <c r="H73" s="21"/>
      <c r="I73" s="22"/>
    </row>
    <row r="74" spans="1:9" ht="13" customHeight="1">
      <c r="A74" s="16" t="s">
        <v>607</v>
      </c>
      <c r="B74" s="17" t="s">
        <v>608</v>
      </c>
      <c r="C74" s="13"/>
      <c r="D74" s="13"/>
      <c r="E74" s="18">
        <v>-1225</v>
      </c>
      <c r="F74" s="19">
        <v>-50.369599999999998</v>
      </c>
      <c r="G74" s="20">
        <v>-1.37E-2</v>
      </c>
      <c r="H74" s="21"/>
      <c r="I74" s="22"/>
    </row>
    <row r="75" spans="1:9" ht="13" customHeight="1">
      <c r="A75" s="16" t="s">
        <v>767</v>
      </c>
      <c r="B75" s="17" t="s">
        <v>768</v>
      </c>
      <c r="C75" s="13"/>
      <c r="D75" s="13"/>
      <c r="E75" s="18">
        <v>-2800</v>
      </c>
      <c r="F75" s="19">
        <v>-50.940399999999997</v>
      </c>
      <c r="G75" s="20">
        <v>-1.3899999999999999E-2</v>
      </c>
      <c r="H75" s="21"/>
      <c r="I75" s="22"/>
    </row>
    <row r="76" spans="1:9" ht="13" customHeight="1">
      <c r="A76" s="16" t="s">
        <v>783</v>
      </c>
      <c r="B76" s="17" t="s">
        <v>784</v>
      </c>
      <c r="C76" s="13"/>
      <c r="D76" s="13"/>
      <c r="E76" s="18">
        <v>-48000</v>
      </c>
      <c r="F76" s="19">
        <v>-51.36</v>
      </c>
      <c r="G76" s="20">
        <v>-1.4E-2</v>
      </c>
      <c r="H76" s="21"/>
      <c r="I76" s="22"/>
    </row>
    <row r="77" spans="1:9" ht="13" customHeight="1">
      <c r="A77" s="16" t="s">
        <v>811</v>
      </c>
      <c r="B77" s="17" t="s">
        <v>812</v>
      </c>
      <c r="C77" s="13"/>
      <c r="D77" s="13"/>
      <c r="E77" s="18">
        <v>-300</v>
      </c>
      <c r="F77" s="19">
        <v>-55.368000000000002</v>
      </c>
      <c r="G77" s="20">
        <v>-1.5100000000000001E-2</v>
      </c>
      <c r="H77" s="21"/>
      <c r="I77" s="22"/>
    </row>
    <row r="78" spans="1:9" ht="13" customHeight="1">
      <c r="A78" s="16" t="s">
        <v>787</v>
      </c>
      <c r="B78" s="17" t="s">
        <v>788</v>
      </c>
      <c r="C78" s="13"/>
      <c r="D78" s="13"/>
      <c r="E78" s="18">
        <v>-23500</v>
      </c>
      <c r="F78" s="19">
        <v>-56.6374</v>
      </c>
      <c r="G78" s="20">
        <v>-1.54E-2</v>
      </c>
      <c r="H78" s="21"/>
      <c r="I78" s="22"/>
    </row>
    <row r="79" spans="1:9" ht="13" customHeight="1">
      <c r="A79" s="16" t="s">
        <v>709</v>
      </c>
      <c r="B79" s="17" t="s">
        <v>710</v>
      </c>
      <c r="C79" s="13"/>
      <c r="D79" s="13"/>
      <c r="E79" s="18">
        <v>-4375</v>
      </c>
      <c r="F79" s="19">
        <v>-56.883800000000001</v>
      </c>
      <c r="G79" s="20">
        <v>-1.55E-2</v>
      </c>
      <c r="H79" s="21"/>
      <c r="I79" s="22"/>
    </row>
    <row r="80" spans="1:9" ht="13" customHeight="1">
      <c r="A80" s="16" t="s">
        <v>809</v>
      </c>
      <c r="B80" s="17" t="s">
        <v>810</v>
      </c>
      <c r="C80" s="13"/>
      <c r="D80" s="13"/>
      <c r="E80" s="18">
        <v>-19050</v>
      </c>
      <c r="F80" s="19">
        <v>-66.275000000000006</v>
      </c>
      <c r="G80" s="20">
        <v>-1.7999999999999999E-2</v>
      </c>
      <c r="H80" s="21"/>
      <c r="I80" s="22"/>
    </row>
    <row r="81" spans="1:9" ht="13" customHeight="1">
      <c r="A81" s="16" t="s">
        <v>777</v>
      </c>
      <c r="B81" s="17" t="s">
        <v>778</v>
      </c>
      <c r="C81" s="13"/>
      <c r="D81" s="13"/>
      <c r="E81" s="18">
        <v>-15300</v>
      </c>
      <c r="F81" s="19">
        <v>-68.283900000000003</v>
      </c>
      <c r="G81" s="20">
        <v>-1.8599999999999998E-2</v>
      </c>
      <c r="H81" s="21"/>
      <c r="I81" s="22"/>
    </row>
    <row r="82" spans="1:9" ht="13" customHeight="1">
      <c r="A82" s="16" t="s">
        <v>801</v>
      </c>
      <c r="B82" s="17" t="s">
        <v>802</v>
      </c>
      <c r="C82" s="13"/>
      <c r="D82" s="13"/>
      <c r="E82" s="18">
        <v>-17100</v>
      </c>
      <c r="F82" s="19">
        <v>-71.042000000000002</v>
      </c>
      <c r="G82" s="20">
        <v>-1.9300000000000001E-2</v>
      </c>
      <c r="H82" s="21"/>
      <c r="I82" s="22"/>
    </row>
    <row r="83" spans="1:9" ht="13" customHeight="1">
      <c r="A83" s="16" t="s">
        <v>601</v>
      </c>
      <c r="B83" s="17" t="s">
        <v>602</v>
      </c>
      <c r="C83" s="13"/>
      <c r="D83" s="13"/>
      <c r="E83" s="18">
        <v>-1950</v>
      </c>
      <c r="F83" s="19">
        <v>-84.805499999999995</v>
      </c>
      <c r="G83" s="20">
        <v>-2.3099999999999999E-2</v>
      </c>
      <c r="H83" s="21"/>
      <c r="I83" s="22"/>
    </row>
    <row r="84" spans="1:9" ht="13" customHeight="1">
      <c r="A84" s="16" t="s">
        <v>823</v>
      </c>
      <c r="B84" s="17" t="s">
        <v>824</v>
      </c>
      <c r="C84" s="13"/>
      <c r="D84" s="13"/>
      <c r="E84" s="18">
        <v>-32000</v>
      </c>
      <c r="F84" s="19">
        <v>-92.784000000000006</v>
      </c>
      <c r="G84" s="20">
        <v>-2.53E-2</v>
      </c>
      <c r="H84" s="21"/>
      <c r="I84" s="22"/>
    </row>
    <row r="85" spans="1:9" ht="13" customHeight="1">
      <c r="A85" s="16" t="s">
        <v>807</v>
      </c>
      <c r="B85" s="17" t="s">
        <v>808</v>
      </c>
      <c r="C85" s="13"/>
      <c r="D85" s="13"/>
      <c r="E85" s="18">
        <v>-24000</v>
      </c>
      <c r="F85" s="19">
        <v>-93.18</v>
      </c>
      <c r="G85" s="20">
        <v>-2.5399999999999999E-2</v>
      </c>
      <c r="H85" s="21"/>
      <c r="I85" s="22"/>
    </row>
    <row r="86" spans="1:9" ht="13" customHeight="1">
      <c r="A86" s="16" t="s">
        <v>683</v>
      </c>
      <c r="B86" s="17" t="s">
        <v>684</v>
      </c>
      <c r="C86" s="13"/>
      <c r="D86" s="13"/>
      <c r="E86" s="18">
        <v>-3125</v>
      </c>
      <c r="F86" s="19">
        <v>-93.262500000000003</v>
      </c>
      <c r="G86" s="20">
        <v>-2.5399999999999999E-2</v>
      </c>
      <c r="H86" s="21"/>
      <c r="I86" s="22"/>
    </row>
    <row r="87" spans="1:9" ht="13" customHeight="1">
      <c r="A87" s="16" t="s">
        <v>759</v>
      </c>
      <c r="B87" s="17" t="s">
        <v>760</v>
      </c>
      <c r="C87" s="13"/>
      <c r="D87" s="13"/>
      <c r="E87" s="18">
        <v>-8400</v>
      </c>
      <c r="F87" s="19">
        <v>-95.7684</v>
      </c>
      <c r="G87" s="20">
        <v>-2.6100000000000002E-2</v>
      </c>
      <c r="H87" s="21"/>
      <c r="I87" s="22"/>
    </row>
    <row r="88" spans="1:9" ht="13" customHeight="1">
      <c r="A88" s="16" t="s">
        <v>791</v>
      </c>
      <c r="B88" s="17" t="s">
        <v>792</v>
      </c>
      <c r="C88" s="13"/>
      <c r="D88" s="13"/>
      <c r="E88" s="18">
        <v>-38800</v>
      </c>
      <c r="F88" s="19">
        <v>-98.319199999999995</v>
      </c>
      <c r="G88" s="20">
        <v>-2.6800000000000001E-2</v>
      </c>
      <c r="H88" s="21"/>
      <c r="I88" s="22"/>
    </row>
    <row r="89" spans="1:9" ht="13" customHeight="1">
      <c r="A89" s="16" t="s">
        <v>715</v>
      </c>
      <c r="B89" s="17" t="s">
        <v>716</v>
      </c>
      <c r="C89" s="13"/>
      <c r="D89" s="13"/>
      <c r="E89" s="18">
        <v>-5500</v>
      </c>
      <c r="F89" s="19">
        <v>-99.0715</v>
      </c>
      <c r="G89" s="20">
        <v>-2.7E-2</v>
      </c>
      <c r="H89" s="21"/>
      <c r="I89" s="22"/>
    </row>
    <row r="90" spans="1:9" ht="13" customHeight="1">
      <c r="A90" s="16" t="s">
        <v>845</v>
      </c>
      <c r="B90" s="17" t="s">
        <v>846</v>
      </c>
      <c r="C90" s="13"/>
      <c r="D90" s="13"/>
      <c r="E90" s="18">
        <v>-9800</v>
      </c>
      <c r="F90" s="19">
        <v>-124.46</v>
      </c>
      <c r="G90" s="20">
        <v>-3.39E-2</v>
      </c>
      <c r="H90" s="21"/>
      <c r="I90" s="22"/>
    </row>
    <row r="91" spans="1:9" ht="13" customHeight="1">
      <c r="A91" s="4"/>
      <c r="B91" s="12" t="s">
        <v>467</v>
      </c>
      <c r="C91" s="13"/>
      <c r="D91" s="13"/>
      <c r="E91" s="13"/>
      <c r="F91" s="23">
        <v>-1699.2908</v>
      </c>
      <c r="G91" s="24">
        <f>ROUND(SUM(G61:G90),4)</f>
        <v>-0.46279999999999999</v>
      </c>
      <c r="H91" s="25"/>
      <c r="I91" s="26"/>
    </row>
    <row r="92" spans="1:9" ht="13" customHeight="1">
      <c r="A92" s="4"/>
      <c r="B92" s="27" t="s">
        <v>470</v>
      </c>
      <c r="C92" s="28"/>
      <c r="D92" s="1"/>
      <c r="E92" s="28"/>
      <c r="F92" s="23">
        <v>-1699.2908</v>
      </c>
      <c r="G92" s="24">
        <f>ROUND(SUM(G91),4)</f>
        <v>-0.46279999999999999</v>
      </c>
      <c r="H92" s="25"/>
      <c r="I92" s="26"/>
    </row>
    <row r="93" spans="1:9" ht="13" customHeight="1">
      <c r="A93" s="4"/>
      <c r="B93" s="12" t="s">
        <v>854</v>
      </c>
      <c r="C93" s="13"/>
      <c r="D93" s="13"/>
      <c r="E93" s="13"/>
      <c r="F93" s="13"/>
      <c r="G93" s="13"/>
      <c r="H93" s="14"/>
      <c r="I93" s="15"/>
    </row>
    <row r="94" spans="1:9" ht="13" customHeight="1">
      <c r="A94" s="4"/>
      <c r="B94" s="12" t="s">
        <v>855</v>
      </c>
      <c r="C94" s="13"/>
      <c r="D94" s="13"/>
      <c r="E94" s="13"/>
      <c r="F94" s="4"/>
      <c r="G94" s="14"/>
      <c r="H94" s="14"/>
      <c r="I94" s="15"/>
    </row>
    <row r="95" spans="1:9" ht="13" customHeight="1">
      <c r="A95" s="16" t="s">
        <v>856</v>
      </c>
      <c r="B95" s="17" t="s">
        <v>857</v>
      </c>
      <c r="C95" s="13" t="s">
        <v>858</v>
      </c>
      <c r="D95" s="13"/>
      <c r="E95" s="18">
        <v>71725.096000000005</v>
      </c>
      <c r="F95" s="19">
        <v>878.55949999999996</v>
      </c>
      <c r="G95" s="20">
        <v>0.2392</v>
      </c>
      <c r="H95" s="21"/>
      <c r="I95" s="22"/>
    </row>
    <row r="96" spans="1:9" ht="13" customHeight="1">
      <c r="A96" s="4"/>
      <c r="B96" s="12" t="s">
        <v>467</v>
      </c>
      <c r="C96" s="13"/>
      <c r="D96" s="13"/>
      <c r="E96" s="13"/>
      <c r="F96" s="23">
        <v>878.55949999999996</v>
      </c>
      <c r="G96" s="24">
        <f>ROUND(SUM(G93:G95),4)</f>
        <v>0.2392</v>
      </c>
      <c r="H96" s="25"/>
      <c r="I96" s="26"/>
    </row>
    <row r="97" spans="1:9" ht="13" customHeight="1">
      <c r="A97" s="4"/>
      <c r="B97" s="27" t="s">
        <v>470</v>
      </c>
      <c r="C97" s="28"/>
      <c r="D97" s="1"/>
      <c r="E97" s="28"/>
      <c r="F97" s="23">
        <v>878.55949999999996</v>
      </c>
      <c r="G97" s="24">
        <f>ROUND(SUM(G96),4)</f>
        <v>0.2392</v>
      </c>
      <c r="H97" s="25"/>
      <c r="I97" s="26"/>
    </row>
    <row r="98" spans="1:9" ht="13" customHeight="1">
      <c r="A98" s="4"/>
      <c r="B98" s="12" t="s">
        <v>862</v>
      </c>
      <c r="C98" s="13"/>
      <c r="D98" s="13"/>
      <c r="E98" s="13"/>
      <c r="F98" s="13"/>
      <c r="G98" s="13"/>
      <c r="H98" s="14"/>
      <c r="I98" s="15"/>
    </row>
    <row r="99" spans="1:9" ht="13" customHeight="1">
      <c r="A99" s="16" t="s">
        <v>863</v>
      </c>
      <c r="B99" s="17" t="s">
        <v>864</v>
      </c>
      <c r="C99" s="13"/>
      <c r="D99" s="13"/>
      <c r="E99" s="18"/>
      <c r="F99" s="19">
        <v>167.41759999999999</v>
      </c>
      <c r="G99" s="20">
        <v>4.5600000000000002E-2</v>
      </c>
      <c r="H99" s="29">
        <v>5.3662888444601355E-2</v>
      </c>
      <c r="I99" s="22"/>
    </row>
    <row r="100" spans="1:9" ht="13" customHeight="1">
      <c r="A100" s="4"/>
      <c r="B100" s="12" t="s">
        <v>467</v>
      </c>
      <c r="C100" s="13"/>
      <c r="D100" s="13"/>
      <c r="E100" s="13"/>
      <c r="F100" s="23">
        <v>167.41759999999999</v>
      </c>
      <c r="G100" s="24">
        <f>ROUND(SUM(G98:G99),4)</f>
        <v>4.5600000000000002E-2</v>
      </c>
      <c r="H100" s="25"/>
      <c r="I100" s="26"/>
    </row>
    <row r="101" spans="1:9" ht="13" customHeight="1">
      <c r="A101" s="4"/>
      <c r="B101" s="27" t="s">
        <v>470</v>
      </c>
      <c r="C101" s="28"/>
      <c r="D101" s="1"/>
      <c r="E101" s="28"/>
      <c r="F101" s="23">
        <v>167.41759999999999</v>
      </c>
      <c r="G101" s="24">
        <f>ROUND(SUM(G100),4)</f>
        <v>4.5600000000000002E-2</v>
      </c>
      <c r="H101" s="25"/>
      <c r="I101" s="26"/>
    </row>
    <row r="102" spans="1:9" ht="13" customHeight="1">
      <c r="A102" s="4"/>
      <c r="B102" s="27" t="s">
        <v>865</v>
      </c>
      <c r="C102" s="13"/>
      <c r="D102" s="1"/>
      <c r="E102" s="13"/>
      <c r="F102" s="30">
        <v>1749.7049</v>
      </c>
      <c r="G102" s="39">
        <v>0.47649999999999998</v>
      </c>
      <c r="H102" s="25"/>
      <c r="I102" s="26"/>
    </row>
    <row r="103" spans="1:9" ht="13" customHeight="1">
      <c r="A103" s="4"/>
      <c r="B103" s="31" t="s">
        <v>866</v>
      </c>
      <c r="C103" s="32"/>
      <c r="D103" s="32"/>
      <c r="E103" s="32"/>
      <c r="F103" s="33">
        <v>3673.5</v>
      </c>
      <c r="G103" s="34">
        <f>ROUND(SUM(G60,G92,G97,G101,G102),4)</f>
        <v>1</v>
      </c>
      <c r="H103" s="35"/>
      <c r="I103" s="36"/>
    </row>
    <row r="104" spans="1:9" ht="13" customHeight="1">
      <c r="A104" s="4"/>
      <c r="B104" s="6"/>
      <c r="C104" s="4"/>
      <c r="D104" s="4"/>
      <c r="E104" s="4"/>
      <c r="F104" s="4"/>
      <c r="G104" s="4"/>
      <c r="H104" s="4"/>
      <c r="I104" s="4"/>
    </row>
    <row r="105" spans="1:9" ht="13" customHeight="1">
      <c r="A105" s="4"/>
      <c r="B105" s="3" t="s">
        <v>869</v>
      </c>
      <c r="C105" s="4"/>
      <c r="D105" s="4"/>
      <c r="E105" s="4"/>
      <c r="F105" s="4"/>
      <c r="G105" s="4"/>
      <c r="H105" s="4"/>
      <c r="I105" s="4"/>
    </row>
    <row r="106" spans="1:9" ht="26.15" customHeight="1">
      <c r="A106" s="4"/>
      <c r="B106" s="254" t="s">
        <v>2140</v>
      </c>
      <c r="C106" s="254"/>
      <c r="D106" s="254"/>
      <c r="E106" s="254"/>
      <c r="F106" s="254"/>
      <c r="G106" s="254"/>
      <c r="H106" s="254"/>
      <c r="I106" s="254"/>
    </row>
    <row r="107" spans="1:9" ht="13" customHeight="1">
      <c r="A107" s="4"/>
      <c r="B107" s="254"/>
      <c r="C107" s="254"/>
      <c r="D107" s="254"/>
      <c r="E107" s="254"/>
      <c r="F107" s="254"/>
      <c r="G107" s="254"/>
      <c r="H107" s="254"/>
      <c r="I107" s="254"/>
    </row>
    <row r="108" spans="1:9">
      <c r="A108" s="40"/>
      <c r="B108" s="41" t="s">
        <v>2056</v>
      </c>
      <c r="C108" s="42"/>
      <c r="D108" s="42"/>
      <c r="E108" s="42"/>
      <c r="F108" s="42"/>
      <c r="G108" s="42"/>
      <c r="H108" s="42"/>
      <c r="I108" s="75"/>
    </row>
    <row r="109" spans="1:9">
      <c r="A109" s="40"/>
      <c r="B109" s="45" t="s">
        <v>2057</v>
      </c>
      <c r="C109" s="74"/>
      <c r="D109" s="74"/>
      <c r="E109" s="74"/>
      <c r="F109" s="74"/>
      <c r="G109" s="74"/>
      <c r="H109" s="74"/>
      <c r="I109" s="76"/>
    </row>
    <row r="110" spans="1:9">
      <c r="A110" s="40"/>
      <c r="B110" s="45" t="s">
        <v>2058</v>
      </c>
      <c r="C110" s="74"/>
      <c r="D110" s="74"/>
      <c r="E110" s="74"/>
      <c r="F110" s="74"/>
      <c r="G110" s="74"/>
      <c r="H110" s="74"/>
      <c r="I110" s="76"/>
    </row>
    <row r="111" spans="1:9">
      <c r="A111" s="40"/>
      <c r="B111" s="50" t="s">
        <v>2059</v>
      </c>
      <c r="C111" s="51" t="s">
        <v>2129</v>
      </c>
      <c r="D111" s="51" t="s">
        <v>2060</v>
      </c>
      <c r="E111" s="74"/>
      <c r="F111" s="74"/>
      <c r="G111" s="74"/>
      <c r="H111" s="74"/>
      <c r="I111" s="76"/>
    </row>
    <row r="112" spans="1:9">
      <c r="A112" s="40"/>
      <c r="B112" s="52" t="s">
        <v>2061</v>
      </c>
      <c r="C112" s="94">
        <v>10.308</v>
      </c>
      <c r="D112" s="95">
        <v>10.319000000000001</v>
      </c>
      <c r="E112" s="74"/>
      <c r="F112" s="77"/>
      <c r="G112" s="74"/>
      <c r="H112" s="74"/>
      <c r="I112" s="76"/>
    </row>
    <row r="113" spans="1:9">
      <c r="A113" s="40"/>
      <c r="B113" s="52" t="s">
        <v>2062</v>
      </c>
      <c r="C113" s="94">
        <v>10.308</v>
      </c>
      <c r="D113" s="95">
        <v>10.319000000000001</v>
      </c>
      <c r="E113" s="74"/>
      <c r="F113" s="77"/>
      <c r="G113" s="74"/>
      <c r="H113" s="74"/>
      <c r="I113" s="76"/>
    </row>
    <row r="114" spans="1:9">
      <c r="A114" s="40"/>
      <c r="B114" s="52" t="s">
        <v>2063</v>
      </c>
      <c r="C114" s="94">
        <v>10.391999999999999</v>
      </c>
      <c r="D114" s="95">
        <v>10.393000000000001</v>
      </c>
      <c r="E114" s="74"/>
      <c r="F114" s="77"/>
      <c r="G114" s="74"/>
      <c r="H114" s="74"/>
      <c r="I114" s="76"/>
    </row>
    <row r="115" spans="1:9">
      <c r="A115" s="40"/>
      <c r="B115" s="52" t="s">
        <v>2064</v>
      </c>
      <c r="C115" s="94">
        <v>10.391999999999999</v>
      </c>
      <c r="D115" s="95">
        <v>10.393000000000001</v>
      </c>
      <c r="E115" s="74"/>
      <c r="F115" s="77"/>
      <c r="G115" s="74"/>
      <c r="H115" s="74"/>
      <c r="I115" s="76"/>
    </row>
    <row r="116" spans="1:9">
      <c r="A116" s="40"/>
      <c r="B116" s="45" t="s">
        <v>2065</v>
      </c>
      <c r="C116" s="74"/>
      <c r="D116" s="74"/>
      <c r="E116" s="74"/>
      <c r="F116" s="74"/>
      <c r="G116" s="74"/>
      <c r="H116" s="74"/>
      <c r="I116" s="76"/>
    </row>
    <row r="117" spans="1:9">
      <c r="A117" s="40"/>
      <c r="B117" s="54" t="s">
        <v>2110</v>
      </c>
      <c r="C117" s="74"/>
      <c r="D117" s="74"/>
      <c r="E117" s="74"/>
      <c r="F117" s="74"/>
      <c r="G117" s="74"/>
      <c r="H117" s="74"/>
      <c r="I117" s="76"/>
    </row>
    <row r="118" spans="1:9">
      <c r="A118" s="40"/>
      <c r="B118" s="45" t="s">
        <v>2115</v>
      </c>
      <c r="C118" s="74"/>
      <c r="D118" s="74"/>
      <c r="E118" s="74"/>
      <c r="F118" s="74"/>
      <c r="G118" s="74"/>
      <c r="H118" s="74"/>
      <c r="I118" s="76"/>
    </row>
    <row r="119" spans="1:9">
      <c r="A119" s="40"/>
      <c r="B119" s="45" t="s">
        <v>2127</v>
      </c>
      <c r="C119" s="74"/>
      <c r="D119" s="74"/>
      <c r="E119" s="74"/>
      <c r="F119" s="74"/>
      <c r="G119" s="74"/>
      <c r="H119" s="74"/>
      <c r="I119" s="76"/>
    </row>
    <row r="120" spans="1:9">
      <c r="A120" s="40"/>
      <c r="B120" s="45" t="s">
        <v>2066</v>
      </c>
      <c r="C120" s="74"/>
      <c r="D120" s="74"/>
      <c r="E120" s="74"/>
      <c r="F120" s="74"/>
      <c r="G120" s="74"/>
      <c r="H120" s="74"/>
      <c r="I120" s="76"/>
    </row>
    <row r="121" spans="1:9">
      <c r="A121" s="40"/>
      <c r="B121" s="45" t="s">
        <v>2067</v>
      </c>
      <c r="C121" s="74"/>
      <c r="D121" s="74"/>
      <c r="E121" s="74"/>
      <c r="F121" s="74"/>
      <c r="G121" s="74"/>
      <c r="H121" s="74"/>
      <c r="I121" s="76"/>
    </row>
    <row r="122" spans="1:9">
      <c r="A122" s="40"/>
      <c r="B122" s="45" t="s">
        <v>2130</v>
      </c>
      <c r="C122" s="74"/>
      <c r="D122" s="74"/>
      <c r="E122" s="74"/>
      <c r="F122" s="74"/>
      <c r="G122" s="74"/>
      <c r="H122" s="74"/>
      <c r="I122" s="76"/>
    </row>
    <row r="123" spans="1:9">
      <c r="A123" s="40"/>
      <c r="B123" s="55" t="s">
        <v>2139</v>
      </c>
      <c r="C123" s="56"/>
      <c r="D123" s="56"/>
      <c r="E123" s="56"/>
      <c r="F123" s="56"/>
      <c r="G123" s="56"/>
      <c r="H123" s="56"/>
      <c r="I123" s="78"/>
    </row>
    <row r="124" spans="1:9">
      <c r="A124" s="40"/>
      <c r="B124" s="59"/>
      <c r="C124" s="59"/>
      <c r="D124" s="59"/>
      <c r="E124" s="59"/>
      <c r="F124" s="59"/>
      <c r="G124" s="59"/>
      <c r="H124" s="59"/>
      <c r="I124" s="59"/>
    </row>
    <row r="125" spans="1:9" ht="13" customHeight="1">
      <c r="A125" s="4"/>
      <c r="B125" s="254"/>
      <c r="C125" s="254"/>
      <c r="D125" s="254"/>
      <c r="E125" s="254"/>
      <c r="F125" s="254"/>
      <c r="G125" s="254"/>
      <c r="H125" s="254"/>
      <c r="I125" s="254"/>
    </row>
    <row r="126" spans="1:9" ht="13" customHeight="1">
      <c r="A126" s="4"/>
      <c r="B126" s="4"/>
      <c r="C126" s="255" t="s">
        <v>1238</v>
      </c>
      <c r="D126" s="255"/>
      <c r="E126" s="255"/>
      <c r="F126" s="255"/>
      <c r="G126" s="4"/>
      <c r="H126" s="4"/>
      <c r="I126" s="4"/>
    </row>
    <row r="127" spans="1:9" ht="13" customHeight="1">
      <c r="A127" s="4"/>
      <c r="B127" s="37" t="s">
        <v>871</v>
      </c>
      <c r="C127" s="255" t="s">
        <v>872</v>
      </c>
      <c r="D127" s="255"/>
      <c r="E127" s="255"/>
      <c r="F127" s="255"/>
      <c r="G127" s="4"/>
      <c r="H127" s="4"/>
      <c r="I127" s="4"/>
    </row>
    <row r="128" spans="1:9" ht="135" customHeight="1">
      <c r="A128" s="4"/>
      <c r="B128" s="38"/>
      <c r="C128" s="253"/>
      <c r="D128" s="253"/>
      <c r="E128" s="4"/>
      <c r="F128" s="4"/>
      <c r="G128" s="4"/>
      <c r="H128" s="4"/>
      <c r="I128" s="4"/>
    </row>
    <row r="130" spans="2:9">
      <c r="B130" s="41" t="s">
        <v>2144</v>
      </c>
      <c r="C130" s="42"/>
      <c r="D130" s="42"/>
      <c r="E130" s="42"/>
      <c r="F130" s="42"/>
      <c r="G130" s="145"/>
      <c r="H130" s="145"/>
      <c r="I130" s="146"/>
    </row>
    <row r="131" spans="2:9" ht="23">
      <c r="B131" s="52" t="s">
        <v>2145</v>
      </c>
      <c r="C131" s="52" t="s">
        <v>2146</v>
      </c>
      <c r="D131" s="147" t="s">
        <v>2147</v>
      </c>
      <c r="E131" s="148" t="s">
        <v>2148</v>
      </c>
      <c r="F131" s="148" t="s">
        <v>2149</v>
      </c>
      <c r="G131" s="49"/>
      <c r="H131" s="49"/>
      <c r="I131" s="149"/>
    </row>
    <row r="132" spans="2:9">
      <c r="B132" s="52" t="s">
        <v>2153</v>
      </c>
      <c r="C132" s="52" t="s">
        <v>2151</v>
      </c>
      <c r="D132" s="183">
        <v>8397</v>
      </c>
      <c r="E132" s="184">
        <v>8272.5</v>
      </c>
      <c r="F132" s="185">
        <v>5.8918499999999998</v>
      </c>
      <c r="G132" s="49"/>
      <c r="H132" s="49"/>
      <c r="I132" s="149"/>
    </row>
    <row r="133" spans="2:9">
      <c r="B133" s="52" t="s">
        <v>2158</v>
      </c>
      <c r="C133" s="52" t="s">
        <v>2151</v>
      </c>
      <c r="D133" s="183">
        <v>199.91</v>
      </c>
      <c r="E133" s="184">
        <v>210.91</v>
      </c>
      <c r="F133" s="185">
        <v>7.7165999999999997</v>
      </c>
      <c r="G133" s="49"/>
      <c r="H133" s="49"/>
      <c r="I133" s="149"/>
    </row>
    <row r="134" spans="2:9">
      <c r="B134" s="52" t="s">
        <v>2161</v>
      </c>
      <c r="C134" s="52" t="s">
        <v>2151</v>
      </c>
      <c r="D134" s="183">
        <v>1773.5954999999999</v>
      </c>
      <c r="E134" s="184">
        <v>1801.3</v>
      </c>
      <c r="F134" s="185">
        <v>14.173500000000001</v>
      </c>
      <c r="G134" s="49"/>
      <c r="H134" s="49"/>
      <c r="I134" s="149"/>
    </row>
    <row r="135" spans="2:9">
      <c r="B135" s="52" t="s">
        <v>2163</v>
      </c>
      <c r="C135" s="52" t="s">
        <v>2151</v>
      </c>
      <c r="D135" s="183">
        <v>418.4667</v>
      </c>
      <c r="E135" s="184">
        <v>415.45</v>
      </c>
      <c r="F135" s="185">
        <v>11.479229999999999</v>
      </c>
      <c r="G135" s="49"/>
      <c r="H135" s="49"/>
      <c r="I135" s="149"/>
    </row>
    <row r="136" spans="2:9">
      <c r="B136" s="52" t="s">
        <v>2164</v>
      </c>
      <c r="C136" s="52" t="s">
        <v>2151</v>
      </c>
      <c r="D136" s="183">
        <v>434.78890000000001</v>
      </c>
      <c r="E136" s="184">
        <v>446.3</v>
      </c>
      <c r="F136" s="185">
        <v>10.931850000000001</v>
      </c>
      <c r="G136" s="49"/>
      <c r="H136" s="49"/>
      <c r="I136" s="149"/>
    </row>
    <row r="137" spans="2:9">
      <c r="B137" s="52" t="s">
        <v>2171</v>
      </c>
      <c r="C137" s="52" t="s">
        <v>2151</v>
      </c>
      <c r="D137" s="183">
        <v>4450.5461999999998</v>
      </c>
      <c r="E137" s="184">
        <v>4349</v>
      </c>
      <c r="F137" s="185">
        <v>14.877135000000001</v>
      </c>
      <c r="G137" s="49"/>
      <c r="H137" s="49"/>
      <c r="I137" s="149"/>
    </row>
    <row r="138" spans="2:9">
      <c r="B138" s="52" t="s">
        <v>2173</v>
      </c>
      <c r="C138" s="52" t="s">
        <v>2151</v>
      </c>
      <c r="D138" s="183">
        <v>748.92499999999995</v>
      </c>
      <c r="E138" s="184">
        <v>741</v>
      </c>
      <c r="F138" s="185">
        <v>7.1326200000000002</v>
      </c>
      <c r="G138" s="49"/>
      <c r="H138" s="49"/>
      <c r="I138" s="149"/>
    </row>
    <row r="139" spans="2:9">
      <c r="B139" s="52" t="s">
        <v>2176</v>
      </c>
      <c r="C139" s="52" t="s">
        <v>2151</v>
      </c>
      <c r="D139" s="183">
        <v>1113.8499999999999</v>
      </c>
      <c r="E139" s="184">
        <v>1140.0999999999999</v>
      </c>
      <c r="F139" s="185">
        <v>15.711360000000001</v>
      </c>
      <c r="G139" s="49"/>
      <c r="H139" s="49"/>
      <c r="I139" s="149"/>
    </row>
    <row r="140" spans="2:9">
      <c r="B140" s="52" t="s">
        <v>2179</v>
      </c>
      <c r="C140" s="52" t="s">
        <v>2151</v>
      </c>
      <c r="D140" s="183">
        <v>1274.1570999999999</v>
      </c>
      <c r="E140" s="184">
        <v>1270</v>
      </c>
      <c r="F140" s="185">
        <v>17.76642</v>
      </c>
      <c r="G140" s="49"/>
      <c r="H140" s="49"/>
      <c r="I140" s="149"/>
    </row>
    <row r="141" spans="2:9">
      <c r="B141" s="52" t="s">
        <v>2185</v>
      </c>
      <c r="C141" s="52" t="s">
        <v>2151</v>
      </c>
      <c r="D141" s="183">
        <v>296.70999999999998</v>
      </c>
      <c r="E141" s="184">
        <v>289.95</v>
      </c>
      <c r="F141" s="185">
        <v>13.3088</v>
      </c>
      <c r="G141" s="49"/>
      <c r="H141" s="49"/>
      <c r="I141" s="149"/>
    </row>
    <row r="142" spans="2:9">
      <c r="B142" s="52" t="s">
        <v>2187</v>
      </c>
      <c r="C142" s="52" t="s">
        <v>2151</v>
      </c>
      <c r="D142" s="183">
        <v>385.4667</v>
      </c>
      <c r="E142" s="184">
        <v>388.25</v>
      </c>
      <c r="F142" s="185">
        <v>13.2864</v>
      </c>
      <c r="G142" s="49"/>
      <c r="H142" s="49"/>
      <c r="I142" s="149"/>
    </row>
    <row r="143" spans="2:9">
      <c r="B143" s="52" t="s">
        <v>2194</v>
      </c>
      <c r="C143" s="52" t="s">
        <v>2151</v>
      </c>
      <c r="D143" s="183">
        <v>1790</v>
      </c>
      <c r="E143" s="184">
        <v>1814.1</v>
      </c>
      <c r="F143" s="185">
        <v>6.1096399999999997</v>
      </c>
      <c r="G143" s="49"/>
      <c r="H143" s="49"/>
      <c r="I143" s="149"/>
    </row>
    <row r="144" spans="2:9">
      <c r="B144" s="52" t="s">
        <v>2201</v>
      </c>
      <c r="C144" s="52" t="s">
        <v>2151</v>
      </c>
      <c r="D144" s="183">
        <v>105.5217</v>
      </c>
      <c r="E144" s="184">
        <v>107</v>
      </c>
      <c r="F144" s="185">
        <v>8.4768000000000008</v>
      </c>
      <c r="G144" s="49"/>
      <c r="H144" s="49"/>
      <c r="I144" s="149"/>
    </row>
    <row r="145" spans="2:9">
      <c r="B145" s="52" t="s">
        <v>2203</v>
      </c>
      <c r="C145" s="52" t="s">
        <v>2151</v>
      </c>
      <c r="D145" s="183">
        <v>239.464</v>
      </c>
      <c r="E145" s="184">
        <v>241.01</v>
      </c>
      <c r="F145" s="185">
        <v>9.5268999999999995</v>
      </c>
      <c r="G145" s="49"/>
      <c r="H145" s="49"/>
      <c r="I145" s="149"/>
    </row>
    <row r="146" spans="2:9">
      <c r="B146" s="52" t="s">
        <v>2205</v>
      </c>
      <c r="C146" s="52" t="s">
        <v>2151</v>
      </c>
      <c r="D146" s="183">
        <v>1372.6</v>
      </c>
      <c r="E146" s="184">
        <v>1329.9</v>
      </c>
      <c r="F146" s="185">
        <v>0.96179999999999999</v>
      </c>
      <c r="G146" s="49"/>
      <c r="H146" s="49"/>
      <c r="I146" s="149"/>
    </row>
    <row r="147" spans="2:9">
      <c r="B147" s="52" t="s">
        <v>2206</v>
      </c>
      <c r="C147" s="52" t="s">
        <v>2151</v>
      </c>
      <c r="D147" s="183">
        <v>341.1</v>
      </c>
      <c r="E147" s="184">
        <v>347.9</v>
      </c>
      <c r="F147" s="185">
        <v>12.773025000000001</v>
      </c>
      <c r="G147" s="49"/>
      <c r="H147" s="49"/>
      <c r="I147" s="149"/>
    </row>
    <row r="148" spans="2:9">
      <c r="B148" s="52" t="s">
        <v>2212</v>
      </c>
      <c r="C148" s="52" t="s">
        <v>2151</v>
      </c>
      <c r="D148" s="183">
        <v>1876.0875000000001</v>
      </c>
      <c r="E148" s="184">
        <v>1819.3</v>
      </c>
      <c r="F148" s="185">
        <v>7.35588</v>
      </c>
      <c r="G148" s="49"/>
      <c r="H148" s="49"/>
      <c r="I148" s="149"/>
    </row>
    <row r="149" spans="2:9">
      <c r="B149" s="52" t="s">
        <v>2216</v>
      </c>
      <c r="C149" s="52" t="s">
        <v>2151</v>
      </c>
      <c r="D149" s="183">
        <v>11748.125</v>
      </c>
      <c r="E149" s="184">
        <v>11615</v>
      </c>
      <c r="F149" s="185">
        <v>6.66012</v>
      </c>
      <c r="G149" s="49"/>
      <c r="H149" s="49"/>
      <c r="I149" s="149"/>
    </row>
    <row r="150" spans="2:9">
      <c r="B150" s="52" t="s">
        <v>2218</v>
      </c>
      <c r="C150" s="52" t="s">
        <v>2151</v>
      </c>
      <c r="D150" s="183">
        <v>1290.3286011428572</v>
      </c>
      <c r="E150" s="184">
        <v>1300.2</v>
      </c>
      <c r="F150" s="185">
        <v>8.1265625000000004</v>
      </c>
      <c r="G150" s="49"/>
      <c r="H150" s="49"/>
      <c r="I150" s="149"/>
    </row>
    <row r="151" spans="2:9">
      <c r="B151" s="52" t="s">
        <v>2221</v>
      </c>
      <c r="C151" s="52" t="s">
        <v>2151</v>
      </c>
      <c r="D151" s="183">
        <v>244.17310000000001</v>
      </c>
      <c r="E151" s="184">
        <v>253.4</v>
      </c>
      <c r="F151" s="185">
        <v>20.020800000000001</v>
      </c>
      <c r="G151" s="49"/>
      <c r="H151" s="49"/>
      <c r="I151" s="149"/>
    </row>
    <row r="152" spans="2:9">
      <c r="B152" s="52" t="s">
        <v>2249</v>
      </c>
      <c r="C152" s="52" t="s">
        <v>2151</v>
      </c>
      <c r="D152" s="183">
        <v>1399.2</v>
      </c>
      <c r="E152" s="184">
        <v>1404</v>
      </c>
      <c r="F152" s="185">
        <v>2.2726125000000001</v>
      </c>
      <c r="G152" s="49"/>
      <c r="H152" s="49"/>
      <c r="I152" s="149"/>
    </row>
    <row r="153" spans="2:9">
      <c r="B153" s="52" t="s">
        <v>2285</v>
      </c>
      <c r="C153" s="52" t="s">
        <v>2151</v>
      </c>
      <c r="D153" s="183">
        <v>1293.1600000000001</v>
      </c>
      <c r="E153" s="184">
        <v>1292.9000000000001</v>
      </c>
      <c r="F153" s="185">
        <v>6.2943749999999996</v>
      </c>
      <c r="G153" s="49"/>
      <c r="H153" s="49"/>
      <c r="I153" s="149"/>
    </row>
    <row r="154" spans="2:9">
      <c r="B154" s="52" t="s">
        <v>2289</v>
      </c>
      <c r="C154" s="52" t="s">
        <v>2151</v>
      </c>
      <c r="D154" s="183">
        <v>3946.3</v>
      </c>
      <c r="E154" s="184">
        <v>4111.8</v>
      </c>
      <c r="F154" s="185">
        <v>7.2456300000000002</v>
      </c>
      <c r="G154" s="49"/>
      <c r="H154" s="49"/>
      <c r="I154" s="149"/>
    </row>
    <row r="155" spans="2:9">
      <c r="B155" s="52" t="s">
        <v>2296</v>
      </c>
      <c r="C155" s="52" t="s">
        <v>2151</v>
      </c>
      <c r="D155" s="183">
        <v>3297.9</v>
      </c>
      <c r="E155" s="184">
        <v>2984.4</v>
      </c>
      <c r="F155" s="185">
        <v>21.464375</v>
      </c>
      <c r="G155" s="49"/>
      <c r="H155" s="49"/>
      <c r="I155" s="149"/>
    </row>
    <row r="156" spans="2:9">
      <c r="B156" s="52" t="s">
        <v>2300</v>
      </c>
      <c r="C156" s="52" t="s">
        <v>2151</v>
      </c>
      <c r="D156" s="183">
        <v>1432</v>
      </c>
      <c r="E156" s="184">
        <v>1438.3</v>
      </c>
      <c r="F156" s="185">
        <v>4.0667999999999997</v>
      </c>
      <c r="G156" s="49"/>
      <c r="H156" s="49"/>
      <c r="I156" s="149"/>
    </row>
    <row r="157" spans="2:9">
      <c r="B157" s="52" t="s">
        <v>2305</v>
      </c>
      <c r="C157" s="52" t="s">
        <v>2151</v>
      </c>
      <c r="D157" s="183">
        <v>292.38330000000002</v>
      </c>
      <c r="E157" s="184">
        <v>268.39999999999998</v>
      </c>
      <c r="F157" s="185">
        <v>5.3905500000000002</v>
      </c>
      <c r="G157" s="49"/>
      <c r="H157" s="49"/>
      <c r="I157" s="149"/>
    </row>
    <row r="158" spans="2:9">
      <c r="B158" s="52" t="s">
        <v>2310</v>
      </c>
      <c r="C158" s="52" t="s">
        <v>2151</v>
      </c>
      <c r="D158" s="183">
        <v>437.7833</v>
      </c>
      <c r="E158" s="184">
        <v>429.4</v>
      </c>
      <c r="F158" s="185">
        <v>9.2769300000000001</v>
      </c>
      <c r="G158" s="49"/>
      <c r="H158" s="49"/>
      <c r="I158" s="149"/>
    </row>
    <row r="159" spans="2:9">
      <c r="B159" s="163" t="s">
        <v>2323</v>
      </c>
      <c r="C159" s="163" t="s">
        <v>2151</v>
      </c>
      <c r="D159" s="189">
        <v>18337</v>
      </c>
      <c r="E159" s="189">
        <v>18456</v>
      </c>
      <c r="F159" s="189">
        <v>10.36788</v>
      </c>
      <c r="G159" s="49"/>
      <c r="H159" s="49"/>
      <c r="I159" s="149"/>
    </row>
    <row r="160" spans="2:9">
      <c r="B160" s="156" t="s">
        <v>2422</v>
      </c>
      <c r="C160" s="186"/>
      <c r="D160" s="46"/>
      <c r="E160" s="46"/>
      <c r="F160" s="46"/>
      <c r="G160" s="49"/>
      <c r="H160" s="49"/>
      <c r="I160" s="149"/>
    </row>
    <row r="161" spans="2:9">
      <c r="B161" s="45" t="s">
        <v>2339</v>
      </c>
      <c r="C161" s="46"/>
      <c r="D161" s="46"/>
      <c r="E161" s="46"/>
      <c r="F161" s="46"/>
      <c r="G161" s="49"/>
      <c r="H161" s="49"/>
      <c r="I161" s="149"/>
    </row>
    <row r="162" spans="2:9">
      <c r="B162" s="45" t="s">
        <v>2423</v>
      </c>
      <c r="C162" s="187"/>
      <c r="D162" s="46"/>
      <c r="E162" s="46"/>
      <c r="F162" s="46"/>
      <c r="G162" s="49"/>
      <c r="H162" s="49"/>
      <c r="I162" s="149"/>
    </row>
    <row r="163" spans="2:9">
      <c r="B163" s="45" t="s">
        <v>2373</v>
      </c>
      <c r="C163" s="187"/>
      <c r="D163" s="46"/>
      <c r="E163" s="46"/>
      <c r="F163" s="46"/>
      <c r="G163" s="49"/>
      <c r="H163" s="49"/>
      <c r="I163" s="149"/>
    </row>
    <row r="164" spans="2:9">
      <c r="B164" s="45" t="s">
        <v>2424</v>
      </c>
      <c r="C164" s="188"/>
      <c r="D164" s="46"/>
      <c r="E164" s="46"/>
      <c r="F164" s="46"/>
      <c r="G164" s="49"/>
      <c r="H164" s="49"/>
      <c r="I164" s="149"/>
    </row>
    <row r="165" spans="2:9">
      <c r="B165" s="45" t="s">
        <v>2375</v>
      </c>
      <c r="C165" s="188"/>
      <c r="D165" s="46"/>
      <c r="E165" s="46"/>
      <c r="F165" s="46"/>
      <c r="G165" s="49"/>
      <c r="H165" s="49"/>
      <c r="I165" s="149"/>
    </row>
    <row r="166" spans="2:9">
      <c r="B166" s="45" t="s">
        <v>2425</v>
      </c>
      <c r="C166" s="188"/>
      <c r="D166" s="46"/>
      <c r="E166" s="46"/>
      <c r="F166" s="46"/>
      <c r="G166" s="49"/>
      <c r="H166" s="49"/>
      <c r="I166" s="149"/>
    </row>
    <row r="167" spans="2:9">
      <c r="B167" s="45"/>
      <c r="C167" s="46"/>
      <c r="D167" s="46"/>
      <c r="E167" s="46"/>
      <c r="F167" s="46"/>
      <c r="G167" s="49"/>
      <c r="H167" s="49"/>
      <c r="I167" s="149"/>
    </row>
    <row r="168" spans="2:9">
      <c r="B168" s="172" t="s">
        <v>2345</v>
      </c>
      <c r="C168" s="168"/>
      <c r="D168" s="168"/>
      <c r="E168" s="168"/>
      <c r="F168" s="168"/>
      <c r="G168" s="49"/>
      <c r="H168" s="49"/>
      <c r="I168" s="149"/>
    </row>
    <row r="169" spans="2:9" ht="23">
      <c r="B169" s="163" t="s">
        <v>2145</v>
      </c>
      <c r="C169" s="163" t="s">
        <v>2146</v>
      </c>
      <c r="D169" s="164" t="s">
        <v>2147</v>
      </c>
      <c r="E169" s="165" t="s">
        <v>2148</v>
      </c>
      <c r="F169" s="165" t="s">
        <v>2149</v>
      </c>
      <c r="G169" s="49"/>
      <c r="H169" s="49"/>
      <c r="I169" s="149"/>
    </row>
    <row r="170" spans="2:9">
      <c r="B170" s="256" t="s">
        <v>2346</v>
      </c>
      <c r="C170" s="257"/>
      <c r="D170" s="257"/>
      <c r="E170" s="257"/>
      <c r="F170" s="258"/>
      <c r="G170" s="49"/>
      <c r="H170" s="49"/>
      <c r="I170" s="149"/>
    </row>
    <row r="171" spans="2:9">
      <c r="B171" s="140" t="s">
        <v>2347</v>
      </c>
      <c r="C171" s="173"/>
      <c r="D171" s="173"/>
      <c r="E171" s="168"/>
      <c r="F171" s="168"/>
      <c r="G171" s="49"/>
      <c r="H171" s="49"/>
      <c r="I171" s="149"/>
    </row>
    <row r="172" spans="2:9">
      <c r="B172" s="140"/>
      <c r="C172" s="173"/>
      <c r="D172" s="173"/>
      <c r="E172" s="168"/>
      <c r="F172" s="168"/>
      <c r="G172" s="49"/>
      <c r="H172" s="49"/>
      <c r="I172" s="149"/>
    </row>
    <row r="173" spans="2:9">
      <c r="B173" s="140" t="s">
        <v>2348</v>
      </c>
      <c r="C173" s="173"/>
      <c r="D173" s="173"/>
      <c r="E173" s="168"/>
      <c r="F173" s="168"/>
      <c r="G173" s="49"/>
      <c r="H173" s="49"/>
      <c r="I173" s="149"/>
    </row>
    <row r="174" spans="2:9">
      <c r="B174" s="140" t="s">
        <v>2349</v>
      </c>
      <c r="C174" s="174"/>
      <c r="D174" s="173"/>
      <c r="E174" s="168"/>
      <c r="F174" s="168"/>
      <c r="G174" s="49"/>
      <c r="H174" s="49"/>
      <c r="I174" s="149"/>
    </row>
    <row r="175" spans="2:9">
      <c r="B175" s="140" t="s">
        <v>2350</v>
      </c>
      <c r="C175" s="174"/>
      <c r="D175" s="173"/>
      <c r="E175" s="168"/>
      <c r="F175" s="168"/>
      <c r="G175" s="49"/>
      <c r="H175" s="49"/>
      <c r="I175" s="149"/>
    </row>
    <row r="176" spans="2:9">
      <c r="B176" s="140" t="s">
        <v>2419</v>
      </c>
      <c r="C176" s="174"/>
      <c r="D176" s="173"/>
      <c r="E176" s="168"/>
      <c r="F176" s="168"/>
      <c r="G176" s="49"/>
      <c r="H176" s="49"/>
      <c r="I176" s="149"/>
    </row>
    <row r="177" spans="2:9">
      <c r="B177" s="140" t="s">
        <v>2420</v>
      </c>
      <c r="C177" s="174"/>
      <c r="D177" s="173"/>
      <c r="E177" s="168"/>
      <c r="F177" s="168"/>
      <c r="G177" s="49"/>
      <c r="H177" s="49"/>
      <c r="I177" s="149"/>
    </row>
    <row r="178" spans="2:9">
      <c r="B178" s="140" t="s">
        <v>2421</v>
      </c>
      <c r="C178" s="174"/>
      <c r="D178" s="173"/>
      <c r="E178" s="168"/>
      <c r="F178" s="168"/>
      <c r="G178" s="49"/>
      <c r="H178" s="49"/>
      <c r="I178" s="149"/>
    </row>
    <row r="179" spans="2:9">
      <c r="B179" s="140"/>
      <c r="C179" s="173"/>
      <c r="D179" s="173"/>
      <c r="E179" s="168"/>
      <c r="F179" s="168"/>
      <c r="G179" s="49"/>
      <c r="H179" s="49"/>
      <c r="I179" s="149"/>
    </row>
    <row r="180" spans="2:9">
      <c r="B180" s="172" t="s">
        <v>2354</v>
      </c>
      <c r="C180" s="173"/>
      <c r="D180" s="173"/>
      <c r="E180" s="168"/>
      <c r="F180" s="168"/>
      <c r="G180" s="49"/>
      <c r="H180" s="49"/>
      <c r="I180" s="149"/>
    </row>
    <row r="181" spans="2:9" ht="23">
      <c r="B181" s="163" t="s">
        <v>2145</v>
      </c>
      <c r="C181" s="175" t="s">
        <v>2355</v>
      </c>
      <c r="D181" s="164" t="s">
        <v>2356</v>
      </c>
      <c r="E181" s="165" t="s">
        <v>2357</v>
      </c>
      <c r="F181" s="168"/>
      <c r="G181" s="49"/>
      <c r="H181" s="49"/>
      <c r="I181" s="149"/>
    </row>
    <row r="182" spans="2:9">
      <c r="B182" s="262" t="s">
        <v>2346</v>
      </c>
      <c r="C182" s="262"/>
      <c r="D182" s="262"/>
      <c r="E182" s="262"/>
      <c r="F182" s="168"/>
      <c r="G182" s="49"/>
      <c r="H182" s="49"/>
      <c r="I182" s="149"/>
    </row>
    <row r="183" spans="2:9">
      <c r="B183" s="140" t="s">
        <v>2358</v>
      </c>
      <c r="C183" s="173"/>
      <c r="D183" s="173"/>
      <c r="E183" s="168"/>
      <c r="F183" s="168"/>
      <c r="G183" s="49"/>
      <c r="H183" s="49"/>
      <c r="I183" s="149"/>
    </row>
    <row r="184" spans="2:9">
      <c r="B184" s="140"/>
      <c r="C184" s="173"/>
      <c r="D184" s="173"/>
      <c r="E184" s="168"/>
      <c r="F184" s="168"/>
      <c r="G184" s="49"/>
      <c r="H184" s="49"/>
      <c r="I184" s="149"/>
    </row>
    <row r="185" spans="2:9">
      <c r="B185" s="140" t="s">
        <v>2359</v>
      </c>
      <c r="C185" s="173"/>
      <c r="D185" s="173"/>
      <c r="E185" s="168"/>
      <c r="F185" s="168"/>
      <c r="G185" s="49"/>
      <c r="H185" s="49"/>
      <c r="I185" s="149"/>
    </row>
    <row r="186" spans="2:9">
      <c r="B186" s="140" t="s">
        <v>2360</v>
      </c>
      <c r="C186" s="173"/>
      <c r="D186" s="173"/>
      <c r="E186" s="168"/>
      <c r="F186" s="168"/>
      <c r="G186" s="49"/>
      <c r="H186" s="49"/>
      <c r="I186" s="149"/>
    </row>
    <row r="187" spans="2:9">
      <c r="B187" s="140" t="s">
        <v>2361</v>
      </c>
      <c r="C187" s="173"/>
      <c r="D187" s="173"/>
      <c r="E187" s="168"/>
      <c r="F187" s="168"/>
      <c r="G187" s="49"/>
      <c r="H187" s="49"/>
      <c r="I187" s="149"/>
    </row>
    <row r="188" spans="2:9">
      <c r="B188" s="140" t="s">
        <v>2362</v>
      </c>
      <c r="C188" s="173"/>
      <c r="D188" s="173"/>
      <c r="E188" s="168"/>
      <c r="F188" s="168"/>
      <c r="G188" s="49"/>
      <c r="H188" s="49"/>
      <c r="I188" s="149"/>
    </row>
    <row r="189" spans="2:9">
      <c r="B189" s="140"/>
      <c r="C189" s="173"/>
      <c r="D189" s="173"/>
      <c r="E189" s="168"/>
      <c r="F189" s="168"/>
      <c r="G189" s="49"/>
      <c r="H189" s="49"/>
      <c r="I189" s="149"/>
    </row>
    <row r="190" spans="2:9">
      <c r="B190" s="172" t="s">
        <v>2363</v>
      </c>
      <c r="C190" s="173"/>
      <c r="D190" s="173"/>
      <c r="E190" s="168"/>
      <c r="F190" s="168"/>
      <c r="G190" s="49"/>
      <c r="H190" s="49"/>
      <c r="I190" s="149"/>
    </row>
    <row r="191" spans="2:9" ht="23">
      <c r="B191" s="163" t="s">
        <v>2145</v>
      </c>
      <c r="C191" s="163" t="s">
        <v>2364</v>
      </c>
      <c r="D191" s="164" t="s">
        <v>2365</v>
      </c>
      <c r="E191" s="165" t="s">
        <v>2366</v>
      </c>
      <c r="F191" s="165" t="s">
        <v>2367</v>
      </c>
      <c r="G191" s="49"/>
      <c r="H191" s="49"/>
      <c r="I191" s="149"/>
    </row>
    <row r="192" spans="2:9">
      <c r="B192" s="256" t="s">
        <v>2346</v>
      </c>
      <c r="C192" s="257"/>
      <c r="D192" s="257"/>
      <c r="E192" s="257"/>
      <c r="F192" s="258"/>
      <c r="G192" s="49"/>
      <c r="H192" s="49"/>
      <c r="I192" s="149"/>
    </row>
    <row r="193" spans="2:9">
      <c r="B193" s="140" t="s">
        <v>2368</v>
      </c>
      <c r="C193" s="173"/>
      <c r="D193" s="173"/>
      <c r="E193" s="168"/>
      <c r="F193" s="168"/>
      <c r="G193" s="49"/>
      <c r="H193" s="49"/>
      <c r="I193" s="149"/>
    </row>
    <row r="194" spans="2:9">
      <c r="B194" s="140"/>
      <c r="C194" s="173"/>
      <c r="D194" s="173"/>
      <c r="E194" s="168"/>
      <c r="F194" s="168"/>
      <c r="G194" s="49"/>
      <c r="H194" s="49"/>
      <c r="I194" s="149"/>
    </row>
    <row r="195" spans="2:9">
      <c r="B195" s="140" t="s">
        <v>2369</v>
      </c>
      <c r="C195" s="173"/>
      <c r="D195" s="173"/>
      <c r="E195" s="168"/>
      <c r="F195" s="168"/>
      <c r="G195" s="49"/>
      <c r="H195" s="49"/>
      <c r="I195" s="149"/>
    </row>
    <row r="196" spans="2:9">
      <c r="B196" s="140" t="s">
        <v>2360</v>
      </c>
      <c r="C196" s="173"/>
      <c r="D196" s="173"/>
      <c r="E196" s="168"/>
      <c r="F196" s="168"/>
      <c r="G196" s="49"/>
      <c r="H196" s="49"/>
      <c r="I196" s="149"/>
    </row>
    <row r="197" spans="2:9">
      <c r="B197" s="140" t="s">
        <v>2361</v>
      </c>
      <c r="C197" s="173"/>
      <c r="D197" s="173"/>
      <c r="E197" s="168"/>
      <c r="F197" s="168"/>
      <c r="G197" s="49"/>
      <c r="H197" s="49"/>
      <c r="I197" s="149"/>
    </row>
    <row r="198" spans="2:9">
      <c r="B198" s="140" t="s">
        <v>2362</v>
      </c>
      <c r="C198" s="173"/>
      <c r="D198" s="173"/>
      <c r="E198" s="168"/>
      <c r="F198" s="168"/>
      <c r="G198" s="49"/>
      <c r="H198" s="49"/>
      <c r="I198" s="149"/>
    </row>
    <row r="199" spans="2:9">
      <c r="B199" s="140"/>
      <c r="C199" s="173"/>
      <c r="D199" s="173"/>
      <c r="E199" s="168"/>
      <c r="F199" s="168"/>
      <c r="G199" s="49"/>
      <c r="H199" s="49"/>
      <c r="I199" s="149"/>
    </row>
    <row r="200" spans="2:9">
      <c r="B200" s="172" t="s">
        <v>2370</v>
      </c>
      <c r="C200" s="173"/>
      <c r="D200" s="173"/>
      <c r="E200" s="168"/>
      <c r="F200" s="168"/>
      <c r="G200" s="49"/>
      <c r="H200" s="49"/>
      <c r="I200" s="149"/>
    </row>
    <row r="201" spans="2:9">
      <c r="B201" s="182"/>
      <c r="C201" s="181"/>
      <c r="D201" s="181"/>
      <c r="E201" s="181"/>
      <c r="F201" s="181"/>
      <c r="G201" s="161"/>
      <c r="H201" s="161"/>
      <c r="I201" s="162"/>
    </row>
  </sheetData>
  <mergeCells count="9">
    <mergeCell ref="B170:F170"/>
    <mergeCell ref="B182:E182"/>
    <mergeCell ref="B192:F192"/>
    <mergeCell ref="C128:D128"/>
    <mergeCell ref="B106:I106"/>
    <mergeCell ref="B107:I107"/>
    <mergeCell ref="B125:I125"/>
    <mergeCell ref="C126:F126"/>
    <mergeCell ref="C127:F127"/>
  </mergeCells>
  <hyperlinks>
    <hyperlink ref="A1" location="BajajFinservEquitySavingsFund" display="BFEQSF" xr:uid="{00000000-0004-0000-0700-000000000000}"/>
    <hyperlink ref="B1" location="BajajFinservEquitySavingsFund" display="Bajaj Finserv Equity Savings Fund" xr:uid="{00000000-0004-0000-0700-000001000000}"/>
  </hyperlinks>
  <pageMargins left="0" right="0" top="0" bottom="0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</sheetPr>
  <dimension ref="A1:I166"/>
  <sheetViews>
    <sheetView workbookViewId="0">
      <selection activeCell="B1" sqref="B1"/>
    </sheetView>
  </sheetViews>
  <sheetFormatPr defaultRowHeight="14.5"/>
  <cols>
    <col min="1" max="1" width="6.72656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2" t="s">
        <v>14</v>
      </c>
      <c r="B1" s="3" t="s">
        <v>15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873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64</v>
      </c>
      <c r="B7" s="17" t="s">
        <v>65</v>
      </c>
      <c r="C7" s="13" t="s">
        <v>66</v>
      </c>
      <c r="D7" s="13" t="s">
        <v>63</v>
      </c>
      <c r="E7" s="18">
        <v>3102652</v>
      </c>
      <c r="F7" s="19">
        <v>38981.719700000001</v>
      </c>
      <c r="G7" s="20">
        <v>5.4199999999999998E-2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3781161</v>
      </c>
      <c r="F8" s="19">
        <v>28152.6342</v>
      </c>
      <c r="G8" s="20">
        <v>3.9100000000000003E-2</v>
      </c>
      <c r="H8" s="21"/>
      <c r="I8" s="22"/>
    </row>
    <row r="9" spans="1:9" ht="13" customHeight="1">
      <c r="A9" s="16" t="s">
        <v>1168</v>
      </c>
      <c r="B9" s="17" t="s">
        <v>1169</v>
      </c>
      <c r="C9" s="13" t="s">
        <v>1170</v>
      </c>
      <c r="D9" s="13" t="s">
        <v>127</v>
      </c>
      <c r="E9" s="18">
        <v>290273</v>
      </c>
      <c r="F9" s="19">
        <v>22872.061000000002</v>
      </c>
      <c r="G9" s="20">
        <v>3.1800000000000002E-2</v>
      </c>
      <c r="H9" s="21"/>
      <c r="I9" s="22"/>
    </row>
    <row r="10" spans="1:9" ht="13" customHeight="1">
      <c r="A10" s="16" t="s">
        <v>67</v>
      </c>
      <c r="B10" s="17" t="s">
        <v>68</v>
      </c>
      <c r="C10" s="13" t="s">
        <v>69</v>
      </c>
      <c r="D10" s="13" t="s">
        <v>70</v>
      </c>
      <c r="E10" s="18">
        <v>1721492</v>
      </c>
      <c r="F10" s="19">
        <v>22744.352299999999</v>
      </c>
      <c r="G10" s="20">
        <v>3.1600000000000003E-2</v>
      </c>
      <c r="H10" s="21"/>
      <c r="I10" s="22"/>
    </row>
    <row r="11" spans="1:9" ht="13" customHeight="1">
      <c r="A11" s="16" t="s">
        <v>432</v>
      </c>
      <c r="B11" s="17" t="s">
        <v>433</v>
      </c>
      <c r="C11" s="13" t="s">
        <v>434</v>
      </c>
      <c r="D11" s="13" t="s">
        <v>172</v>
      </c>
      <c r="E11" s="18">
        <v>331063</v>
      </c>
      <c r="F11" s="19">
        <v>22071.9702</v>
      </c>
      <c r="G11" s="20">
        <v>3.0700000000000002E-2</v>
      </c>
      <c r="H11" s="21"/>
      <c r="I11" s="22"/>
    </row>
    <row r="12" spans="1:9" ht="13" customHeight="1">
      <c r="A12" s="16" t="s">
        <v>131</v>
      </c>
      <c r="B12" s="17" t="s">
        <v>132</v>
      </c>
      <c r="C12" s="13" t="s">
        <v>133</v>
      </c>
      <c r="D12" s="13" t="s">
        <v>134</v>
      </c>
      <c r="E12" s="18">
        <v>263764</v>
      </c>
      <c r="F12" s="19">
        <v>21566.663499999999</v>
      </c>
      <c r="G12" s="20">
        <v>0.03</v>
      </c>
      <c r="H12" s="21"/>
      <c r="I12" s="22"/>
    </row>
    <row r="13" spans="1:9" ht="13" customHeight="1">
      <c r="A13" s="16" t="s">
        <v>413</v>
      </c>
      <c r="B13" s="17" t="s">
        <v>414</v>
      </c>
      <c r="C13" s="13" t="s">
        <v>415</v>
      </c>
      <c r="D13" s="13" t="s">
        <v>267</v>
      </c>
      <c r="E13" s="18">
        <v>173170</v>
      </c>
      <c r="F13" s="19">
        <v>19883.379400000002</v>
      </c>
      <c r="G13" s="20">
        <v>2.76E-2</v>
      </c>
      <c r="H13" s="21"/>
      <c r="I13" s="22"/>
    </row>
    <row r="14" spans="1:9" ht="13" customHeight="1">
      <c r="A14" s="16" t="s">
        <v>895</v>
      </c>
      <c r="B14" s="17" t="s">
        <v>896</v>
      </c>
      <c r="C14" s="13" t="s">
        <v>897</v>
      </c>
      <c r="D14" s="13" t="s">
        <v>63</v>
      </c>
      <c r="E14" s="18">
        <v>6713840</v>
      </c>
      <c r="F14" s="19">
        <v>19399.6407</v>
      </c>
      <c r="G14" s="20">
        <v>2.7E-2</v>
      </c>
      <c r="H14" s="21"/>
      <c r="I14" s="22"/>
    </row>
    <row r="15" spans="1:9" ht="13" customHeight="1">
      <c r="A15" s="16" t="s">
        <v>143</v>
      </c>
      <c r="B15" s="17" t="s">
        <v>144</v>
      </c>
      <c r="C15" s="13" t="s">
        <v>145</v>
      </c>
      <c r="D15" s="13" t="s">
        <v>63</v>
      </c>
      <c r="E15" s="18">
        <v>1452087</v>
      </c>
      <c r="F15" s="19">
        <v>18682.551299999999</v>
      </c>
      <c r="G15" s="20">
        <v>2.5999999999999999E-2</v>
      </c>
      <c r="H15" s="21"/>
      <c r="I15" s="22"/>
    </row>
    <row r="16" spans="1:9" ht="13" customHeight="1">
      <c r="A16" s="16" t="s">
        <v>387</v>
      </c>
      <c r="B16" s="17" t="s">
        <v>388</v>
      </c>
      <c r="C16" s="13" t="s">
        <v>389</v>
      </c>
      <c r="D16" s="13" t="s">
        <v>63</v>
      </c>
      <c r="E16" s="18">
        <v>1935970</v>
      </c>
      <c r="F16" s="19">
        <v>18670.494699999999</v>
      </c>
      <c r="G16" s="20">
        <v>2.5899999999999999E-2</v>
      </c>
      <c r="H16" s="21"/>
      <c r="I16" s="22"/>
    </row>
    <row r="17" spans="1:9" ht="13" customHeight="1">
      <c r="A17" s="16" t="s">
        <v>442</v>
      </c>
      <c r="B17" s="17" t="s">
        <v>443</v>
      </c>
      <c r="C17" s="13" t="s">
        <v>444</v>
      </c>
      <c r="D17" s="13" t="s">
        <v>271</v>
      </c>
      <c r="E17" s="18">
        <v>2969002</v>
      </c>
      <c r="F17" s="19">
        <v>18035.202600000001</v>
      </c>
      <c r="G17" s="20">
        <v>2.5100000000000001E-2</v>
      </c>
      <c r="H17" s="21"/>
      <c r="I17" s="22"/>
    </row>
    <row r="18" spans="1:9" ht="13" customHeight="1">
      <c r="A18" s="16" t="s">
        <v>320</v>
      </c>
      <c r="B18" s="17" t="s">
        <v>321</v>
      </c>
      <c r="C18" s="13" t="s">
        <v>322</v>
      </c>
      <c r="D18" s="13" t="s">
        <v>271</v>
      </c>
      <c r="E18" s="18">
        <v>1576467</v>
      </c>
      <c r="F18" s="19">
        <v>17367.936900000001</v>
      </c>
      <c r="G18" s="20">
        <v>2.41E-2</v>
      </c>
      <c r="H18" s="21"/>
      <c r="I18" s="22"/>
    </row>
    <row r="19" spans="1:9" ht="13" customHeight="1">
      <c r="A19" s="16" t="s">
        <v>1239</v>
      </c>
      <c r="B19" s="17" t="s">
        <v>1240</v>
      </c>
      <c r="C19" s="13" t="s">
        <v>1241</v>
      </c>
      <c r="D19" s="13" t="s">
        <v>127</v>
      </c>
      <c r="E19" s="18">
        <v>348048</v>
      </c>
      <c r="F19" s="19">
        <v>17342.187699999999</v>
      </c>
      <c r="G19" s="20">
        <v>2.41E-2</v>
      </c>
      <c r="H19" s="21"/>
      <c r="I19" s="22"/>
    </row>
    <row r="20" spans="1:9" ht="13" customHeight="1">
      <c r="A20" s="16" t="s">
        <v>184</v>
      </c>
      <c r="B20" s="17" t="s">
        <v>185</v>
      </c>
      <c r="C20" s="13" t="s">
        <v>186</v>
      </c>
      <c r="D20" s="13" t="s">
        <v>187</v>
      </c>
      <c r="E20" s="18">
        <v>420910</v>
      </c>
      <c r="F20" s="19">
        <v>17151.661599999999</v>
      </c>
      <c r="G20" s="20">
        <v>2.3800000000000002E-2</v>
      </c>
      <c r="H20" s="21"/>
      <c r="I20" s="22"/>
    </row>
    <row r="21" spans="1:9" ht="13" customHeight="1">
      <c r="A21" s="16" t="s">
        <v>1146</v>
      </c>
      <c r="B21" s="17" t="s">
        <v>1147</v>
      </c>
      <c r="C21" s="13" t="s">
        <v>1148</v>
      </c>
      <c r="D21" s="13" t="s">
        <v>1149</v>
      </c>
      <c r="E21" s="18">
        <v>42362</v>
      </c>
      <c r="F21" s="19">
        <v>16180.1659</v>
      </c>
      <c r="G21" s="20">
        <v>2.2499999999999999E-2</v>
      </c>
      <c r="H21" s="21"/>
      <c r="I21" s="22"/>
    </row>
    <row r="22" spans="1:9" ht="13" customHeight="1">
      <c r="A22" s="16" t="s">
        <v>1242</v>
      </c>
      <c r="B22" s="17" t="s">
        <v>1243</v>
      </c>
      <c r="C22" s="13" t="s">
        <v>1244</v>
      </c>
      <c r="D22" s="13" t="s">
        <v>92</v>
      </c>
      <c r="E22" s="18">
        <v>1661671</v>
      </c>
      <c r="F22" s="19">
        <v>16020.170099999999</v>
      </c>
      <c r="G22" s="20">
        <v>2.23E-2</v>
      </c>
      <c r="H22" s="21"/>
      <c r="I22" s="22"/>
    </row>
    <row r="23" spans="1:9" ht="13" customHeight="1">
      <c r="A23" s="16" t="s">
        <v>1206</v>
      </c>
      <c r="B23" s="17" t="s">
        <v>1207</v>
      </c>
      <c r="C23" s="13" t="s">
        <v>1208</v>
      </c>
      <c r="D23" s="13" t="s">
        <v>1149</v>
      </c>
      <c r="E23" s="18">
        <v>1621264</v>
      </c>
      <c r="F23" s="19">
        <v>15669.516600000001</v>
      </c>
      <c r="G23" s="20">
        <v>2.18E-2</v>
      </c>
      <c r="H23" s="21"/>
      <c r="I23" s="22"/>
    </row>
    <row r="24" spans="1:9" ht="13" customHeight="1">
      <c r="A24" s="16" t="s">
        <v>316</v>
      </c>
      <c r="B24" s="17" t="s">
        <v>317</v>
      </c>
      <c r="C24" s="13" t="s">
        <v>318</v>
      </c>
      <c r="D24" s="13" t="s">
        <v>319</v>
      </c>
      <c r="E24" s="18">
        <v>5470384</v>
      </c>
      <c r="F24" s="19">
        <v>14827.4758</v>
      </c>
      <c r="G24" s="20">
        <v>2.06E-2</v>
      </c>
      <c r="H24" s="21"/>
      <c r="I24" s="22"/>
    </row>
    <row r="25" spans="1:9" ht="13" customHeight="1">
      <c r="A25" s="16" t="s">
        <v>1245</v>
      </c>
      <c r="B25" s="17" t="s">
        <v>1246</v>
      </c>
      <c r="C25" s="13" t="s">
        <v>1247</v>
      </c>
      <c r="D25" s="13" t="s">
        <v>309</v>
      </c>
      <c r="E25" s="18">
        <v>2566087</v>
      </c>
      <c r="F25" s="19">
        <v>14545.8642</v>
      </c>
      <c r="G25" s="20">
        <v>2.0199999999999999E-2</v>
      </c>
      <c r="H25" s="21"/>
      <c r="I25" s="22"/>
    </row>
    <row r="26" spans="1:9" ht="13" customHeight="1">
      <c r="A26" s="16" t="s">
        <v>1248</v>
      </c>
      <c r="B26" s="17" t="s">
        <v>1249</v>
      </c>
      <c r="C26" s="13" t="s">
        <v>1250</v>
      </c>
      <c r="D26" s="13" t="s">
        <v>172</v>
      </c>
      <c r="E26" s="18">
        <v>82480</v>
      </c>
      <c r="F26" s="19">
        <v>14094.1824</v>
      </c>
      <c r="G26" s="20">
        <v>1.9599999999999999E-2</v>
      </c>
      <c r="H26" s="21"/>
      <c r="I26" s="22"/>
    </row>
    <row r="27" spans="1:9" ht="13" customHeight="1">
      <c r="A27" s="16" t="s">
        <v>1235</v>
      </c>
      <c r="B27" s="17" t="s">
        <v>1236</v>
      </c>
      <c r="C27" s="13" t="s">
        <v>1237</v>
      </c>
      <c r="D27" s="13" t="s">
        <v>309</v>
      </c>
      <c r="E27" s="18">
        <v>230803</v>
      </c>
      <c r="F27" s="19">
        <v>13573.5244</v>
      </c>
      <c r="G27" s="20">
        <v>1.89E-2</v>
      </c>
      <c r="H27" s="21"/>
      <c r="I27" s="22"/>
    </row>
    <row r="28" spans="1:9" ht="13" customHeight="1">
      <c r="A28" s="16" t="s">
        <v>1251</v>
      </c>
      <c r="B28" s="17" t="s">
        <v>1252</v>
      </c>
      <c r="C28" s="13" t="s">
        <v>1253</v>
      </c>
      <c r="D28" s="13" t="s">
        <v>309</v>
      </c>
      <c r="E28" s="18">
        <v>286964</v>
      </c>
      <c r="F28" s="19">
        <v>12923.7107</v>
      </c>
      <c r="G28" s="20">
        <v>1.7999999999999999E-2</v>
      </c>
      <c r="H28" s="21"/>
      <c r="I28" s="22"/>
    </row>
    <row r="29" spans="1:9" ht="13" customHeight="1">
      <c r="A29" s="16" t="s">
        <v>329</v>
      </c>
      <c r="B29" s="17" t="s">
        <v>330</v>
      </c>
      <c r="C29" s="13" t="s">
        <v>331</v>
      </c>
      <c r="D29" s="13" t="s">
        <v>332</v>
      </c>
      <c r="E29" s="18">
        <v>1233381</v>
      </c>
      <c r="F29" s="19">
        <v>12695.1906</v>
      </c>
      <c r="G29" s="20">
        <v>1.7600000000000001E-2</v>
      </c>
      <c r="H29" s="21"/>
      <c r="I29" s="22"/>
    </row>
    <row r="30" spans="1:9" ht="13" customHeight="1">
      <c r="A30" s="16" t="s">
        <v>886</v>
      </c>
      <c r="B30" s="17" t="s">
        <v>887</v>
      </c>
      <c r="C30" s="13" t="s">
        <v>888</v>
      </c>
      <c r="D30" s="13" t="s">
        <v>412</v>
      </c>
      <c r="E30" s="18">
        <v>1077281</v>
      </c>
      <c r="F30" s="19">
        <v>12506.1551</v>
      </c>
      <c r="G30" s="20">
        <v>1.7399999999999999E-2</v>
      </c>
      <c r="H30" s="21"/>
      <c r="I30" s="22"/>
    </row>
    <row r="31" spans="1:9" ht="13" customHeight="1">
      <c r="A31" s="16" t="s">
        <v>917</v>
      </c>
      <c r="B31" s="17" t="s">
        <v>918</v>
      </c>
      <c r="C31" s="13" t="s">
        <v>919</v>
      </c>
      <c r="D31" s="13" t="s">
        <v>214</v>
      </c>
      <c r="E31" s="18">
        <v>703120</v>
      </c>
      <c r="F31" s="19">
        <v>11770.228800000001</v>
      </c>
      <c r="G31" s="20">
        <v>1.6400000000000001E-2</v>
      </c>
      <c r="H31" s="21"/>
      <c r="I31" s="22"/>
    </row>
    <row r="32" spans="1:9" ht="13" customHeight="1">
      <c r="A32" s="16" t="s">
        <v>1109</v>
      </c>
      <c r="B32" s="17" t="s">
        <v>1110</v>
      </c>
      <c r="C32" s="13" t="s">
        <v>1111</v>
      </c>
      <c r="D32" s="13" t="s">
        <v>187</v>
      </c>
      <c r="E32" s="18">
        <v>739107</v>
      </c>
      <c r="F32" s="19">
        <v>11744.4102</v>
      </c>
      <c r="G32" s="20">
        <v>1.6299999999999999E-2</v>
      </c>
      <c r="H32" s="21"/>
      <c r="I32" s="22"/>
    </row>
    <row r="33" spans="1:9" ht="13" customHeight="1">
      <c r="A33" s="16" t="s">
        <v>1194</v>
      </c>
      <c r="B33" s="17" t="s">
        <v>1195</v>
      </c>
      <c r="C33" s="13" t="s">
        <v>1196</v>
      </c>
      <c r="D33" s="13" t="s">
        <v>138</v>
      </c>
      <c r="E33" s="18">
        <v>969580</v>
      </c>
      <c r="F33" s="19">
        <v>11679.5607</v>
      </c>
      <c r="G33" s="20">
        <v>1.6199999999999999E-2</v>
      </c>
      <c r="H33" s="21"/>
      <c r="I33" s="22"/>
    </row>
    <row r="34" spans="1:9" ht="13" customHeight="1">
      <c r="A34" s="16" t="s">
        <v>889</v>
      </c>
      <c r="B34" s="17" t="s">
        <v>890</v>
      </c>
      <c r="C34" s="13" t="s">
        <v>891</v>
      </c>
      <c r="D34" s="13" t="s">
        <v>92</v>
      </c>
      <c r="E34" s="18">
        <v>2862188</v>
      </c>
      <c r="F34" s="19">
        <v>11274.1585</v>
      </c>
      <c r="G34" s="20">
        <v>1.5699999999999999E-2</v>
      </c>
      <c r="H34" s="21"/>
      <c r="I34" s="22"/>
    </row>
    <row r="35" spans="1:9" ht="13" customHeight="1">
      <c r="A35" s="16" t="s">
        <v>976</v>
      </c>
      <c r="B35" s="17" t="s">
        <v>977</v>
      </c>
      <c r="C35" s="13" t="s">
        <v>978</v>
      </c>
      <c r="D35" s="13" t="s">
        <v>287</v>
      </c>
      <c r="E35" s="18">
        <v>3136514</v>
      </c>
      <c r="F35" s="19">
        <v>10579.4617</v>
      </c>
      <c r="G35" s="20">
        <v>1.47E-2</v>
      </c>
      <c r="H35" s="21"/>
      <c r="I35" s="22"/>
    </row>
    <row r="36" spans="1:9" ht="13" customHeight="1">
      <c r="A36" s="16" t="s">
        <v>1116</v>
      </c>
      <c r="B36" s="17" t="s">
        <v>1117</v>
      </c>
      <c r="C36" s="13" t="s">
        <v>1118</v>
      </c>
      <c r="D36" s="13" t="s">
        <v>187</v>
      </c>
      <c r="E36" s="18">
        <v>985031</v>
      </c>
      <c r="F36" s="19">
        <v>10565.442499999999</v>
      </c>
      <c r="G36" s="20">
        <v>1.47E-2</v>
      </c>
      <c r="H36" s="21"/>
      <c r="I36" s="22"/>
    </row>
    <row r="37" spans="1:9" ht="13" customHeight="1">
      <c r="A37" s="16" t="s">
        <v>892</v>
      </c>
      <c r="B37" s="17" t="s">
        <v>893</v>
      </c>
      <c r="C37" s="13" t="s">
        <v>894</v>
      </c>
      <c r="D37" s="13" t="s">
        <v>172</v>
      </c>
      <c r="E37" s="18">
        <v>1049221</v>
      </c>
      <c r="F37" s="19">
        <v>10550.966399999999</v>
      </c>
      <c r="G37" s="20">
        <v>1.47E-2</v>
      </c>
      <c r="H37" s="21"/>
      <c r="I37" s="22"/>
    </row>
    <row r="38" spans="1:9" ht="13" customHeight="1">
      <c r="A38" s="16" t="s">
        <v>82</v>
      </c>
      <c r="B38" s="17" t="s">
        <v>83</v>
      </c>
      <c r="C38" s="13" t="s">
        <v>84</v>
      </c>
      <c r="D38" s="13" t="s">
        <v>85</v>
      </c>
      <c r="E38" s="18">
        <v>1157259</v>
      </c>
      <c r="F38" s="19">
        <v>10510.804899999999</v>
      </c>
      <c r="G38" s="20">
        <v>1.46E-2</v>
      </c>
      <c r="H38" s="21"/>
      <c r="I38" s="22"/>
    </row>
    <row r="39" spans="1:9" ht="13" customHeight="1">
      <c r="A39" s="16" t="s">
        <v>284</v>
      </c>
      <c r="B39" s="17" t="s">
        <v>285</v>
      </c>
      <c r="C39" s="13" t="s">
        <v>286</v>
      </c>
      <c r="D39" s="13" t="s">
        <v>287</v>
      </c>
      <c r="E39" s="18">
        <v>353632</v>
      </c>
      <c r="F39" s="19">
        <v>10448.0574</v>
      </c>
      <c r="G39" s="20">
        <v>1.4500000000000001E-2</v>
      </c>
      <c r="H39" s="21"/>
      <c r="I39" s="22"/>
    </row>
    <row r="40" spans="1:9" ht="13" customHeight="1">
      <c r="A40" s="16" t="s">
        <v>1254</v>
      </c>
      <c r="B40" s="17" t="s">
        <v>1255</v>
      </c>
      <c r="C40" s="13" t="s">
        <v>1256</v>
      </c>
      <c r="D40" s="13" t="s">
        <v>127</v>
      </c>
      <c r="E40" s="18">
        <v>774176</v>
      </c>
      <c r="F40" s="19">
        <v>10132.415499999999</v>
      </c>
      <c r="G40" s="20">
        <v>1.41E-2</v>
      </c>
      <c r="H40" s="21"/>
      <c r="I40" s="22"/>
    </row>
    <row r="41" spans="1:9" ht="13" customHeight="1">
      <c r="A41" s="16" t="s">
        <v>877</v>
      </c>
      <c r="B41" s="17" t="s">
        <v>878</v>
      </c>
      <c r="C41" s="13" t="s">
        <v>879</v>
      </c>
      <c r="D41" s="13" t="s">
        <v>96</v>
      </c>
      <c r="E41" s="18">
        <v>461274</v>
      </c>
      <c r="F41" s="19">
        <v>9933.5355999999992</v>
      </c>
      <c r="G41" s="20">
        <v>1.38E-2</v>
      </c>
      <c r="H41" s="21"/>
      <c r="I41" s="22"/>
    </row>
    <row r="42" spans="1:9" ht="13" customHeight="1">
      <c r="A42" s="16" t="s">
        <v>1140</v>
      </c>
      <c r="B42" s="17" t="s">
        <v>1141</v>
      </c>
      <c r="C42" s="13" t="s">
        <v>1142</v>
      </c>
      <c r="D42" s="13" t="s">
        <v>92</v>
      </c>
      <c r="E42" s="18">
        <v>129855</v>
      </c>
      <c r="F42" s="19">
        <v>9319.6934000000001</v>
      </c>
      <c r="G42" s="20">
        <v>1.2999999999999999E-2</v>
      </c>
      <c r="H42" s="21"/>
      <c r="I42" s="22"/>
    </row>
    <row r="43" spans="1:9" ht="13" customHeight="1">
      <c r="A43" s="16" t="s">
        <v>1257</v>
      </c>
      <c r="B43" s="17" t="s">
        <v>1258</v>
      </c>
      <c r="C43" s="13" t="s">
        <v>1259</v>
      </c>
      <c r="D43" s="13" t="s">
        <v>172</v>
      </c>
      <c r="E43" s="18">
        <v>5273967</v>
      </c>
      <c r="F43" s="19">
        <v>9112.8876</v>
      </c>
      <c r="G43" s="20">
        <v>1.2699999999999999E-2</v>
      </c>
      <c r="H43" s="21"/>
      <c r="I43" s="22"/>
    </row>
    <row r="44" spans="1:9" ht="13" customHeight="1">
      <c r="A44" s="16" t="s">
        <v>161</v>
      </c>
      <c r="B44" s="17" t="s">
        <v>162</v>
      </c>
      <c r="C44" s="13" t="s">
        <v>163</v>
      </c>
      <c r="D44" s="13" t="s">
        <v>164</v>
      </c>
      <c r="E44" s="18">
        <v>3346480</v>
      </c>
      <c r="F44" s="19">
        <v>8385.6095999999998</v>
      </c>
      <c r="G44" s="20">
        <v>1.17E-2</v>
      </c>
      <c r="H44" s="21"/>
      <c r="I44" s="22"/>
    </row>
    <row r="45" spans="1:9" ht="13" customHeight="1">
      <c r="A45" s="16" t="s">
        <v>228</v>
      </c>
      <c r="B45" s="17" t="s">
        <v>229</v>
      </c>
      <c r="C45" s="13" t="s">
        <v>230</v>
      </c>
      <c r="D45" s="13" t="s">
        <v>127</v>
      </c>
      <c r="E45" s="18">
        <v>784866</v>
      </c>
      <c r="F45" s="19">
        <v>8327.4282999999996</v>
      </c>
      <c r="G45" s="20">
        <v>1.1599999999999999E-2</v>
      </c>
      <c r="H45" s="21"/>
      <c r="I45" s="22"/>
    </row>
    <row r="46" spans="1:9" ht="13" customHeight="1">
      <c r="A46" s="16" t="s">
        <v>173</v>
      </c>
      <c r="B46" s="17" t="s">
        <v>174</v>
      </c>
      <c r="C46" s="13" t="s">
        <v>175</v>
      </c>
      <c r="D46" s="13" t="s">
        <v>81</v>
      </c>
      <c r="E46" s="18">
        <v>1749694</v>
      </c>
      <c r="F46" s="19">
        <v>7734.5222999999996</v>
      </c>
      <c r="G46" s="20">
        <v>1.0699999999999999E-2</v>
      </c>
      <c r="H46" s="21"/>
      <c r="I46" s="22"/>
    </row>
    <row r="47" spans="1:9" ht="13" customHeight="1">
      <c r="A47" s="16" t="s">
        <v>898</v>
      </c>
      <c r="B47" s="17" t="s">
        <v>899</v>
      </c>
      <c r="C47" s="13" t="s">
        <v>900</v>
      </c>
      <c r="D47" s="13" t="s">
        <v>172</v>
      </c>
      <c r="E47" s="18">
        <v>335705</v>
      </c>
      <c r="F47" s="19">
        <v>7419.7519000000002</v>
      </c>
      <c r="G47" s="20">
        <v>1.03E-2</v>
      </c>
      <c r="H47" s="21"/>
      <c r="I47" s="22"/>
    </row>
    <row r="48" spans="1:9" ht="13" customHeight="1">
      <c r="A48" s="16" t="s">
        <v>180</v>
      </c>
      <c r="B48" s="17" t="s">
        <v>181</v>
      </c>
      <c r="C48" s="13" t="s">
        <v>182</v>
      </c>
      <c r="D48" s="13" t="s">
        <v>183</v>
      </c>
      <c r="E48" s="18">
        <v>165408</v>
      </c>
      <c r="F48" s="19">
        <v>7286.2223999999997</v>
      </c>
      <c r="G48" s="20">
        <v>1.01E-2</v>
      </c>
      <c r="H48" s="21"/>
      <c r="I48" s="22"/>
    </row>
    <row r="49" spans="1:9" ht="13" customHeight="1">
      <c r="A49" s="16" t="s">
        <v>272</v>
      </c>
      <c r="B49" s="17" t="s">
        <v>273</v>
      </c>
      <c r="C49" s="13" t="s">
        <v>274</v>
      </c>
      <c r="D49" s="13" t="s">
        <v>187</v>
      </c>
      <c r="E49" s="18">
        <v>271343</v>
      </c>
      <c r="F49" s="19">
        <v>7249.1995999999999</v>
      </c>
      <c r="G49" s="20">
        <v>1.01E-2</v>
      </c>
      <c r="H49" s="21"/>
      <c r="I49" s="22"/>
    </row>
    <row r="50" spans="1:9" ht="13" customHeight="1">
      <c r="A50" s="16" t="s">
        <v>973</v>
      </c>
      <c r="B50" s="17" t="s">
        <v>974</v>
      </c>
      <c r="C50" s="13" t="s">
        <v>975</v>
      </c>
      <c r="D50" s="13" t="s">
        <v>214</v>
      </c>
      <c r="E50" s="18">
        <v>2345852</v>
      </c>
      <c r="F50" s="19">
        <v>7166.5779000000002</v>
      </c>
      <c r="G50" s="20">
        <v>0.01</v>
      </c>
      <c r="H50" s="21"/>
      <c r="I50" s="22"/>
    </row>
    <row r="51" spans="1:9" ht="13" customHeight="1">
      <c r="A51" s="16" t="s">
        <v>1218</v>
      </c>
      <c r="B51" s="17" t="s">
        <v>1219</v>
      </c>
      <c r="C51" s="13" t="s">
        <v>1220</v>
      </c>
      <c r="D51" s="13" t="s">
        <v>309</v>
      </c>
      <c r="E51" s="18">
        <v>1747556</v>
      </c>
      <c r="F51" s="19">
        <v>7105.5627000000004</v>
      </c>
      <c r="G51" s="20">
        <v>9.9000000000000008E-3</v>
      </c>
      <c r="H51" s="21"/>
      <c r="I51" s="22"/>
    </row>
    <row r="52" spans="1:9" ht="13" customHeight="1">
      <c r="A52" s="16" t="s">
        <v>1260</v>
      </c>
      <c r="B52" s="17" t="s">
        <v>1261</v>
      </c>
      <c r="C52" s="13" t="s">
        <v>1262</v>
      </c>
      <c r="D52" s="13" t="s">
        <v>267</v>
      </c>
      <c r="E52" s="18">
        <v>750494</v>
      </c>
      <c r="F52" s="19">
        <v>6538.3037000000004</v>
      </c>
      <c r="G52" s="20">
        <v>9.1000000000000004E-3</v>
      </c>
      <c r="H52" s="21"/>
      <c r="I52" s="22"/>
    </row>
    <row r="53" spans="1:9" ht="13" customHeight="1">
      <c r="A53" s="16" t="s">
        <v>261</v>
      </c>
      <c r="B53" s="17" t="s">
        <v>262</v>
      </c>
      <c r="C53" s="13" t="s">
        <v>263</v>
      </c>
      <c r="D53" s="13" t="s">
        <v>187</v>
      </c>
      <c r="E53" s="18">
        <v>83777</v>
      </c>
      <c r="F53" s="19">
        <v>6379.6185999999998</v>
      </c>
      <c r="G53" s="20">
        <v>8.8999999999999999E-3</v>
      </c>
      <c r="H53" s="21"/>
      <c r="I53" s="22"/>
    </row>
    <row r="54" spans="1:9" ht="13" customHeight="1">
      <c r="A54" s="16" t="s">
        <v>883</v>
      </c>
      <c r="B54" s="17" t="s">
        <v>884</v>
      </c>
      <c r="C54" s="13" t="s">
        <v>885</v>
      </c>
      <c r="D54" s="13" t="s">
        <v>172</v>
      </c>
      <c r="E54" s="18">
        <v>122369</v>
      </c>
      <c r="F54" s="19">
        <v>5614.9016000000001</v>
      </c>
      <c r="G54" s="20">
        <v>7.7999999999999996E-3</v>
      </c>
      <c r="H54" s="21"/>
      <c r="I54" s="22"/>
    </row>
    <row r="55" spans="1:9" ht="13" customHeight="1">
      <c r="A55" s="16" t="s">
        <v>1093</v>
      </c>
      <c r="B55" s="17" t="s">
        <v>1094</v>
      </c>
      <c r="C55" s="13" t="s">
        <v>1095</v>
      </c>
      <c r="D55" s="13" t="s">
        <v>187</v>
      </c>
      <c r="E55" s="18">
        <v>490354</v>
      </c>
      <c r="F55" s="19">
        <v>5022.6959999999999</v>
      </c>
      <c r="G55" s="20">
        <v>7.0000000000000001E-3</v>
      </c>
      <c r="H55" s="21"/>
      <c r="I55" s="22"/>
    </row>
    <row r="56" spans="1:9" ht="13" customHeight="1">
      <c r="A56" s="16" t="s">
        <v>1090</v>
      </c>
      <c r="B56" s="17" t="s">
        <v>1091</v>
      </c>
      <c r="C56" s="13" t="s">
        <v>1092</v>
      </c>
      <c r="D56" s="13" t="s">
        <v>187</v>
      </c>
      <c r="E56" s="18">
        <v>291148</v>
      </c>
      <c r="F56" s="19">
        <v>4377.9925000000003</v>
      </c>
      <c r="G56" s="20">
        <v>6.1000000000000004E-3</v>
      </c>
      <c r="H56" s="21"/>
      <c r="I56" s="22"/>
    </row>
    <row r="57" spans="1:9" ht="13" customHeight="1">
      <c r="A57" s="16" t="s">
        <v>1263</v>
      </c>
      <c r="B57" s="17" t="s">
        <v>1264</v>
      </c>
      <c r="C57" s="13" t="s">
        <v>1265</v>
      </c>
      <c r="D57" s="13" t="s">
        <v>309</v>
      </c>
      <c r="E57" s="18">
        <v>426231</v>
      </c>
      <c r="F57" s="19">
        <v>3366.7986999999998</v>
      </c>
      <c r="G57" s="20">
        <v>4.7000000000000002E-3</v>
      </c>
      <c r="H57" s="21"/>
      <c r="I57" s="22"/>
    </row>
    <row r="58" spans="1:9" ht="13" customHeight="1">
      <c r="A58" s="16" t="s">
        <v>249</v>
      </c>
      <c r="B58" s="17" t="s">
        <v>250</v>
      </c>
      <c r="C58" s="13" t="s">
        <v>251</v>
      </c>
      <c r="D58" s="13" t="s">
        <v>187</v>
      </c>
      <c r="E58" s="18">
        <v>1189746</v>
      </c>
      <c r="F58" s="19">
        <v>3344.9708999999998</v>
      </c>
      <c r="G58" s="20">
        <v>4.5999999999999999E-3</v>
      </c>
      <c r="H58" s="21"/>
      <c r="I58" s="22"/>
    </row>
    <row r="59" spans="1:9" ht="13" customHeight="1">
      <c r="A59" s="16" t="s">
        <v>1266</v>
      </c>
      <c r="B59" s="17" t="s">
        <v>1267</v>
      </c>
      <c r="C59" s="13" t="s">
        <v>1268</v>
      </c>
      <c r="D59" s="13" t="s">
        <v>309</v>
      </c>
      <c r="E59" s="18">
        <v>711577</v>
      </c>
      <c r="F59" s="19">
        <v>3331.9593</v>
      </c>
      <c r="G59" s="20">
        <v>4.5999999999999999E-3</v>
      </c>
      <c r="H59" s="21"/>
      <c r="I59" s="22"/>
    </row>
    <row r="60" spans="1:9" ht="13" customHeight="1">
      <c r="A60" s="16" t="s">
        <v>1269</v>
      </c>
      <c r="B60" s="17" t="s">
        <v>1270</v>
      </c>
      <c r="C60" s="13" t="s">
        <v>1271</v>
      </c>
      <c r="D60" s="13" t="s">
        <v>164</v>
      </c>
      <c r="E60" s="18">
        <v>2579269</v>
      </c>
      <c r="F60" s="19">
        <v>3095.8966</v>
      </c>
      <c r="G60" s="20">
        <v>4.3E-3</v>
      </c>
      <c r="H60" s="21"/>
      <c r="I60" s="22"/>
    </row>
    <row r="61" spans="1:9" ht="13" customHeight="1">
      <c r="A61" s="16" t="s">
        <v>1272</v>
      </c>
      <c r="B61" s="17" t="s">
        <v>1273</v>
      </c>
      <c r="C61" s="13" t="s">
        <v>1274</v>
      </c>
      <c r="D61" s="13" t="s">
        <v>1099</v>
      </c>
      <c r="E61" s="18">
        <v>1026147</v>
      </c>
      <c r="F61" s="19">
        <v>2850.1233000000002</v>
      </c>
      <c r="G61" s="20">
        <v>4.0000000000000001E-3</v>
      </c>
      <c r="H61" s="21"/>
      <c r="I61" s="22"/>
    </row>
    <row r="62" spans="1:9" ht="13" customHeight="1">
      <c r="A62" s="16" t="s">
        <v>1275</v>
      </c>
      <c r="B62" s="17" t="s">
        <v>1276</v>
      </c>
      <c r="C62" s="13" t="s">
        <v>1277</v>
      </c>
      <c r="D62" s="13" t="s">
        <v>412</v>
      </c>
      <c r="E62" s="18">
        <v>175765</v>
      </c>
      <c r="F62" s="19">
        <v>2608.1768000000002</v>
      </c>
      <c r="G62" s="20">
        <v>3.5999999999999999E-3</v>
      </c>
      <c r="H62" s="21"/>
      <c r="I62" s="22"/>
    </row>
    <row r="63" spans="1:9" ht="13" customHeight="1">
      <c r="A63" s="16" t="s">
        <v>938</v>
      </c>
      <c r="B63" s="17" t="s">
        <v>939</v>
      </c>
      <c r="C63" s="13" t="s">
        <v>940</v>
      </c>
      <c r="D63" s="13" t="s">
        <v>103</v>
      </c>
      <c r="E63" s="18">
        <v>2106899</v>
      </c>
      <c r="F63" s="19">
        <v>2549.9798999999998</v>
      </c>
      <c r="G63" s="20">
        <v>3.5000000000000001E-3</v>
      </c>
      <c r="H63" s="21"/>
      <c r="I63" s="22"/>
    </row>
    <row r="64" spans="1:9" ht="13" customHeight="1">
      <c r="A64" s="16" t="s">
        <v>935</v>
      </c>
      <c r="B64" s="17" t="s">
        <v>936</v>
      </c>
      <c r="C64" s="13" t="s">
        <v>937</v>
      </c>
      <c r="D64" s="13" t="s">
        <v>74</v>
      </c>
      <c r="E64" s="18">
        <v>2106899</v>
      </c>
      <c r="F64" s="19">
        <v>2549.9798999999998</v>
      </c>
      <c r="G64" s="20">
        <v>3.5000000000000001E-3</v>
      </c>
      <c r="H64" s="21"/>
      <c r="I64" s="22"/>
    </row>
    <row r="65" spans="1:9" ht="13" customHeight="1">
      <c r="A65" s="16" t="s">
        <v>941</v>
      </c>
      <c r="B65" s="17" t="s">
        <v>942</v>
      </c>
      <c r="C65" s="13" t="s">
        <v>943</v>
      </c>
      <c r="D65" s="13" t="s">
        <v>405</v>
      </c>
      <c r="E65" s="18">
        <v>2106899</v>
      </c>
      <c r="F65" s="19">
        <v>2549.9798999999998</v>
      </c>
      <c r="G65" s="20">
        <v>3.5000000000000001E-3</v>
      </c>
      <c r="H65" s="21"/>
      <c r="I65" s="22"/>
    </row>
    <row r="66" spans="1:9" ht="13" customHeight="1">
      <c r="A66" s="16" t="s">
        <v>944</v>
      </c>
      <c r="B66" s="17" t="s">
        <v>945</v>
      </c>
      <c r="C66" s="13" t="s">
        <v>946</v>
      </c>
      <c r="D66" s="13" t="s">
        <v>113</v>
      </c>
      <c r="E66" s="18">
        <v>2106899</v>
      </c>
      <c r="F66" s="19">
        <v>2549.9798999999998</v>
      </c>
      <c r="G66" s="20">
        <v>3.5000000000000001E-3</v>
      </c>
      <c r="H66" s="21"/>
      <c r="I66" s="22"/>
    </row>
    <row r="67" spans="1:9" ht="13" customHeight="1">
      <c r="A67" s="16" t="s">
        <v>914</v>
      </c>
      <c r="B67" s="17" t="s">
        <v>915</v>
      </c>
      <c r="C67" s="13" t="s">
        <v>916</v>
      </c>
      <c r="D67" s="13" t="s">
        <v>267</v>
      </c>
      <c r="E67" s="18">
        <v>1515000</v>
      </c>
      <c r="F67" s="19">
        <v>1963.8945000000001</v>
      </c>
      <c r="G67" s="20">
        <v>2.7000000000000001E-3</v>
      </c>
      <c r="H67" s="21"/>
      <c r="I67" s="22"/>
    </row>
    <row r="68" spans="1:9" ht="13" customHeight="1">
      <c r="A68" s="16" t="s">
        <v>197</v>
      </c>
      <c r="B68" s="17" t="s">
        <v>198</v>
      </c>
      <c r="C68" s="13" t="s">
        <v>199</v>
      </c>
      <c r="D68" s="13" t="s">
        <v>172</v>
      </c>
      <c r="E68" s="18">
        <v>100000</v>
      </c>
      <c r="F68" s="19">
        <v>1799.2</v>
      </c>
      <c r="G68" s="20">
        <v>2.5000000000000001E-3</v>
      </c>
      <c r="H68" s="21"/>
      <c r="I68" s="22"/>
    </row>
    <row r="69" spans="1:9" ht="13" customHeight="1">
      <c r="A69" s="16" t="s">
        <v>1278</v>
      </c>
      <c r="B69" s="17" t="s">
        <v>1279</v>
      </c>
      <c r="C69" s="13" t="s">
        <v>1280</v>
      </c>
      <c r="D69" s="13" t="s">
        <v>271</v>
      </c>
      <c r="E69" s="18">
        <v>420811</v>
      </c>
      <c r="F69" s="19">
        <v>1716.9088999999999</v>
      </c>
      <c r="G69" s="20">
        <v>2.3999999999999998E-3</v>
      </c>
      <c r="H69" s="21"/>
      <c r="I69" s="22"/>
    </row>
    <row r="70" spans="1:9" ht="13" customHeight="1">
      <c r="A70" s="16" t="s">
        <v>1134</v>
      </c>
      <c r="B70" s="17" t="s">
        <v>1135</v>
      </c>
      <c r="C70" s="13" t="s">
        <v>1136</v>
      </c>
      <c r="D70" s="13" t="s">
        <v>221</v>
      </c>
      <c r="E70" s="18">
        <v>60879</v>
      </c>
      <c r="F70" s="19">
        <v>757.21299999999997</v>
      </c>
      <c r="G70" s="20">
        <v>1.1000000000000001E-3</v>
      </c>
      <c r="H70" s="21"/>
      <c r="I70" s="22"/>
    </row>
    <row r="71" spans="1:9" ht="13" customHeight="1">
      <c r="A71" s="16" t="s">
        <v>1128</v>
      </c>
      <c r="B71" s="17" t="s">
        <v>1129</v>
      </c>
      <c r="C71" s="13" t="s">
        <v>1130</v>
      </c>
      <c r="D71" s="13" t="s">
        <v>172</v>
      </c>
      <c r="E71" s="18">
        <v>49443</v>
      </c>
      <c r="F71" s="19">
        <v>554.08299999999997</v>
      </c>
      <c r="G71" s="20">
        <v>8.0000000000000004E-4</v>
      </c>
      <c r="H71" s="21"/>
      <c r="I71" s="22"/>
    </row>
    <row r="72" spans="1:9" ht="13" customHeight="1">
      <c r="A72" s="4"/>
      <c r="B72" s="12" t="s">
        <v>467</v>
      </c>
      <c r="C72" s="13"/>
      <c r="D72" s="13"/>
      <c r="E72" s="13"/>
      <c r="F72" s="23">
        <v>707777.56629999995</v>
      </c>
      <c r="G72" s="24">
        <f>ROUND(SUM(G1:G71),4)</f>
        <v>0.9839</v>
      </c>
      <c r="H72" s="25"/>
      <c r="I72" s="26"/>
    </row>
    <row r="73" spans="1:9" ht="13" customHeight="1">
      <c r="A73" s="4"/>
      <c r="B73" s="27" t="s">
        <v>468</v>
      </c>
      <c r="C73" s="1"/>
      <c r="D73" s="1"/>
      <c r="E73" s="1"/>
      <c r="F73" s="25" t="s">
        <v>469</v>
      </c>
      <c r="G73" s="25" t="s">
        <v>469</v>
      </c>
      <c r="H73" s="25"/>
      <c r="I73" s="26"/>
    </row>
    <row r="74" spans="1:9" ht="13" customHeight="1">
      <c r="A74" s="4"/>
      <c r="B74" s="27" t="s">
        <v>467</v>
      </c>
      <c r="C74" s="1"/>
      <c r="D74" s="1"/>
      <c r="E74" s="1"/>
      <c r="F74" s="25" t="s">
        <v>469</v>
      </c>
      <c r="G74" s="25" t="s">
        <v>469</v>
      </c>
      <c r="H74" s="25"/>
      <c r="I74" s="26"/>
    </row>
    <row r="75" spans="1:9" ht="13" customHeight="1">
      <c r="A75" s="4"/>
      <c r="B75" s="27" t="s">
        <v>470</v>
      </c>
      <c r="C75" s="28"/>
      <c r="D75" s="1"/>
      <c r="E75" s="28"/>
      <c r="F75" s="23">
        <v>707777.56629999995</v>
      </c>
      <c r="G75" s="24">
        <f>ROUND(SUM(G72),4)</f>
        <v>0.9839</v>
      </c>
      <c r="H75" s="25"/>
      <c r="I75" s="26"/>
    </row>
    <row r="76" spans="1:9" ht="13" customHeight="1">
      <c r="A76" s="4"/>
      <c r="B76" s="12" t="s">
        <v>854</v>
      </c>
      <c r="C76" s="13"/>
      <c r="D76" s="13"/>
      <c r="E76" s="13"/>
      <c r="F76" s="13"/>
      <c r="G76" s="13"/>
      <c r="H76" s="14"/>
      <c r="I76" s="15"/>
    </row>
    <row r="77" spans="1:9" ht="13" customHeight="1">
      <c r="A77" s="4"/>
      <c r="B77" s="12" t="s">
        <v>855</v>
      </c>
      <c r="C77" s="13"/>
      <c r="D77" s="13"/>
      <c r="E77" s="13"/>
      <c r="F77" s="4"/>
      <c r="G77" s="14"/>
      <c r="H77" s="14"/>
      <c r="I77" s="15"/>
    </row>
    <row r="78" spans="1:9" ht="13" customHeight="1">
      <c r="A78" s="16" t="s">
        <v>856</v>
      </c>
      <c r="B78" s="17" t="s">
        <v>857</v>
      </c>
      <c r="C78" s="13" t="s">
        <v>858</v>
      </c>
      <c r="D78" s="13"/>
      <c r="E78" s="18">
        <v>253177.79399999999</v>
      </c>
      <c r="F78" s="19">
        <v>3101.1705000000002</v>
      </c>
      <c r="G78" s="20">
        <v>4.3E-3</v>
      </c>
      <c r="H78" s="21"/>
      <c r="I78" s="22"/>
    </row>
    <row r="79" spans="1:9" ht="13" customHeight="1">
      <c r="A79" s="4"/>
      <c r="B79" s="12" t="s">
        <v>467</v>
      </c>
      <c r="C79" s="13"/>
      <c r="D79" s="13"/>
      <c r="E79" s="13"/>
      <c r="F79" s="23">
        <v>3101.1705000000002</v>
      </c>
      <c r="G79" s="24">
        <f>ROUND(SUM(G76:G78),4)</f>
        <v>4.3E-3</v>
      </c>
      <c r="H79" s="25"/>
      <c r="I79" s="26"/>
    </row>
    <row r="80" spans="1:9" ht="13" customHeight="1">
      <c r="A80" s="4"/>
      <c r="B80" s="27" t="s">
        <v>470</v>
      </c>
      <c r="C80" s="28"/>
      <c r="D80" s="1"/>
      <c r="E80" s="28"/>
      <c r="F80" s="23">
        <v>3101.1705000000002</v>
      </c>
      <c r="G80" s="24">
        <f>ROUND(SUM(G79),4)</f>
        <v>4.3E-3</v>
      </c>
      <c r="H80" s="25"/>
      <c r="I80" s="26"/>
    </row>
    <row r="81" spans="1:9" ht="13" customHeight="1">
      <c r="A81" s="4"/>
      <c r="B81" s="12" t="s">
        <v>862</v>
      </c>
      <c r="C81" s="13"/>
      <c r="D81" s="13"/>
      <c r="E81" s="13"/>
      <c r="F81" s="13"/>
      <c r="G81" s="13"/>
      <c r="H81" s="14"/>
      <c r="I81" s="15"/>
    </row>
    <row r="82" spans="1:9" ht="13" customHeight="1">
      <c r="A82" s="16" t="s">
        <v>863</v>
      </c>
      <c r="B82" s="17" t="s">
        <v>864</v>
      </c>
      <c r="C82" s="13"/>
      <c r="D82" s="13"/>
      <c r="E82" s="18"/>
      <c r="F82" s="19">
        <v>6202.0087000000003</v>
      </c>
      <c r="G82" s="20">
        <v>8.6E-3</v>
      </c>
      <c r="H82" s="29">
        <v>5.3662888444601355E-2</v>
      </c>
      <c r="I82" s="22"/>
    </row>
    <row r="83" spans="1:9" ht="13" customHeight="1">
      <c r="A83" s="4"/>
      <c r="B83" s="12" t="s">
        <v>467</v>
      </c>
      <c r="C83" s="13"/>
      <c r="D83" s="13"/>
      <c r="E83" s="13"/>
      <c r="F83" s="23">
        <v>6202.0087000000003</v>
      </c>
      <c r="G83" s="24">
        <f>ROUND(SUM(G81:G82),4)</f>
        <v>8.6E-3</v>
      </c>
      <c r="H83" s="25"/>
      <c r="I83" s="26"/>
    </row>
    <row r="84" spans="1:9" ht="13" customHeight="1">
      <c r="A84" s="4"/>
      <c r="B84" s="27" t="s">
        <v>470</v>
      </c>
      <c r="C84" s="28"/>
      <c r="D84" s="1"/>
      <c r="E84" s="28"/>
      <c r="F84" s="23">
        <v>6202.0087000000003</v>
      </c>
      <c r="G84" s="24">
        <f>ROUND(SUM(G83),4)</f>
        <v>8.6E-3</v>
      </c>
      <c r="H84" s="25"/>
      <c r="I84" s="26"/>
    </row>
    <row r="85" spans="1:9" ht="13" customHeight="1">
      <c r="A85" s="4"/>
      <c r="B85" s="27" t="s">
        <v>865</v>
      </c>
      <c r="C85" s="13"/>
      <c r="D85" s="1"/>
      <c r="E85" s="13"/>
      <c r="F85" s="30">
        <v>2449.2145</v>
      </c>
      <c r="G85" s="39">
        <v>3.2000000000000002E-3</v>
      </c>
      <c r="H85" s="25"/>
      <c r="I85" s="26"/>
    </row>
    <row r="86" spans="1:9" ht="13" customHeight="1">
      <c r="A86" s="4"/>
      <c r="B86" s="31" t="s">
        <v>866</v>
      </c>
      <c r="C86" s="32"/>
      <c r="D86" s="32"/>
      <c r="E86" s="32"/>
      <c r="F86" s="33">
        <v>719529.96</v>
      </c>
      <c r="G86" s="34">
        <f>ROUND(SUM(G75,G80,G84,G85),4)</f>
        <v>1</v>
      </c>
      <c r="H86" s="35"/>
      <c r="I86" s="36"/>
    </row>
    <row r="87" spans="1:9" ht="13" customHeight="1">
      <c r="A87" s="4"/>
      <c r="B87" s="6"/>
      <c r="C87" s="4"/>
      <c r="D87" s="4"/>
      <c r="E87" s="4"/>
      <c r="F87" s="4"/>
      <c r="G87" s="4"/>
      <c r="H87" s="4"/>
      <c r="I87" s="4"/>
    </row>
    <row r="88" spans="1:9" ht="13" customHeight="1">
      <c r="A88" s="4"/>
      <c r="B88" s="3" t="s">
        <v>867</v>
      </c>
      <c r="C88" s="4"/>
      <c r="D88" s="4"/>
      <c r="E88" s="4"/>
      <c r="F88" s="4"/>
      <c r="G88" s="4"/>
      <c r="H88" s="4"/>
      <c r="I88" s="4"/>
    </row>
    <row r="89" spans="1:9" ht="13" customHeight="1">
      <c r="A89" s="4"/>
      <c r="B89" s="3" t="s">
        <v>869</v>
      </c>
      <c r="C89" s="4"/>
      <c r="D89" s="4"/>
      <c r="E89" s="4"/>
      <c r="F89" s="4"/>
      <c r="G89" s="4"/>
      <c r="H89" s="4"/>
      <c r="I89" s="4"/>
    </row>
    <row r="90" spans="1:9" ht="26.15" customHeight="1">
      <c r="A90" s="4"/>
      <c r="B90" s="254" t="s">
        <v>2140</v>
      </c>
      <c r="C90" s="254"/>
      <c r="D90" s="254"/>
      <c r="E90" s="254"/>
      <c r="F90" s="254"/>
      <c r="G90" s="254"/>
      <c r="H90" s="254"/>
      <c r="I90" s="254"/>
    </row>
    <row r="91" spans="1:9" ht="13" customHeight="1">
      <c r="A91" s="4"/>
      <c r="B91" s="254"/>
      <c r="C91" s="254"/>
      <c r="D91" s="254"/>
      <c r="E91" s="254"/>
      <c r="F91" s="254"/>
      <c r="G91" s="254"/>
      <c r="H91" s="254"/>
      <c r="I91" s="254"/>
    </row>
    <row r="92" spans="1:9">
      <c r="A92" s="40"/>
      <c r="B92" s="41" t="s">
        <v>2056</v>
      </c>
      <c r="C92" s="42"/>
      <c r="D92" s="42"/>
      <c r="E92" s="43"/>
      <c r="F92" s="43"/>
      <c r="G92" s="43"/>
      <c r="H92" s="43"/>
      <c r="I92" s="44"/>
    </row>
    <row r="93" spans="1:9">
      <c r="A93" s="40"/>
      <c r="B93" s="45" t="s">
        <v>2057</v>
      </c>
      <c r="C93" s="74"/>
      <c r="D93" s="74"/>
      <c r="E93" s="59"/>
      <c r="F93" s="59"/>
      <c r="G93" s="59"/>
      <c r="H93" s="59"/>
      <c r="I93" s="48"/>
    </row>
    <row r="94" spans="1:9">
      <c r="A94" s="40"/>
      <c r="B94" s="45" t="s">
        <v>2058</v>
      </c>
      <c r="C94" s="74"/>
      <c r="D94" s="74"/>
      <c r="E94" s="59"/>
      <c r="F94" s="59"/>
      <c r="G94" s="59"/>
      <c r="H94" s="59"/>
      <c r="I94" s="48"/>
    </row>
    <row r="95" spans="1:9">
      <c r="A95" s="40"/>
      <c r="B95" s="50" t="s">
        <v>2059</v>
      </c>
      <c r="C95" s="51" t="s">
        <v>2129</v>
      </c>
      <c r="D95" s="51" t="s">
        <v>2060</v>
      </c>
      <c r="E95" s="59"/>
      <c r="F95" s="59"/>
      <c r="G95" s="59"/>
      <c r="H95" s="59"/>
      <c r="I95" s="48"/>
    </row>
    <row r="96" spans="1:9">
      <c r="A96" s="40"/>
      <c r="B96" s="52" t="s">
        <v>2061</v>
      </c>
      <c r="C96" s="94">
        <v>14.744</v>
      </c>
      <c r="D96" s="95">
        <v>14.663</v>
      </c>
      <c r="E96" s="59"/>
      <c r="F96" s="59"/>
      <c r="G96" s="59"/>
      <c r="H96" s="59"/>
      <c r="I96" s="48"/>
    </row>
    <row r="97" spans="1:9">
      <c r="A97" s="40"/>
      <c r="B97" s="52" t="s">
        <v>2062</v>
      </c>
      <c r="C97" s="94">
        <v>14.744</v>
      </c>
      <c r="D97" s="95">
        <v>14.663</v>
      </c>
      <c r="E97" s="59"/>
      <c r="F97" s="59"/>
      <c r="G97" s="59"/>
      <c r="H97" s="59"/>
      <c r="I97" s="48"/>
    </row>
    <row r="98" spans="1:9">
      <c r="A98" s="40"/>
      <c r="B98" s="52" t="s">
        <v>2063</v>
      </c>
      <c r="C98" s="94">
        <v>15.327999999999999</v>
      </c>
      <c r="D98" s="95">
        <v>15.228999999999999</v>
      </c>
      <c r="E98" s="59"/>
      <c r="F98" s="59"/>
      <c r="G98" s="59"/>
      <c r="H98" s="59"/>
      <c r="I98" s="48"/>
    </row>
    <row r="99" spans="1:9">
      <c r="A99" s="40"/>
      <c r="B99" s="52" t="s">
        <v>2064</v>
      </c>
      <c r="C99" s="94">
        <v>15.327999999999999</v>
      </c>
      <c r="D99" s="95">
        <v>15.228999999999999</v>
      </c>
      <c r="E99" s="59"/>
      <c r="F99" s="59"/>
      <c r="G99" s="59"/>
      <c r="H99" s="59"/>
      <c r="I99" s="48"/>
    </row>
    <row r="100" spans="1:9">
      <c r="A100" s="40"/>
      <c r="B100" s="45" t="s">
        <v>2065</v>
      </c>
      <c r="C100" s="74"/>
      <c r="D100" s="74"/>
      <c r="E100" s="59"/>
      <c r="F100" s="59"/>
      <c r="G100" s="59"/>
      <c r="H100" s="59"/>
      <c r="I100" s="48"/>
    </row>
    <row r="101" spans="1:9">
      <c r="A101" s="40"/>
      <c r="B101" s="54" t="s">
        <v>2076</v>
      </c>
      <c r="C101" s="74"/>
      <c r="D101" s="74"/>
      <c r="E101" s="59"/>
      <c r="F101" s="59"/>
      <c r="G101" s="59"/>
      <c r="H101" s="59"/>
      <c r="I101" s="48"/>
    </row>
    <row r="102" spans="1:9">
      <c r="A102" s="40"/>
      <c r="B102" s="45" t="s">
        <v>2133</v>
      </c>
      <c r="C102" s="74"/>
      <c r="D102" s="74"/>
      <c r="E102" s="59"/>
      <c r="F102" s="59"/>
      <c r="G102" s="59"/>
      <c r="H102" s="59"/>
      <c r="I102" s="48"/>
    </row>
    <row r="103" spans="1:9">
      <c r="A103" s="40"/>
      <c r="B103" s="45" t="s">
        <v>2138</v>
      </c>
      <c r="C103" s="74"/>
      <c r="D103" s="74"/>
      <c r="E103" s="59"/>
      <c r="F103" s="59"/>
      <c r="G103" s="59"/>
      <c r="H103" s="59"/>
      <c r="I103" s="48"/>
    </row>
    <row r="104" spans="1:9">
      <c r="A104" s="40"/>
      <c r="B104" s="45" t="s">
        <v>2135</v>
      </c>
      <c r="C104" s="46"/>
      <c r="D104" s="46"/>
      <c r="E104" s="47"/>
      <c r="F104" s="47"/>
      <c r="G104" s="47"/>
      <c r="H104" s="47"/>
      <c r="I104" s="48"/>
    </row>
    <row r="105" spans="1:9">
      <c r="A105" s="40"/>
      <c r="B105" s="45" t="s">
        <v>2136</v>
      </c>
      <c r="C105" s="46"/>
      <c r="D105" s="46"/>
      <c r="E105" s="47"/>
      <c r="F105" s="47"/>
      <c r="G105" s="47"/>
      <c r="H105" s="47"/>
      <c r="I105" s="48"/>
    </row>
    <row r="106" spans="1:9">
      <c r="A106" s="40"/>
      <c r="B106" s="55" t="s">
        <v>2116</v>
      </c>
      <c r="C106" s="57"/>
      <c r="D106" s="57"/>
      <c r="E106" s="57"/>
      <c r="F106" s="57"/>
      <c r="G106" s="57"/>
      <c r="H106" s="57"/>
      <c r="I106" s="58"/>
    </row>
    <row r="107" spans="1:9" ht="13" customHeight="1">
      <c r="A107" s="4"/>
      <c r="B107" s="254"/>
      <c r="C107" s="254"/>
      <c r="D107" s="254"/>
      <c r="E107" s="254"/>
      <c r="F107" s="254"/>
      <c r="G107" s="254"/>
      <c r="H107" s="254"/>
      <c r="I107" s="254"/>
    </row>
    <row r="108" spans="1:9" ht="13" customHeight="1">
      <c r="A108" s="4"/>
      <c r="B108" s="4"/>
      <c r="C108" s="255" t="s">
        <v>1281</v>
      </c>
      <c r="D108" s="255"/>
      <c r="E108" s="255"/>
      <c r="F108" s="255"/>
      <c r="G108" s="4"/>
      <c r="H108" s="4"/>
      <c r="I108" s="4"/>
    </row>
    <row r="109" spans="1:9" ht="13" customHeight="1">
      <c r="A109" s="4"/>
      <c r="B109" s="37" t="s">
        <v>871</v>
      </c>
      <c r="C109" s="255" t="s">
        <v>872</v>
      </c>
      <c r="D109" s="255"/>
      <c r="E109" s="255"/>
      <c r="F109" s="255"/>
      <c r="G109" s="4"/>
      <c r="H109" s="4"/>
      <c r="I109" s="4"/>
    </row>
    <row r="110" spans="1:9" ht="135" customHeight="1">
      <c r="A110" s="4"/>
      <c r="B110" s="38"/>
      <c r="C110" s="253"/>
      <c r="D110" s="253"/>
      <c r="E110" s="4"/>
      <c r="F110" s="4"/>
      <c r="G110" s="4"/>
      <c r="H110" s="4"/>
      <c r="I110" s="4"/>
    </row>
    <row r="112" spans="1:9">
      <c r="B112" s="190" t="s">
        <v>2144</v>
      </c>
      <c r="C112" s="191"/>
      <c r="D112" s="191"/>
      <c r="E112" s="191"/>
      <c r="F112" s="191"/>
      <c r="G112" s="145"/>
      <c r="H112" s="145"/>
      <c r="I112" s="146"/>
    </row>
    <row r="113" spans="2:9" ht="23">
      <c r="B113" s="163" t="s">
        <v>2145</v>
      </c>
      <c r="C113" s="163" t="s">
        <v>2146</v>
      </c>
      <c r="D113" s="164" t="s">
        <v>2147</v>
      </c>
      <c r="E113" s="165" t="s">
        <v>2148</v>
      </c>
      <c r="F113" s="165" t="s">
        <v>2149</v>
      </c>
      <c r="G113" s="49"/>
      <c r="H113" s="49"/>
      <c r="I113" s="149"/>
    </row>
    <row r="114" spans="2:9">
      <c r="B114" s="256" t="s">
        <v>2346</v>
      </c>
      <c r="C114" s="257"/>
      <c r="D114" s="257"/>
      <c r="E114" s="257"/>
      <c r="F114" s="258"/>
      <c r="G114" s="49"/>
      <c r="H114" s="49"/>
      <c r="I114" s="149"/>
    </row>
    <row r="115" spans="2:9">
      <c r="B115" s="172" t="s">
        <v>2406</v>
      </c>
      <c r="C115" s="169"/>
      <c r="D115" s="168"/>
      <c r="E115" s="168"/>
      <c r="F115" s="168"/>
      <c r="G115" s="49"/>
      <c r="H115" s="49"/>
      <c r="I115" s="149"/>
    </row>
    <row r="116" spans="2:9">
      <c r="B116" s="140" t="s">
        <v>2339</v>
      </c>
      <c r="C116" s="168"/>
      <c r="D116" s="168"/>
      <c r="E116" s="168"/>
      <c r="F116" s="168"/>
      <c r="G116" s="49"/>
      <c r="H116" s="49"/>
      <c r="I116" s="149"/>
    </row>
    <row r="117" spans="2:9">
      <c r="B117" s="140" t="s">
        <v>2426</v>
      </c>
      <c r="C117" s="170"/>
      <c r="D117" s="168"/>
      <c r="E117" s="168"/>
      <c r="F117" s="168"/>
      <c r="G117" s="49"/>
      <c r="H117" s="49"/>
      <c r="I117" s="149"/>
    </row>
    <row r="118" spans="2:9">
      <c r="B118" s="140" t="s">
        <v>2427</v>
      </c>
      <c r="C118" s="170"/>
      <c r="D118" s="168"/>
      <c r="E118" s="168"/>
      <c r="F118" s="168"/>
      <c r="G118" s="49"/>
      <c r="H118" s="49"/>
      <c r="I118" s="149"/>
    </row>
    <row r="119" spans="2:9">
      <c r="B119" s="140" t="s">
        <v>2428</v>
      </c>
      <c r="C119" s="171"/>
      <c r="D119" s="168"/>
      <c r="E119" s="168"/>
      <c r="F119" s="168"/>
      <c r="G119" s="49"/>
      <c r="H119" s="49"/>
      <c r="I119" s="149"/>
    </row>
    <row r="120" spans="2:9">
      <c r="B120" s="140" t="s">
        <v>2429</v>
      </c>
      <c r="C120" s="171"/>
      <c r="D120" s="168"/>
      <c r="E120" s="168"/>
      <c r="F120" s="168"/>
      <c r="G120" s="49"/>
      <c r="H120" s="49"/>
      <c r="I120" s="149"/>
    </row>
    <row r="121" spans="2:9">
      <c r="B121" s="140" t="s">
        <v>2430</v>
      </c>
      <c r="C121" s="171"/>
      <c r="D121" s="168"/>
      <c r="E121" s="168"/>
      <c r="F121" s="168"/>
      <c r="G121" s="49"/>
      <c r="H121" s="49"/>
      <c r="I121" s="149"/>
    </row>
    <row r="122" spans="2:9">
      <c r="B122" s="140"/>
      <c r="C122" s="168"/>
      <c r="D122" s="168"/>
      <c r="E122" s="168"/>
      <c r="F122" s="168"/>
      <c r="G122" s="49"/>
      <c r="H122" s="49"/>
      <c r="I122" s="149"/>
    </row>
    <row r="123" spans="2:9">
      <c r="B123" s="172" t="s">
        <v>2345</v>
      </c>
      <c r="C123" s="168"/>
      <c r="D123" s="168"/>
      <c r="E123" s="168"/>
      <c r="F123" s="168"/>
      <c r="G123" s="49"/>
      <c r="H123" s="49"/>
      <c r="I123" s="149"/>
    </row>
    <row r="124" spans="2:9" ht="23">
      <c r="B124" s="163" t="s">
        <v>2145</v>
      </c>
      <c r="C124" s="163" t="s">
        <v>2146</v>
      </c>
      <c r="D124" s="164" t="s">
        <v>2147</v>
      </c>
      <c r="E124" s="165" t="s">
        <v>2148</v>
      </c>
      <c r="F124" s="165" t="s">
        <v>2149</v>
      </c>
      <c r="G124" s="49"/>
      <c r="H124" s="49"/>
      <c r="I124" s="149"/>
    </row>
    <row r="125" spans="2:9">
      <c r="B125" s="256" t="s">
        <v>2346</v>
      </c>
      <c r="C125" s="257"/>
      <c r="D125" s="257"/>
      <c r="E125" s="257"/>
      <c r="F125" s="258"/>
      <c r="G125" s="49"/>
      <c r="H125" s="49"/>
      <c r="I125" s="149"/>
    </row>
    <row r="126" spans="2:9">
      <c r="B126" s="45"/>
      <c r="C126" s="46"/>
      <c r="D126" s="192"/>
      <c r="E126" s="193"/>
      <c r="F126" s="193"/>
      <c r="G126" s="49"/>
      <c r="H126" s="49"/>
      <c r="I126" s="149"/>
    </row>
    <row r="127" spans="2:9">
      <c r="B127" s="140" t="s">
        <v>2393</v>
      </c>
      <c r="C127" s="173"/>
      <c r="D127" s="173"/>
      <c r="E127" s="168"/>
      <c r="F127" s="168"/>
      <c r="G127" s="49"/>
      <c r="H127" s="49"/>
      <c r="I127" s="149"/>
    </row>
    <row r="128" spans="2:9">
      <c r="B128" s="140"/>
      <c r="C128" s="173"/>
      <c r="D128" s="173"/>
      <c r="E128" s="168"/>
      <c r="F128" s="168"/>
      <c r="G128" s="49"/>
      <c r="H128" s="49"/>
      <c r="I128" s="149"/>
    </row>
    <row r="129" spans="2:9">
      <c r="B129" s="45" t="s">
        <v>2348</v>
      </c>
      <c r="C129" s="69"/>
      <c r="D129" s="69"/>
      <c r="E129" s="46"/>
      <c r="F129" s="46"/>
      <c r="G129" s="49"/>
      <c r="H129" s="49"/>
      <c r="I129" s="149"/>
    </row>
    <row r="130" spans="2:9">
      <c r="B130" s="45" t="s">
        <v>2431</v>
      </c>
      <c r="C130" s="160"/>
      <c r="D130" s="69"/>
      <c r="E130" s="46"/>
      <c r="F130" s="46"/>
      <c r="G130" s="49"/>
      <c r="H130" s="49"/>
      <c r="I130" s="149"/>
    </row>
    <row r="131" spans="2:9">
      <c r="B131" s="45" t="s">
        <v>2432</v>
      </c>
      <c r="C131" s="160"/>
      <c r="D131" s="69"/>
      <c r="E131" s="46"/>
      <c r="F131" s="46"/>
      <c r="G131" s="49"/>
      <c r="H131" s="49"/>
      <c r="I131" s="149"/>
    </row>
    <row r="132" spans="2:9">
      <c r="B132" s="45" t="s">
        <v>2433</v>
      </c>
      <c r="C132" s="160"/>
      <c r="D132" s="69"/>
      <c r="E132" s="46"/>
      <c r="F132" s="46"/>
      <c r="G132" s="49"/>
      <c r="H132" s="49"/>
      <c r="I132" s="149"/>
    </row>
    <row r="133" spans="2:9">
      <c r="B133" s="45" t="s">
        <v>2434</v>
      </c>
      <c r="C133" s="160"/>
      <c r="D133" s="69"/>
      <c r="E133" s="46"/>
      <c r="F133" s="46"/>
      <c r="G133" s="49"/>
      <c r="H133" s="49"/>
      <c r="I133" s="149"/>
    </row>
    <row r="134" spans="2:9">
      <c r="B134" s="45" t="s">
        <v>2435</v>
      </c>
      <c r="C134" s="160"/>
      <c r="D134" s="69"/>
      <c r="E134" s="46"/>
      <c r="F134" s="46"/>
      <c r="G134" s="49"/>
      <c r="H134" s="49"/>
      <c r="I134" s="149"/>
    </row>
    <row r="135" spans="2:9">
      <c r="B135" s="45"/>
      <c r="C135" s="69"/>
      <c r="D135" s="69"/>
      <c r="E135" s="46"/>
      <c r="F135" s="46"/>
      <c r="G135" s="49"/>
      <c r="H135" s="49"/>
      <c r="I135" s="149"/>
    </row>
    <row r="136" spans="2:9">
      <c r="B136" s="172" t="s">
        <v>2354</v>
      </c>
      <c r="C136" s="173"/>
      <c r="D136" s="173"/>
      <c r="E136" s="168"/>
      <c r="F136" s="168"/>
      <c r="G136" s="49"/>
      <c r="H136" s="49"/>
      <c r="I136" s="149"/>
    </row>
    <row r="137" spans="2:9" ht="23">
      <c r="B137" s="163" t="s">
        <v>2145</v>
      </c>
      <c r="C137" s="175" t="s">
        <v>2355</v>
      </c>
      <c r="D137" s="164" t="s">
        <v>2356</v>
      </c>
      <c r="E137" s="165" t="s">
        <v>2357</v>
      </c>
      <c r="F137" s="168"/>
      <c r="G137" s="49"/>
      <c r="H137" s="49"/>
      <c r="I137" s="149"/>
    </row>
    <row r="138" spans="2:9">
      <c r="B138" s="256" t="s">
        <v>2346</v>
      </c>
      <c r="C138" s="257"/>
      <c r="D138" s="257"/>
      <c r="E138" s="258"/>
      <c r="F138" s="168"/>
      <c r="G138" s="49"/>
      <c r="H138" s="49"/>
      <c r="I138" s="149"/>
    </row>
    <row r="139" spans="2:9">
      <c r="B139" s="140" t="s">
        <v>2358</v>
      </c>
      <c r="C139" s="173"/>
      <c r="D139" s="173"/>
      <c r="E139" s="168"/>
      <c r="F139" s="168"/>
      <c r="G139" s="49"/>
      <c r="H139" s="49"/>
      <c r="I139" s="149"/>
    </row>
    <row r="140" spans="2:9">
      <c r="B140" s="140"/>
      <c r="C140" s="173"/>
      <c r="D140" s="173"/>
      <c r="E140" s="168"/>
      <c r="F140" s="168"/>
      <c r="G140" s="49"/>
      <c r="H140" s="49"/>
      <c r="I140" s="149"/>
    </row>
    <row r="141" spans="2:9">
      <c r="B141" s="140" t="s">
        <v>2359</v>
      </c>
      <c r="C141" s="173"/>
      <c r="D141" s="173"/>
      <c r="E141" s="168"/>
      <c r="F141" s="168"/>
      <c r="G141" s="49"/>
      <c r="H141" s="49"/>
      <c r="I141" s="149"/>
    </row>
    <row r="142" spans="2:9">
      <c r="B142" s="140" t="s">
        <v>2403</v>
      </c>
      <c r="C142" s="173"/>
      <c r="D142" s="173"/>
      <c r="E142" s="168"/>
      <c r="F142" s="168"/>
      <c r="G142" s="49"/>
      <c r="H142" s="49"/>
      <c r="I142" s="149"/>
    </row>
    <row r="143" spans="2:9">
      <c r="B143" s="140" t="s">
        <v>2404</v>
      </c>
      <c r="C143" s="173"/>
      <c r="D143" s="173"/>
      <c r="E143" s="168"/>
      <c r="F143" s="168"/>
      <c r="G143" s="49"/>
      <c r="H143" s="49"/>
      <c r="I143" s="149"/>
    </row>
    <row r="144" spans="2:9">
      <c r="B144" s="140" t="s">
        <v>2405</v>
      </c>
      <c r="C144" s="173"/>
      <c r="D144" s="173"/>
      <c r="E144" s="168"/>
      <c r="F144" s="168"/>
      <c r="G144" s="49"/>
      <c r="H144" s="49"/>
      <c r="I144" s="149"/>
    </row>
    <row r="145" spans="2:9">
      <c r="B145" s="140"/>
      <c r="C145" s="173"/>
      <c r="D145" s="173"/>
      <c r="E145" s="168"/>
      <c r="F145" s="168"/>
      <c r="G145" s="49"/>
      <c r="H145" s="49"/>
      <c r="I145" s="149"/>
    </row>
    <row r="146" spans="2:9">
      <c r="B146" s="172" t="s">
        <v>2363</v>
      </c>
      <c r="C146" s="173"/>
      <c r="D146" s="173"/>
      <c r="E146" s="168"/>
      <c r="F146" s="168"/>
      <c r="G146" s="49"/>
      <c r="H146" s="49"/>
      <c r="I146" s="149"/>
    </row>
    <row r="147" spans="2:9" ht="23">
      <c r="B147" s="163" t="s">
        <v>2145</v>
      </c>
      <c r="C147" s="163" t="s">
        <v>2364</v>
      </c>
      <c r="D147" s="164" t="s">
        <v>2365</v>
      </c>
      <c r="E147" s="165" t="s">
        <v>2366</v>
      </c>
      <c r="F147" s="165" t="s">
        <v>2367</v>
      </c>
      <c r="G147" s="49"/>
      <c r="H147" s="49"/>
      <c r="I147" s="149"/>
    </row>
    <row r="148" spans="2:9">
      <c r="B148" s="256" t="s">
        <v>2346</v>
      </c>
      <c r="C148" s="257"/>
      <c r="D148" s="257"/>
      <c r="E148" s="257"/>
      <c r="F148" s="258"/>
      <c r="G148" s="49"/>
      <c r="H148" s="49"/>
      <c r="I148" s="149"/>
    </row>
    <row r="149" spans="2:9">
      <c r="B149" s="140" t="s">
        <v>2368</v>
      </c>
      <c r="C149" s="173"/>
      <c r="D149" s="173"/>
      <c r="E149" s="168"/>
      <c r="F149" s="168"/>
      <c r="G149" s="49"/>
      <c r="H149" s="49"/>
      <c r="I149" s="149"/>
    </row>
    <row r="150" spans="2:9">
      <c r="B150" s="140"/>
      <c r="C150" s="173"/>
      <c r="D150" s="173"/>
      <c r="E150" s="168"/>
      <c r="F150" s="168"/>
      <c r="G150" s="49"/>
      <c r="H150" s="49"/>
      <c r="I150" s="149"/>
    </row>
    <row r="151" spans="2:9">
      <c r="B151" s="140" t="s">
        <v>2369</v>
      </c>
      <c r="C151" s="173"/>
      <c r="D151" s="173"/>
      <c r="E151" s="168"/>
      <c r="F151" s="168"/>
      <c r="G151" s="49"/>
      <c r="H151" s="49"/>
      <c r="I151" s="149"/>
    </row>
    <row r="152" spans="2:9">
      <c r="B152" s="140" t="s">
        <v>2436</v>
      </c>
      <c r="C152" s="173"/>
      <c r="D152" s="173"/>
      <c r="E152" s="168"/>
      <c r="F152" s="168"/>
      <c r="G152" s="49"/>
      <c r="H152" s="49"/>
      <c r="I152" s="149"/>
    </row>
    <row r="153" spans="2:9">
      <c r="B153" s="140" t="s">
        <v>2437</v>
      </c>
      <c r="C153" s="173"/>
      <c r="D153" s="173"/>
      <c r="E153" s="168"/>
      <c r="F153" s="168"/>
      <c r="G153" s="49"/>
      <c r="H153" s="49"/>
      <c r="I153" s="149"/>
    </row>
    <row r="154" spans="2:9">
      <c r="B154" s="140" t="s">
        <v>2438</v>
      </c>
      <c r="C154" s="173"/>
      <c r="D154" s="173"/>
      <c r="E154" s="168"/>
      <c r="F154" s="168"/>
      <c r="G154" s="49"/>
      <c r="H154" s="49"/>
      <c r="I154" s="149"/>
    </row>
    <row r="155" spans="2:9">
      <c r="B155" s="140"/>
      <c r="C155" s="173"/>
      <c r="D155" s="173"/>
      <c r="E155" s="168"/>
      <c r="F155" s="168"/>
      <c r="G155" s="49"/>
      <c r="H155" s="49"/>
      <c r="I155" s="149"/>
    </row>
    <row r="156" spans="2:9">
      <c r="B156" s="172" t="s">
        <v>2370</v>
      </c>
      <c r="C156" s="173"/>
      <c r="D156" s="173"/>
      <c r="E156" s="168"/>
      <c r="F156" s="168"/>
      <c r="G156" s="49"/>
      <c r="H156" s="49"/>
      <c r="I156" s="149"/>
    </row>
    <row r="157" spans="2:9">
      <c r="B157" s="172"/>
      <c r="C157" s="173"/>
      <c r="D157" s="173"/>
      <c r="E157" s="168"/>
      <c r="F157" s="168"/>
      <c r="G157" s="49"/>
      <c r="H157" s="49"/>
      <c r="I157" s="149"/>
    </row>
    <row r="158" spans="2:9">
      <c r="B158" s="172" t="s">
        <v>2439</v>
      </c>
      <c r="C158" s="173"/>
      <c r="D158" s="173"/>
      <c r="E158" s="168"/>
      <c r="F158" s="168"/>
      <c r="G158" s="49"/>
      <c r="H158" s="49"/>
      <c r="I158" s="149"/>
    </row>
    <row r="159" spans="2:9" ht="23">
      <c r="B159" s="163" t="s">
        <v>2145</v>
      </c>
      <c r="C159" s="163" t="s">
        <v>2146</v>
      </c>
      <c r="D159" s="164" t="s">
        <v>2147</v>
      </c>
      <c r="E159" s="165" t="s">
        <v>2148</v>
      </c>
      <c r="F159" s="168"/>
      <c r="G159" s="49"/>
      <c r="H159" s="49"/>
      <c r="I159" s="149"/>
    </row>
    <row r="160" spans="2:9">
      <c r="B160" s="262" t="s">
        <v>2346</v>
      </c>
      <c r="C160" s="262"/>
      <c r="D160" s="262"/>
      <c r="E160" s="262"/>
      <c r="F160" s="168"/>
      <c r="G160" s="49"/>
      <c r="H160" s="49"/>
      <c r="I160" s="149"/>
    </row>
    <row r="161" spans="2:9">
      <c r="B161" s="140" t="s">
        <v>2358</v>
      </c>
      <c r="C161" s="173"/>
      <c r="D161" s="173"/>
      <c r="E161" s="168"/>
      <c r="F161" s="168"/>
      <c r="G161" s="49"/>
      <c r="H161" s="49"/>
      <c r="I161" s="149"/>
    </row>
    <row r="162" spans="2:9">
      <c r="B162" s="140"/>
      <c r="C162" s="173"/>
      <c r="D162" s="173"/>
      <c r="E162" s="168"/>
      <c r="F162" s="168"/>
      <c r="G162" s="49"/>
      <c r="H162" s="49"/>
      <c r="I162" s="149"/>
    </row>
    <row r="163" spans="2:9">
      <c r="B163" s="140" t="s">
        <v>2359</v>
      </c>
      <c r="C163" s="173"/>
      <c r="D163" s="173"/>
      <c r="E163" s="168"/>
      <c r="F163" s="168"/>
      <c r="G163" s="49"/>
      <c r="H163" s="49"/>
      <c r="I163" s="149"/>
    </row>
    <row r="164" spans="2:9">
      <c r="B164" s="140" t="s">
        <v>2360</v>
      </c>
      <c r="C164" s="173"/>
      <c r="D164" s="173"/>
      <c r="E164" s="168"/>
      <c r="F164" s="168"/>
      <c r="G164" s="49"/>
      <c r="H164" s="49"/>
      <c r="I164" s="149"/>
    </row>
    <row r="165" spans="2:9">
      <c r="B165" s="140" t="s">
        <v>2361</v>
      </c>
      <c r="C165" s="194"/>
      <c r="D165" s="173"/>
      <c r="E165" s="168"/>
      <c r="F165" s="168"/>
      <c r="G165" s="49"/>
      <c r="H165" s="49"/>
      <c r="I165" s="149"/>
    </row>
    <row r="166" spans="2:9">
      <c r="B166" s="182" t="s">
        <v>2362</v>
      </c>
      <c r="C166" s="195"/>
      <c r="D166" s="195"/>
      <c r="E166" s="181"/>
      <c r="F166" s="181"/>
      <c r="G166" s="161"/>
      <c r="H166" s="161"/>
      <c r="I166" s="162"/>
    </row>
  </sheetData>
  <mergeCells count="11">
    <mergeCell ref="C110:D110"/>
    <mergeCell ref="B90:I90"/>
    <mergeCell ref="B91:I91"/>
    <mergeCell ref="B107:I107"/>
    <mergeCell ref="C108:F108"/>
    <mergeCell ref="C109:F109"/>
    <mergeCell ref="B114:F114"/>
    <mergeCell ref="B125:F125"/>
    <mergeCell ref="B138:E138"/>
    <mergeCell ref="B148:F148"/>
    <mergeCell ref="B160:E160"/>
  </mergeCells>
  <hyperlinks>
    <hyperlink ref="A1" location="BajajFinservFlexiCapFund" display="BFFLX" xr:uid="{00000000-0004-0000-0800-000000000000}"/>
    <hyperlink ref="B1" location="BajajFinservFlexiCapFund" display="Bajaj Finserv Flexi Cap Fund" xr:uid="{00000000-0004-0000-0800-000001000000}"/>
  </hyperlinks>
  <pageMargins left="0" right="0" top="0" bottom="0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outlinePr summaryBelow="0"/>
  </sheetPr>
  <dimension ref="A1:I47"/>
  <sheetViews>
    <sheetView workbookViewId="0">
      <selection activeCell="B1" sqref="B1"/>
    </sheetView>
  </sheetViews>
  <sheetFormatPr defaultRowHeight="14.5"/>
  <cols>
    <col min="1" max="1" width="3.26953125" customWidth="1"/>
    <col min="2" max="2" width="69.1796875" customWidth="1"/>
    <col min="3" max="3" width="16.7265625" customWidth="1"/>
    <col min="4" max="4" width="33.26953125" customWidth="1"/>
    <col min="5" max="5" width="16.7265625" customWidth="1"/>
    <col min="6" max="7" width="25" customWidth="1"/>
    <col min="8" max="9" width="16.7265625" customWidth="1"/>
  </cols>
  <sheetData>
    <row r="1" spans="1:9" ht="16" customHeight="1">
      <c r="A1" s="96" t="s">
        <v>16</v>
      </c>
      <c r="B1" s="97" t="s">
        <v>17</v>
      </c>
      <c r="C1" s="98"/>
      <c r="D1" s="98"/>
      <c r="E1" s="98"/>
      <c r="F1" s="98"/>
      <c r="G1" s="98"/>
      <c r="H1" s="98"/>
      <c r="I1" s="98"/>
    </row>
    <row r="2" spans="1:9" ht="13" customHeight="1">
      <c r="A2" s="98"/>
      <c r="B2" s="99"/>
      <c r="C2" s="98"/>
      <c r="D2" s="98"/>
      <c r="E2" s="98"/>
      <c r="F2" s="98"/>
      <c r="G2" s="98"/>
      <c r="H2" s="98"/>
      <c r="I2" s="98"/>
    </row>
    <row r="3" spans="1:9" ht="13" customHeight="1">
      <c r="A3" s="100" t="s">
        <v>48</v>
      </c>
      <c r="B3" s="101" t="s">
        <v>49</v>
      </c>
      <c r="C3" s="98"/>
      <c r="D3" s="98"/>
      <c r="E3" s="98"/>
      <c r="F3" s="98"/>
      <c r="G3" s="98"/>
      <c r="H3" s="98"/>
      <c r="I3" s="98"/>
    </row>
    <row r="4" spans="1:9" ht="28" customHeight="1">
      <c r="A4" s="98"/>
      <c r="B4" s="102" t="s">
        <v>50</v>
      </c>
      <c r="C4" s="103" t="s">
        <v>51</v>
      </c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5" t="s">
        <v>57</v>
      </c>
    </row>
    <row r="5" spans="1:9" ht="13" customHeight="1">
      <c r="A5" s="98"/>
      <c r="B5" s="106" t="s">
        <v>950</v>
      </c>
      <c r="C5" s="107"/>
      <c r="D5" s="107"/>
      <c r="E5" s="107"/>
      <c r="F5" s="107"/>
      <c r="G5" s="107"/>
      <c r="H5" s="108"/>
      <c r="I5" s="109"/>
    </row>
    <row r="6" spans="1:9" ht="13" customHeight="1">
      <c r="A6" s="98"/>
      <c r="B6" s="106" t="s">
        <v>951</v>
      </c>
      <c r="C6" s="107"/>
      <c r="D6" s="107"/>
      <c r="E6" s="107"/>
      <c r="F6" s="98"/>
      <c r="G6" s="108"/>
      <c r="H6" s="108"/>
      <c r="I6" s="109"/>
    </row>
    <row r="7" spans="1:9" ht="13" customHeight="1">
      <c r="A7" s="110" t="s">
        <v>1282</v>
      </c>
      <c r="B7" s="111" t="s">
        <v>1283</v>
      </c>
      <c r="C7" s="107" t="s">
        <v>1284</v>
      </c>
      <c r="D7" s="107" t="s">
        <v>955</v>
      </c>
      <c r="E7" s="112">
        <v>1500000</v>
      </c>
      <c r="F7" s="113">
        <v>1352.6385</v>
      </c>
      <c r="G7" s="114">
        <v>0.54330000000000001</v>
      </c>
      <c r="H7" s="115">
        <v>7.8456999999999999E-2</v>
      </c>
      <c r="I7" s="116"/>
    </row>
    <row r="8" spans="1:9" ht="13" customHeight="1">
      <c r="A8" s="110" t="s">
        <v>1285</v>
      </c>
      <c r="B8" s="111" t="s">
        <v>1286</v>
      </c>
      <c r="C8" s="107" t="s">
        <v>1287</v>
      </c>
      <c r="D8" s="107" t="s">
        <v>955</v>
      </c>
      <c r="E8" s="112">
        <v>500000</v>
      </c>
      <c r="F8" s="113">
        <v>482.17399999999998</v>
      </c>
      <c r="G8" s="114">
        <v>0.19370000000000001</v>
      </c>
      <c r="H8" s="115">
        <v>7.1272000000000002E-2</v>
      </c>
      <c r="I8" s="116"/>
    </row>
    <row r="9" spans="1:9" ht="13" customHeight="1">
      <c r="A9" s="110" t="s">
        <v>1288</v>
      </c>
      <c r="B9" s="111" t="s">
        <v>1289</v>
      </c>
      <c r="C9" s="107" t="s">
        <v>1290</v>
      </c>
      <c r="D9" s="107" t="s">
        <v>955</v>
      </c>
      <c r="E9" s="112">
        <v>9000</v>
      </c>
      <c r="F9" s="113">
        <v>8.6723999999999997</v>
      </c>
      <c r="G9" s="114">
        <v>3.5000000000000001E-3</v>
      </c>
      <c r="H9" s="115">
        <v>6.9999000000000006E-2</v>
      </c>
      <c r="I9" s="116"/>
    </row>
    <row r="10" spans="1:9" ht="13" customHeight="1">
      <c r="A10" s="98"/>
      <c r="B10" s="106" t="s">
        <v>467</v>
      </c>
      <c r="C10" s="107"/>
      <c r="D10" s="107"/>
      <c r="E10" s="107"/>
      <c r="F10" s="117">
        <v>1843.4848999999999</v>
      </c>
      <c r="G10" s="118">
        <f>ROUND(SUM(G1:G9),4)</f>
        <v>0.74050000000000005</v>
      </c>
      <c r="H10" s="119"/>
      <c r="I10" s="120"/>
    </row>
    <row r="11" spans="1:9" ht="13" customHeight="1">
      <c r="A11" s="98"/>
      <c r="B11" s="121" t="s">
        <v>965</v>
      </c>
      <c r="C11" s="122"/>
      <c r="D11" s="122"/>
      <c r="E11" s="122"/>
      <c r="F11" s="119" t="s">
        <v>469</v>
      </c>
      <c r="G11" s="119" t="s">
        <v>469</v>
      </c>
      <c r="H11" s="119"/>
      <c r="I11" s="120"/>
    </row>
    <row r="12" spans="1:9" ht="13" customHeight="1">
      <c r="A12" s="98"/>
      <c r="B12" s="121" t="s">
        <v>467</v>
      </c>
      <c r="C12" s="122"/>
      <c r="D12" s="122"/>
      <c r="E12" s="122"/>
      <c r="F12" s="119" t="s">
        <v>469</v>
      </c>
      <c r="G12" s="119" t="s">
        <v>469</v>
      </c>
      <c r="H12" s="119"/>
      <c r="I12" s="120"/>
    </row>
    <row r="13" spans="1:9" ht="13" customHeight="1">
      <c r="A13" s="98"/>
      <c r="B13" s="121" t="s">
        <v>470</v>
      </c>
      <c r="C13" s="123"/>
      <c r="D13" s="122"/>
      <c r="E13" s="123"/>
      <c r="F13" s="117">
        <v>1843.4848999999999</v>
      </c>
      <c r="G13" s="118">
        <f>ROUND(SUM(G10),4)</f>
        <v>0.74050000000000005</v>
      </c>
      <c r="H13" s="119"/>
      <c r="I13" s="120"/>
    </row>
    <row r="14" spans="1:9" ht="13" customHeight="1">
      <c r="A14" s="98"/>
      <c r="B14" s="106" t="s">
        <v>847</v>
      </c>
      <c r="C14" s="107"/>
      <c r="D14" s="107"/>
      <c r="E14" s="107"/>
      <c r="F14" s="107"/>
      <c r="G14" s="107"/>
      <c r="H14" s="108"/>
      <c r="I14" s="109"/>
    </row>
    <row r="15" spans="1:9" ht="13" customHeight="1">
      <c r="A15" s="98"/>
      <c r="B15" s="106" t="s">
        <v>1291</v>
      </c>
      <c r="C15" s="107"/>
      <c r="D15" s="107"/>
      <c r="E15" s="107"/>
      <c r="F15" s="98"/>
      <c r="G15" s="108"/>
      <c r="H15" s="108"/>
      <c r="I15" s="109"/>
    </row>
    <row r="16" spans="1:9" ht="13" customHeight="1">
      <c r="A16" s="110" t="s">
        <v>1292</v>
      </c>
      <c r="B16" s="111" t="s">
        <v>1293</v>
      </c>
      <c r="C16" s="107" t="s">
        <v>1294</v>
      </c>
      <c r="D16" s="107" t="s">
        <v>955</v>
      </c>
      <c r="E16" s="112">
        <v>500000</v>
      </c>
      <c r="F16" s="113">
        <v>494.01799999999997</v>
      </c>
      <c r="G16" s="114">
        <v>0.19839999999999999</v>
      </c>
      <c r="H16" s="115">
        <v>5.5246000000000003E-2</v>
      </c>
      <c r="I16" s="116"/>
    </row>
    <row r="17" spans="1:9" ht="13" customHeight="1">
      <c r="A17" s="98"/>
      <c r="B17" s="106" t="s">
        <v>467</v>
      </c>
      <c r="C17" s="107"/>
      <c r="D17" s="107"/>
      <c r="E17" s="107"/>
      <c r="F17" s="117">
        <v>494.01799999999997</v>
      </c>
      <c r="G17" s="118">
        <f>ROUND(SUM(G14:G16),4)</f>
        <v>0.19839999999999999</v>
      </c>
      <c r="H17" s="119"/>
      <c r="I17" s="120"/>
    </row>
    <row r="18" spans="1:9" ht="13" customHeight="1">
      <c r="A18" s="98"/>
      <c r="B18" s="121" t="s">
        <v>470</v>
      </c>
      <c r="C18" s="123"/>
      <c r="D18" s="122"/>
      <c r="E18" s="123"/>
      <c r="F18" s="117">
        <v>494.01799999999997</v>
      </c>
      <c r="G18" s="118">
        <f>ROUND(SUM(G17),4)</f>
        <v>0.19839999999999999</v>
      </c>
      <c r="H18" s="119"/>
      <c r="I18" s="120"/>
    </row>
    <row r="19" spans="1:9" ht="13" customHeight="1">
      <c r="A19" s="98"/>
      <c r="B19" s="106" t="s">
        <v>862</v>
      </c>
      <c r="C19" s="107"/>
      <c r="D19" s="107"/>
      <c r="E19" s="107"/>
      <c r="F19" s="107"/>
      <c r="G19" s="107"/>
      <c r="H19" s="108"/>
      <c r="I19" s="109"/>
    </row>
    <row r="20" spans="1:9" ht="13" customHeight="1">
      <c r="A20" s="110" t="s">
        <v>863</v>
      </c>
      <c r="B20" s="111" t="s">
        <v>864</v>
      </c>
      <c r="C20" s="107"/>
      <c r="D20" s="107"/>
      <c r="E20" s="112"/>
      <c r="F20" s="113">
        <v>78.327500000000001</v>
      </c>
      <c r="G20" s="114">
        <v>3.15E-2</v>
      </c>
      <c r="H20" s="115">
        <v>5.3662888444601355E-2</v>
      </c>
      <c r="I20" s="116"/>
    </row>
    <row r="21" spans="1:9" ht="13" customHeight="1">
      <c r="A21" s="98"/>
      <c r="B21" s="106" t="s">
        <v>467</v>
      </c>
      <c r="C21" s="107"/>
      <c r="D21" s="107"/>
      <c r="E21" s="107"/>
      <c r="F21" s="117">
        <v>78.327500000000001</v>
      </c>
      <c r="G21" s="118">
        <f>ROUND(SUM(G19:G20),4)</f>
        <v>3.15E-2</v>
      </c>
      <c r="H21" s="119"/>
      <c r="I21" s="120"/>
    </row>
    <row r="22" spans="1:9" ht="13" customHeight="1">
      <c r="A22" s="98"/>
      <c r="B22" s="121" t="s">
        <v>470</v>
      </c>
      <c r="C22" s="123"/>
      <c r="D22" s="122"/>
      <c r="E22" s="123"/>
      <c r="F22" s="117">
        <v>78.327500000000001</v>
      </c>
      <c r="G22" s="118">
        <f>ROUND(SUM(G21),4)</f>
        <v>3.15E-2</v>
      </c>
      <c r="H22" s="119"/>
      <c r="I22" s="120"/>
    </row>
    <row r="23" spans="1:9" ht="13" customHeight="1">
      <c r="A23" s="98"/>
      <c r="B23" s="121" t="s">
        <v>865</v>
      </c>
      <c r="C23" s="107"/>
      <c r="D23" s="122"/>
      <c r="E23" s="107"/>
      <c r="F23" s="124">
        <v>73.739599999999996</v>
      </c>
      <c r="G23" s="118">
        <v>2.9600000000000001E-2</v>
      </c>
      <c r="H23" s="119"/>
      <c r="I23" s="120"/>
    </row>
    <row r="24" spans="1:9" ht="13" customHeight="1">
      <c r="A24" s="98"/>
      <c r="B24" s="125" t="s">
        <v>866</v>
      </c>
      <c r="C24" s="126"/>
      <c r="D24" s="126"/>
      <c r="E24" s="126"/>
      <c r="F24" s="127">
        <v>2489.5700000000002</v>
      </c>
      <c r="G24" s="128">
        <f>ROUND(SUM(G13,G18,G22,G23),4)</f>
        <v>1</v>
      </c>
      <c r="H24" s="129"/>
      <c r="I24" s="130"/>
    </row>
    <row r="25" spans="1:9" ht="13" customHeight="1">
      <c r="A25" s="98"/>
      <c r="B25" s="100"/>
      <c r="C25" s="98"/>
      <c r="D25" s="98"/>
      <c r="E25" s="98"/>
      <c r="F25" s="98"/>
      <c r="G25" s="98"/>
      <c r="H25" s="98"/>
      <c r="I25" s="98"/>
    </row>
    <row r="26" spans="1:9" ht="13" customHeight="1">
      <c r="A26" s="98"/>
      <c r="B26" s="97" t="s">
        <v>869</v>
      </c>
      <c r="C26" s="98"/>
      <c r="D26" s="98"/>
      <c r="E26" s="98"/>
      <c r="F26" s="98"/>
      <c r="G26" s="98"/>
      <c r="H26" s="98"/>
      <c r="I26" s="98"/>
    </row>
    <row r="27" spans="1:9" ht="26.15" customHeight="1">
      <c r="A27" s="98"/>
      <c r="B27" s="263" t="s">
        <v>2140</v>
      </c>
      <c r="C27" s="263"/>
      <c r="D27" s="263"/>
      <c r="E27" s="263"/>
      <c r="F27" s="263"/>
      <c r="G27" s="263"/>
      <c r="H27" s="263"/>
      <c r="I27" s="263"/>
    </row>
    <row r="28" spans="1:9" ht="13" customHeight="1">
      <c r="A28" s="98"/>
      <c r="B28" s="263"/>
      <c r="C28" s="263"/>
      <c r="D28" s="263"/>
      <c r="E28" s="263"/>
      <c r="F28" s="263"/>
      <c r="G28" s="263"/>
      <c r="H28" s="263"/>
      <c r="I28" s="263"/>
    </row>
    <row r="29" spans="1:9">
      <c r="A29" s="98"/>
      <c r="B29" s="41" t="s">
        <v>2056</v>
      </c>
      <c r="C29" s="42"/>
      <c r="D29" s="42"/>
      <c r="E29" s="79"/>
      <c r="F29" s="79"/>
      <c r="G29" s="79"/>
      <c r="H29" s="79"/>
      <c r="I29" s="80"/>
    </row>
    <row r="30" spans="1:9">
      <c r="A30" s="98"/>
      <c r="B30" s="45" t="s">
        <v>2057</v>
      </c>
      <c r="C30" s="46"/>
      <c r="D30" s="46"/>
      <c r="E30" s="81"/>
      <c r="F30" s="81"/>
      <c r="G30" s="81"/>
      <c r="H30" s="81"/>
      <c r="I30" s="82"/>
    </row>
    <row r="31" spans="1:9">
      <c r="A31" s="98"/>
      <c r="B31" s="45" t="s">
        <v>2058</v>
      </c>
      <c r="C31" s="46"/>
      <c r="D31" s="46"/>
      <c r="E31" s="81"/>
      <c r="F31" s="81"/>
      <c r="G31" s="81"/>
      <c r="H31" s="81"/>
      <c r="I31" s="82"/>
    </row>
    <row r="32" spans="1:9">
      <c r="A32" s="98"/>
      <c r="B32" s="50" t="s">
        <v>2059</v>
      </c>
      <c r="C32" s="51" t="s">
        <v>2129</v>
      </c>
      <c r="D32" s="51" t="s">
        <v>2060</v>
      </c>
      <c r="E32" s="81"/>
      <c r="F32" s="81"/>
      <c r="G32" s="81"/>
      <c r="H32" s="81"/>
      <c r="I32" s="82"/>
    </row>
    <row r="33" spans="1:9">
      <c r="A33" s="98"/>
      <c r="B33" s="52" t="s">
        <v>2061</v>
      </c>
      <c r="C33" s="135">
        <v>1032.4938999999999</v>
      </c>
      <c r="D33" s="53">
        <v>1034.7128</v>
      </c>
      <c r="E33" s="81"/>
      <c r="F33" s="81"/>
      <c r="G33" s="81"/>
      <c r="H33" s="81"/>
      <c r="I33" s="82"/>
    </row>
    <row r="34" spans="1:9">
      <c r="A34" s="98"/>
      <c r="B34" s="52" t="s">
        <v>2062</v>
      </c>
      <c r="C34" s="135">
        <v>1032.4938999999999</v>
      </c>
      <c r="D34" s="53">
        <v>1034.7128</v>
      </c>
      <c r="E34" s="81"/>
      <c r="F34" s="81"/>
      <c r="G34" s="81"/>
      <c r="H34" s="81"/>
      <c r="I34" s="82"/>
    </row>
    <row r="35" spans="1:9">
      <c r="A35" s="98"/>
      <c r="B35" s="52" t="s">
        <v>2063</v>
      </c>
      <c r="C35" s="135">
        <v>1043.9585999999999</v>
      </c>
      <c r="D35" s="53">
        <v>1045.4570000000001</v>
      </c>
      <c r="E35" s="81"/>
      <c r="F35" s="81"/>
      <c r="G35" s="81"/>
      <c r="H35" s="81"/>
      <c r="I35" s="82"/>
    </row>
    <row r="36" spans="1:9">
      <c r="A36" s="98"/>
      <c r="B36" s="52" t="s">
        <v>2064</v>
      </c>
      <c r="C36" s="135">
        <v>1043.9585999999999</v>
      </c>
      <c r="D36" s="53">
        <v>1045.4570000000001</v>
      </c>
      <c r="E36" s="81"/>
      <c r="F36" s="81"/>
      <c r="G36" s="81"/>
      <c r="H36" s="81"/>
      <c r="I36" s="82"/>
    </row>
    <row r="37" spans="1:9">
      <c r="A37" s="98"/>
      <c r="B37" s="45" t="s">
        <v>2065</v>
      </c>
      <c r="C37" s="46"/>
      <c r="D37" s="46"/>
      <c r="E37" s="81"/>
      <c r="F37" s="81"/>
      <c r="G37" s="81"/>
      <c r="H37" s="81"/>
      <c r="I37" s="82"/>
    </row>
    <row r="38" spans="1:9">
      <c r="A38" s="98"/>
      <c r="B38" s="45" t="s">
        <v>2087</v>
      </c>
      <c r="C38" s="46"/>
      <c r="D38" s="46"/>
      <c r="E38" s="81"/>
      <c r="F38" s="81"/>
      <c r="G38" s="81"/>
      <c r="H38" s="81"/>
      <c r="I38" s="82"/>
    </row>
    <row r="39" spans="1:9">
      <c r="A39" s="98"/>
      <c r="B39" s="45" t="s">
        <v>2088</v>
      </c>
      <c r="C39" s="46"/>
      <c r="D39" s="46"/>
      <c r="E39" s="81"/>
      <c r="F39" s="81"/>
      <c r="G39" s="81"/>
      <c r="H39" s="81"/>
      <c r="I39" s="82"/>
    </row>
    <row r="40" spans="1:9">
      <c r="A40" s="98"/>
      <c r="B40" s="136" t="s">
        <v>2092</v>
      </c>
      <c r="C40" s="143"/>
      <c r="D40" s="143"/>
      <c r="E40" s="143"/>
      <c r="F40" s="143"/>
      <c r="G40" s="143"/>
      <c r="H40" s="143"/>
      <c r="I40" s="144"/>
    </row>
    <row r="41" spans="1:9">
      <c r="A41" s="98"/>
      <c r="B41" s="45" t="s">
        <v>2093</v>
      </c>
      <c r="C41" s="46"/>
      <c r="D41" s="46"/>
      <c r="E41" s="81"/>
      <c r="F41" s="81"/>
      <c r="G41" s="81"/>
      <c r="H41" s="81"/>
      <c r="I41" s="82"/>
    </row>
    <row r="42" spans="1:9">
      <c r="A42" s="98"/>
      <c r="B42" s="45" t="s">
        <v>2067</v>
      </c>
      <c r="C42" s="46"/>
      <c r="D42" s="46"/>
      <c r="E42" s="81"/>
      <c r="F42" s="81"/>
      <c r="G42" s="81"/>
      <c r="H42" s="81"/>
      <c r="I42" s="82"/>
    </row>
    <row r="43" spans="1:9" ht="13" customHeight="1">
      <c r="A43" s="98"/>
      <c r="B43" s="142" t="s">
        <v>2130</v>
      </c>
      <c r="C43" s="137"/>
      <c r="D43" s="137"/>
      <c r="E43" s="137"/>
      <c r="F43" s="137"/>
      <c r="G43" s="137"/>
      <c r="H43" s="137"/>
      <c r="I43" s="138"/>
    </row>
    <row r="44" spans="1:9" ht="13" customHeight="1">
      <c r="A44" s="98"/>
      <c r="B44" s="263"/>
      <c r="C44" s="263"/>
      <c r="D44" s="263"/>
      <c r="E44" s="263"/>
      <c r="F44" s="263"/>
      <c r="G44" s="263"/>
      <c r="H44" s="263"/>
      <c r="I44" s="263"/>
    </row>
    <row r="45" spans="1:9" ht="13" customHeight="1">
      <c r="A45" s="98"/>
      <c r="B45" s="98"/>
      <c r="C45" s="264" t="s">
        <v>1295</v>
      </c>
      <c r="D45" s="264"/>
      <c r="E45" s="264"/>
      <c r="F45" s="264"/>
      <c r="G45" s="98"/>
      <c r="H45" s="98"/>
      <c r="I45" s="98"/>
    </row>
    <row r="46" spans="1:9" ht="135" customHeight="1">
      <c r="A46" s="98"/>
      <c r="B46" s="139" t="s">
        <v>871</v>
      </c>
      <c r="C46" s="264" t="s">
        <v>872</v>
      </c>
      <c r="D46" s="264"/>
      <c r="E46" s="264"/>
      <c r="F46" s="264"/>
      <c r="G46" s="98"/>
      <c r="H46" s="98"/>
      <c r="I46" s="98"/>
    </row>
    <row r="47" spans="1:9">
      <c r="A47" s="98"/>
      <c r="B47" s="38"/>
      <c r="C47" s="253"/>
      <c r="D47" s="253"/>
      <c r="E47" s="98"/>
      <c r="F47" s="98"/>
      <c r="G47" s="98"/>
      <c r="H47" s="98"/>
      <c r="I47" s="98"/>
    </row>
  </sheetData>
  <mergeCells count="6">
    <mergeCell ref="C47:D47"/>
    <mergeCell ref="B27:I27"/>
    <mergeCell ref="B28:I28"/>
    <mergeCell ref="C45:F45"/>
    <mergeCell ref="B44:I44"/>
    <mergeCell ref="C46:F46"/>
  </mergeCells>
  <hyperlinks>
    <hyperlink ref="A1" location="BajajFinservGiltFund" display="BFGILT" xr:uid="{EF823EE7-A161-4573-934B-42FC24B6E6C1}"/>
    <hyperlink ref="B1" location="BajajFinservGiltFund" display="Bajaj Finserv Gilt Fund" xr:uid="{4F6F6181-0120-4723-A6F4-CF6055DAD1FB}"/>
  </hyperlink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25</vt:i4>
      </vt:variant>
    </vt:vector>
  </HeadingPairs>
  <TitlesOfParts>
    <vt:vector size="49" baseType="lpstr">
      <vt:lpstr>BFARB</vt:lpstr>
      <vt:lpstr>BFBAF</vt:lpstr>
      <vt:lpstr>BFBKFIN</vt:lpstr>
      <vt:lpstr>BFBPSU</vt:lpstr>
      <vt:lpstr>BFCON</vt:lpstr>
      <vt:lpstr>BFELSS</vt:lpstr>
      <vt:lpstr>BFEQSF</vt:lpstr>
      <vt:lpstr>BFFLX</vt:lpstr>
      <vt:lpstr>BFGILT</vt:lpstr>
      <vt:lpstr>BFHCARE</vt:lpstr>
      <vt:lpstr>BFL1ETF</vt:lpstr>
      <vt:lpstr>BFLARGE</vt:lpstr>
      <vt:lpstr>BFLIQ</vt:lpstr>
      <vt:lpstr>BFLMC</vt:lpstr>
      <vt:lpstr>BFLOWD</vt:lpstr>
      <vt:lpstr>BFMAF</vt:lpstr>
      <vt:lpstr>BFMM</vt:lpstr>
      <vt:lpstr>BFMUCF</vt:lpstr>
      <vt:lpstr>BFN50IX</vt:lpstr>
      <vt:lpstr>BFNX50IX</vt:lpstr>
      <vt:lpstr>BFON</vt:lpstr>
      <vt:lpstr>BFSMALL</vt:lpstr>
      <vt:lpstr>N50ETF</vt:lpstr>
      <vt:lpstr>NBANKETF</vt:lpstr>
      <vt:lpstr>Index</vt:lpstr>
      <vt:lpstr>JR_PAGE_ANCHOR_0_10</vt:lpstr>
      <vt:lpstr>JR_PAGE_ANCHOR_0_11</vt:lpstr>
      <vt:lpstr>JR_PAGE_ANCHOR_0_12</vt:lpstr>
      <vt:lpstr>JR_PAGE_ANCHOR_0_13</vt:lpstr>
      <vt:lpstr>JR_PAGE_ANCHOR_0_14</vt:lpstr>
      <vt:lpstr>JR_PAGE_ANCHOR_0_15</vt:lpstr>
      <vt:lpstr>JR_PAGE_ANCHOR_0_16</vt:lpstr>
      <vt:lpstr>JR_PAGE_ANCHOR_0_17</vt:lpstr>
      <vt:lpstr>JR_PAGE_ANCHOR_0_18</vt:lpstr>
      <vt:lpstr>JR_PAGE_ANCHOR_0_19</vt:lpstr>
      <vt:lpstr>JR_PAGE_ANCHOR_0_2</vt:lpstr>
      <vt:lpstr>JR_PAGE_ANCHOR_0_20</vt:lpstr>
      <vt:lpstr>JR_PAGE_ANCHOR_0_21</vt:lpstr>
      <vt:lpstr>JR_PAGE_ANCHOR_0_22</vt:lpstr>
      <vt:lpstr>JR_PAGE_ANCHOR_0_23</vt:lpstr>
      <vt:lpstr>N50ETF!JR_PAGE_ANCHOR_0_24</vt:lpstr>
      <vt:lpstr>JR_PAGE_ANCHOR_0_25</vt:lpstr>
      <vt:lpstr>JR_PAGE_ANCHOR_0_3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2026-06-04T06:16:40Z</dcterms:created>
  <dcterms:modified xsi:type="dcterms:W3CDTF">2026-06-09T12:32:54Z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7f8449-e5d3-4eba-8da7-ffd6ca5bf3e9_Enabled">
    <vt:lpwstr>true</vt:lpwstr>
  </property>
  <property fmtid="{D5CDD505-2E9C-101B-9397-08002B2CF9AE}" pid="3" name="MSIP_Label_1b7f8449-e5d3-4eba-8da7-ffd6ca5bf3e9_SetDate">
    <vt:lpwstr>2026-06-04T09:29:44Z</vt:lpwstr>
  </property>
  <property fmtid="{D5CDD505-2E9C-101B-9397-08002B2CF9AE}" pid="4" name="MSIP_Label_1b7f8449-e5d3-4eba-8da7-ffd6ca5bf3e9_Method">
    <vt:lpwstr>Privileged</vt:lpwstr>
  </property>
  <property fmtid="{D5CDD505-2E9C-101B-9397-08002B2CF9AE}" pid="5" name="MSIP_Label_1b7f8449-e5d3-4eba-8da7-ffd6ca5bf3e9_Name">
    <vt:lpwstr>1b7f8449-e5d3-4eba-8da7-ffd6ca5bf3e9</vt:lpwstr>
  </property>
  <property fmtid="{D5CDD505-2E9C-101B-9397-08002B2CF9AE}" pid="6" name="MSIP_Label_1b7f8449-e5d3-4eba-8da7-ffd6ca5bf3e9_SiteId">
    <vt:lpwstr>1e9b61e8-e590-4abc-b1af-24125e330d2a</vt:lpwstr>
  </property>
  <property fmtid="{D5CDD505-2E9C-101B-9397-08002B2CF9AE}" pid="7" name="MSIP_Label_1b7f8449-e5d3-4eba-8da7-ffd6ca5bf3e9_ActionId">
    <vt:lpwstr>5c49cbd7-8bce-4d08-8c59-f115a8eb7d64</vt:lpwstr>
  </property>
  <property fmtid="{D5CDD505-2E9C-101B-9397-08002B2CF9AE}" pid="8" name="MSIP_Label_1b7f8449-e5d3-4eba-8da7-ffd6ca5bf3e9_ContentBits">
    <vt:lpwstr>0</vt:lpwstr>
  </property>
  <property fmtid="{D5CDD505-2E9C-101B-9397-08002B2CF9AE}" pid="9" name="MSIP_Label_1b7f8449-e5d3-4eba-8da7-ffd6ca5bf3e9_Tag">
    <vt:lpwstr>10, 0, 1, 1</vt:lpwstr>
  </property>
  <property fmtid="{D5CDD505-2E9C-101B-9397-08002B2CF9AE}" pid="10" name="MSIP_Label_4f7825ae-b849-4a3e-98b8-10f48185e5be_Enabled">
    <vt:lpwstr>true</vt:lpwstr>
  </property>
  <property fmtid="{D5CDD505-2E9C-101B-9397-08002B2CF9AE}" pid="11" name="MSIP_Label_4f7825ae-b849-4a3e-98b8-10f48185e5be_SetDate">
    <vt:lpwstr>2026-06-08T03:22:42Z</vt:lpwstr>
  </property>
  <property fmtid="{D5CDD505-2E9C-101B-9397-08002B2CF9AE}" pid="12" name="MSIP_Label_4f7825ae-b849-4a3e-98b8-10f48185e5be_Method">
    <vt:lpwstr>Standard</vt:lpwstr>
  </property>
  <property fmtid="{D5CDD505-2E9C-101B-9397-08002B2CF9AE}" pid="13" name="MSIP_Label_4f7825ae-b849-4a3e-98b8-10f48185e5be_Name">
    <vt:lpwstr>Internal</vt:lpwstr>
  </property>
  <property fmtid="{D5CDD505-2E9C-101B-9397-08002B2CF9AE}" pid="14" name="MSIP_Label_4f7825ae-b849-4a3e-98b8-10f48185e5be_SiteId">
    <vt:lpwstr>a2b34ba7-ee6b-4996-a5d2-720638ab739c</vt:lpwstr>
  </property>
  <property fmtid="{D5CDD505-2E9C-101B-9397-08002B2CF9AE}" pid="15" name="MSIP_Label_4f7825ae-b849-4a3e-98b8-10f48185e5be_ActionId">
    <vt:lpwstr>4b440bb5-e610-4ca7-a92b-c461f8b66729</vt:lpwstr>
  </property>
  <property fmtid="{D5CDD505-2E9C-101B-9397-08002B2CF9AE}" pid="16" name="MSIP_Label_4f7825ae-b849-4a3e-98b8-10f48185e5be_ContentBits">
    <vt:lpwstr>0</vt:lpwstr>
  </property>
  <property fmtid="{D5CDD505-2E9C-101B-9397-08002B2CF9AE}" pid="17" name="MSIP_Label_4f7825ae-b849-4a3e-98b8-10f48185e5be_Tag">
    <vt:lpwstr>10, 3, 0, 1</vt:lpwstr>
  </property>
</Properties>
</file>