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202300"/>
  <xr:revisionPtr revIDLastSave="0" documentId="13_ncr:1_{2F0099A1-C3E0-4386-84CF-1A23FAE671B3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FARB" sheetId="2" r:id="rId1"/>
    <sheet name="BFBAF" sheetId="3" r:id="rId2"/>
    <sheet name="BFBKFIN" sheetId="4" r:id="rId3"/>
    <sheet name="BFBPSU" sheetId="5" r:id="rId4"/>
    <sheet name="BFCON" sheetId="6" r:id="rId5"/>
    <sheet name="BFELSS" sheetId="7" r:id="rId6"/>
    <sheet name="BFEQSF" sheetId="8" r:id="rId7"/>
    <sheet name="BFFLX" sheetId="9" r:id="rId8"/>
    <sheet name="BFGILT" sheetId="10" r:id="rId9"/>
    <sheet name="BFHCARE" sheetId="11" r:id="rId10"/>
    <sheet name="BFL1ETF" sheetId="12" r:id="rId11"/>
    <sheet name="BFLARGE" sheetId="13" r:id="rId12"/>
    <sheet name="BFLIQ" sheetId="14" r:id="rId13"/>
    <sheet name="BFLMC" sheetId="15" r:id="rId14"/>
    <sheet name="BFLOWD" sheetId="16" r:id="rId15"/>
    <sheet name="BFMAF" sheetId="17" r:id="rId16"/>
    <sheet name="BFMM" sheetId="18" r:id="rId17"/>
    <sheet name="BFMUCF" sheetId="19" r:id="rId18"/>
    <sheet name="BFN50IX" sheetId="20" r:id="rId19"/>
    <sheet name="BFNX50IX" sheetId="21" r:id="rId20"/>
    <sheet name="BFON" sheetId="22" r:id="rId21"/>
    <sheet name="BFSMALL" sheetId="23" r:id="rId22"/>
    <sheet name="BSE10BE" sheetId="24" r:id="rId23"/>
    <sheet name="N50ETF" sheetId="25" r:id="rId24"/>
    <sheet name="NBANKETF" sheetId="26" r:id="rId25"/>
  </sheets>
  <definedNames>
    <definedName name="BajajFinservArbitrageFund">#REF!</definedName>
    <definedName name="BajajFinservBalancedAdvantageFund">#REF!</definedName>
    <definedName name="BajajFinservBankingandFinancialServicesFund">#REF!</definedName>
    <definedName name="BajajFinservBankingandPSUDebtFund">#REF!</definedName>
    <definedName name="BajajFinservBSETop10BanksETF">#REF!</definedName>
    <definedName name="BajajFinservConsumptionFund">#REF!</definedName>
    <definedName name="BajajFinservELSSTaxSaverFund">#REF!</definedName>
    <definedName name="BajajFinservEquitySavingsFund">#REF!</definedName>
    <definedName name="BajajFinservFlexiCapFund">#REF!</definedName>
    <definedName name="BajajFinservGiltFund">#REF!</definedName>
    <definedName name="BajajFinservHealthcareFund">#REF!</definedName>
    <definedName name="BajajFinservLargeCapFund">#REF!</definedName>
    <definedName name="BajajFinservLargeMidCapFund">#REF!</definedName>
    <definedName name="BajajFinservLiquidFund">#REF!</definedName>
    <definedName name="BajajFinservMoneyMarketFund">#REF!</definedName>
    <definedName name="BajajFinservMultiAssetAllocationFund">#REF!</definedName>
    <definedName name="BajajFinservMultiCapFund">#REF!</definedName>
    <definedName name="BajajFinservNifty1DRateLiquidETFGrowth">#REF!</definedName>
    <definedName name="BajajFinservNifty50ETF">#REF!</definedName>
    <definedName name="BajajFinservNifty50IndexFund">#REF!</definedName>
    <definedName name="BajajFinservNiftyBankETF">#REF!</definedName>
    <definedName name="BajajFinservNiftyNext50IndexFund">#REF!</definedName>
    <definedName name="BajajFinservOvernightFund">#REF!</definedName>
    <definedName name="BajajFinservSmallCapFund">#REF!</definedName>
    <definedName name="BajajFinservUltraShorttoShortTermFund">#REF!</definedName>
    <definedName name="Index">NBANKETF!$B$1</definedName>
    <definedName name="JR_PAGE_ANCHOR_0_1">#REF!</definedName>
    <definedName name="JR_PAGE_ANCHOR_0_10">BFGILT!$A$1</definedName>
    <definedName name="JR_PAGE_ANCHOR_0_11">BFHCARE!$A$1</definedName>
    <definedName name="JR_PAGE_ANCHOR_0_12">BFL1ETF!$A$1</definedName>
    <definedName name="JR_PAGE_ANCHOR_0_13">BFLARGE!$A$1</definedName>
    <definedName name="JR_PAGE_ANCHOR_0_14">BFLIQ!$A$1</definedName>
    <definedName name="JR_PAGE_ANCHOR_0_15">BFLMC!$A$1</definedName>
    <definedName name="JR_PAGE_ANCHOR_0_16">BFLOWD!$A$1</definedName>
    <definedName name="JR_PAGE_ANCHOR_0_17">BFMAF!$A$1</definedName>
    <definedName name="JR_PAGE_ANCHOR_0_18">BFMM!$A$1</definedName>
    <definedName name="JR_PAGE_ANCHOR_0_19">BFMUCF!$A$1</definedName>
    <definedName name="JR_PAGE_ANCHOR_0_2">BFARB!$A$1</definedName>
    <definedName name="JR_PAGE_ANCHOR_0_20">BFN50IX!$A$1</definedName>
    <definedName name="JR_PAGE_ANCHOR_0_21">BFNX50IX!$A$1</definedName>
    <definedName name="JR_PAGE_ANCHOR_0_22">BFON!$A$1</definedName>
    <definedName name="JR_PAGE_ANCHOR_0_23">BFSMALL!$A$1</definedName>
    <definedName name="JR_PAGE_ANCHOR_0_24">BSE10BE!$A$1</definedName>
    <definedName name="JR_PAGE_ANCHOR_0_25">N50ETF!$A$1</definedName>
    <definedName name="JR_PAGE_ANCHOR_0_26">NBANKETF!$A$1</definedName>
    <definedName name="JR_PAGE_ANCHOR_0_3">BFBAF!$A$1</definedName>
    <definedName name="JR_PAGE_ANCHOR_0_4">BFBKFIN!$A$1</definedName>
    <definedName name="JR_PAGE_ANCHOR_0_5">BFBPSU!$A$1</definedName>
    <definedName name="JR_PAGE_ANCHOR_0_6">BFCON!$A$1</definedName>
    <definedName name="JR_PAGE_ANCHOR_0_7">BFELSS!$A$1</definedName>
    <definedName name="JR_PAGE_ANCHOR_0_8">BFEQSF!$A$1</definedName>
    <definedName name="JR_PAGE_ANCHOR_0_9">BFFLX!$A$1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04" i="2" l="1"/>
  <c r="E606" i="2" s="1"/>
  <c r="G63" i="4"/>
  <c r="G62" i="4"/>
  <c r="G59" i="4"/>
  <c r="G58" i="4"/>
  <c r="G53" i="4"/>
  <c r="G54" i="4" s="1"/>
  <c r="G50" i="4"/>
  <c r="G46" i="4"/>
  <c r="G43" i="4"/>
  <c r="G21" i="26"/>
  <c r="G24" i="26" s="1"/>
  <c r="G26" i="26" s="1"/>
  <c r="G57" i="25"/>
  <c r="G60" i="25" s="1"/>
  <c r="G62" i="25" s="1"/>
  <c r="G22" i="24"/>
  <c r="G20" i="24"/>
  <c r="G17" i="24"/>
  <c r="G113" i="23"/>
  <c r="G114" i="23" s="1"/>
  <c r="G109" i="23"/>
  <c r="G110" i="23" s="1"/>
  <c r="G102" i="23"/>
  <c r="G105" i="23" s="1"/>
  <c r="G116" i="23" s="1"/>
  <c r="G18" i="22"/>
  <c r="G19" i="22" s="1"/>
  <c r="G13" i="22"/>
  <c r="G8" i="22"/>
  <c r="G57" i="21"/>
  <c r="G60" i="21" s="1"/>
  <c r="G62" i="21" s="1"/>
  <c r="G57" i="20"/>
  <c r="G60" i="20" s="1"/>
  <c r="G62" i="20" s="1"/>
  <c r="G103" i="19"/>
  <c r="G104" i="19" s="1"/>
  <c r="G99" i="19"/>
  <c r="G100" i="19" s="1"/>
  <c r="G94" i="19"/>
  <c r="G95" i="19" s="1"/>
  <c r="G85" i="19"/>
  <c r="G88" i="19" s="1"/>
  <c r="G106" i="19" s="1"/>
  <c r="G105" i="18"/>
  <c r="G106" i="18" s="1"/>
  <c r="G100" i="18"/>
  <c r="G101" i="18" s="1"/>
  <c r="G95" i="18"/>
  <c r="G86" i="18"/>
  <c r="G62" i="18"/>
  <c r="G13" i="18"/>
  <c r="G16" i="18" s="1"/>
  <c r="G97" i="17"/>
  <c r="G98" i="17" s="1"/>
  <c r="G93" i="17"/>
  <c r="G89" i="17"/>
  <c r="G94" i="17" s="1"/>
  <c r="G78" i="17"/>
  <c r="G81" i="17" s="1"/>
  <c r="G68" i="17"/>
  <c r="G71" i="17" s="1"/>
  <c r="G40" i="16"/>
  <c r="G41" i="16" s="1"/>
  <c r="G36" i="16"/>
  <c r="G37" i="16" s="1"/>
  <c r="G31" i="16"/>
  <c r="G28" i="16"/>
  <c r="G32" i="16" s="1"/>
  <c r="G16" i="16"/>
  <c r="G19" i="16" s="1"/>
  <c r="G86" i="15"/>
  <c r="G87" i="15" s="1"/>
  <c r="G82" i="15"/>
  <c r="G79" i="15"/>
  <c r="G83" i="15" s="1"/>
  <c r="G72" i="15"/>
  <c r="G75" i="15" s="1"/>
  <c r="G114" i="14"/>
  <c r="G115" i="14" s="1"/>
  <c r="G110" i="14"/>
  <c r="G111" i="14" s="1"/>
  <c r="G105" i="14"/>
  <c r="G94" i="14"/>
  <c r="G44" i="14"/>
  <c r="G106" i="14" s="1"/>
  <c r="G9" i="14"/>
  <c r="G12" i="14" s="1"/>
  <c r="G117" i="14" s="1"/>
  <c r="G51" i="13"/>
  <c r="G52" i="13" s="1"/>
  <c r="G47" i="13"/>
  <c r="G48" i="13" s="1"/>
  <c r="G39" i="13"/>
  <c r="G42" i="13" s="1"/>
  <c r="G54" i="13" s="1"/>
  <c r="G12" i="12"/>
  <c r="G13" i="12" s="1"/>
  <c r="G8" i="12"/>
  <c r="G9" i="12" s="1"/>
  <c r="G15" i="12" s="1"/>
  <c r="G52" i="11"/>
  <c r="G53" i="11" s="1"/>
  <c r="G48" i="11"/>
  <c r="G49" i="11" s="1"/>
  <c r="G41" i="11"/>
  <c r="G44" i="11" s="1"/>
  <c r="G55" i="11" s="1"/>
  <c r="G21" i="10"/>
  <c r="G22" i="10" s="1"/>
  <c r="G17" i="10"/>
  <c r="G18" i="10" s="1"/>
  <c r="G8" i="10"/>
  <c r="G11" i="10" s="1"/>
  <c r="G95" i="9"/>
  <c r="G96" i="9" s="1"/>
  <c r="G91" i="9"/>
  <c r="G92" i="9" s="1"/>
  <c r="G86" i="9"/>
  <c r="G87" i="9" s="1"/>
  <c r="G79" i="9"/>
  <c r="G82" i="9" s="1"/>
  <c r="G98" i="9" s="1"/>
  <c r="G93" i="8"/>
  <c r="G94" i="8" s="1"/>
  <c r="G89" i="8"/>
  <c r="G90" i="8" s="1"/>
  <c r="G84" i="8"/>
  <c r="G85" i="8" s="1"/>
  <c r="G53" i="8"/>
  <c r="G56" i="8" s="1"/>
  <c r="G96" i="8" s="1"/>
  <c r="G56" i="7"/>
  <c r="G57" i="7" s="1"/>
  <c r="G50" i="7"/>
  <c r="G53" i="7" s="1"/>
  <c r="G59" i="7" s="1"/>
  <c r="G77" i="6"/>
  <c r="G78" i="6" s="1"/>
  <c r="G73" i="6"/>
  <c r="G74" i="6" s="1"/>
  <c r="G68" i="6"/>
  <c r="G69" i="6" s="1"/>
  <c r="G61" i="6"/>
  <c r="G64" i="6" s="1"/>
  <c r="G80" i="6" s="1"/>
  <c r="G42" i="5"/>
  <c r="G43" i="5" s="1"/>
  <c r="G38" i="5"/>
  <c r="G39" i="5" s="1"/>
  <c r="G33" i="5"/>
  <c r="G30" i="5"/>
  <c r="G34" i="5" s="1"/>
  <c r="G22" i="5"/>
  <c r="G25" i="5" s="1"/>
  <c r="G45" i="5" s="1"/>
  <c r="G96" i="3"/>
  <c r="G97" i="3" s="1"/>
  <c r="G92" i="3"/>
  <c r="G93" i="3" s="1"/>
  <c r="G84" i="3"/>
  <c r="G87" i="3" s="1"/>
  <c r="G75" i="3"/>
  <c r="G76" i="3" s="1"/>
  <c r="G64" i="3"/>
  <c r="G67" i="3" s="1"/>
  <c r="G99" i="3" s="1"/>
  <c r="G360" i="2"/>
  <c r="G361" i="2" s="1"/>
  <c r="G356" i="2"/>
  <c r="G357" i="2" s="1"/>
  <c r="G350" i="2"/>
  <c r="G351" i="2" s="1"/>
  <c r="G344" i="2"/>
  <c r="G345" i="2" s="1"/>
  <c r="G129" i="2"/>
  <c r="G132" i="2" s="1"/>
  <c r="G65" i="4" l="1"/>
  <c r="G363" i="2"/>
  <c r="G96" i="18"/>
  <c r="G108" i="18"/>
  <c r="G14" i="22"/>
  <c r="G21" i="22" s="1"/>
  <c r="G100" i="17"/>
  <c r="G43" i="16"/>
  <c r="G89" i="15"/>
  <c r="G24" i="10"/>
</calcChain>
</file>

<file path=xl/sharedStrings.xml><?xml version="1.0" encoding="utf-8"?>
<sst xmlns="http://schemas.openxmlformats.org/spreadsheetml/2006/main" count="7965" uniqueCount="2648">
  <si>
    <t>BFARB</t>
  </si>
  <si>
    <t>Bajaj Finserv Arbitrage Fund</t>
  </si>
  <si>
    <t>BFBAF</t>
  </si>
  <si>
    <t>Bajaj Finserv Balanced Advantage Fund</t>
  </si>
  <si>
    <t>BFBKFIN</t>
  </si>
  <si>
    <t>Bajaj Finserv Banking and Financial Services Fund</t>
  </si>
  <si>
    <t>BFBPSU</t>
  </si>
  <si>
    <t>BFCON</t>
  </si>
  <si>
    <t>Bajaj Finserv Consumption Fund</t>
  </si>
  <si>
    <t>BFELSS</t>
  </si>
  <si>
    <t>BFEQSF</t>
  </si>
  <si>
    <t>Bajaj Finserv Equity Savings Fund</t>
  </si>
  <si>
    <t>BFFLX</t>
  </si>
  <si>
    <t>Bajaj Finserv Flexi Cap Fund</t>
  </si>
  <si>
    <t>BFGILT</t>
  </si>
  <si>
    <t>Bajaj Finserv Gilt Fund</t>
  </si>
  <si>
    <t>BFHCARE</t>
  </si>
  <si>
    <t>Bajaj Finserv Healthcare Fund</t>
  </si>
  <si>
    <t>BFL1ETF</t>
  </si>
  <si>
    <t>Bajaj Finserv Nifty 1D Rate Liquid ETF - Growth</t>
  </si>
  <si>
    <t>BFLARGE</t>
  </si>
  <si>
    <t>Bajaj Finserv Large Cap Fund</t>
  </si>
  <si>
    <t>BFLIQ</t>
  </si>
  <si>
    <t>Bajaj Finserv Liquid Fund</t>
  </si>
  <si>
    <t>BFLMC</t>
  </si>
  <si>
    <t>BFLOWD</t>
  </si>
  <si>
    <t>BFMAF</t>
  </si>
  <si>
    <t>Bajaj Finserv Multi Asset Allocation Fund</t>
  </si>
  <si>
    <t>BFMM</t>
  </si>
  <si>
    <t>Bajaj Finserv Money Market Fund</t>
  </si>
  <si>
    <t>BFMUCF</t>
  </si>
  <si>
    <t>Bajaj Finserv Multi Cap Fund</t>
  </si>
  <si>
    <t>BFN50IX</t>
  </si>
  <si>
    <t>Bajaj Finserv Nifty 50 Index Fund</t>
  </si>
  <si>
    <t>BFNX50IX</t>
  </si>
  <si>
    <t>Bajaj Finserv Nifty Next 50 Index Fund</t>
  </si>
  <si>
    <t>BFON</t>
  </si>
  <si>
    <t>Bajaj Finserv Overnight Fund</t>
  </si>
  <si>
    <t>BFSMALL</t>
  </si>
  <si>
    <t>Bajaj Finserv Small Cap Fund</t>
  </si>
  <si>
    <t>BSE10BE</t>
  </si>
  <si>
    <t>Bajaj Finserv BSE Top 10 Banks ETF</t>
  </si>
  <si>
    <t>N50ETF</t>
  </si>
  <si>
    <t>Bajaj Finserv Nifty 50 ETF</t>
  </si>
  <si>
    <t>NBANKETF</t>
  </si>
  <si>
    <t>Bajaj Finserv Nifty Bank ETF</t>
  </si>
  <si>
    <t xml:space="preserve">
  </t>
  </si>
  <si>
    <t>Monthly Portfolio Statement as on August 31, 2026</t>
  </si>
  <si>
    <t>Name of the Instrument</t>
  </si>
  <si>
    <t>ISIN</t>
  </si>
  <si>
    <t>Industry / Rating</t>
  </si>
  <si>
    <t>Quantity</t>
  </si>
  <si>
    <t>Market/Fair Value
 (Rs. in Lakhs)</t>
  </si>
  <si>
    <t>% to Net
 Assets</t>
  </si>
  <si>
    <t>YTM~</t>
  </si>
  <si>
    <t>YTC^</t>
  </si>
  <si>
    <t>Equity &amp; Equity related</t>
  </si>
  <si>
    <t>(a) Listed / awaiting listing on Stock Exchanges</t>
  </si>
  <si>
    <t>IBCL05</t>
  </si>
  <si>
    <t>ICICI Bank Limited</t>
  </si>
  <si>
    <t>INE090A01021</t>
  </si>
  <si>
    <t>Banks</t>
  </si>
  <si>
    <t>HDFB03</t>
  </si>
  <si>
    <t>HDFC Bank Limited</t>
  </si>
  <si>
    <t>INE040A01034</t>
  </si>
  <si>
    <t>RIND01</t>
  </si>
  <si>
    <t>Reliance Industries Limited</t>
  </si>
  <si>
    <t>INE002A01018</t>
  </si>
  <si>
    <t>Petroleum Products</t>
  </si>
  <si>
    <t>SAIL01</t>
  </si>
  <si>
    <t>Steel Authority of India Limited</t>
  </si>
  <si>
    <t>INE114A01011</t>
  </si>
  <si>
    <t>Ferrous Metals</t>
  </si>
  <si>
    <t>CANB02</t>
  </si>
  <si>
    <t>Canara Bank</t>
  </si>
  <si>
    <t>INE476A01022</t>
  </si>
  <si>
    <t>BTVL02</t>
  </si>
  <si>
    <t>Bharti Airtel Limited</t>
  </si>
  <si>
    <t>INE397D01024</t>
  </si>
  <si>
    <t>Telecom - Services</t>
  </si>
  <si>
    <t>BAFL03</t>
  </si>
  <si>
    <t>Bajaj Finance Limited</t>
  </si>
  <si>
    <t>INE296A01032</t>
  </si>
  <si>
    <t>Finance</t>
  </si>
  <si>
    <t>IDBK01</t>
  </si>
  <si>
    <t>IDFC First Bank Limited</t>
  </si>
  <si>
    <t>INE092T01019</t>
  </si>
  <si>
    <t>UTIB02</t>
  </si>
  <si>
    <t>Axis Bank Limited</t>
  </si>
  <si>
    <t>INE238A01034</t>
  </si>
  <si>
    <t>NTPC01</t>
  </si>
  <si>
    <t>NTPC Limited</t>
  </si>
  <si>
    <t>INE733E01010</t>
  </si>
  <si>
    <t>Power</t>
  </si>
  <si>
    <t>BTAT01</t>
  </si>
  <si>
    <t>Vodafone Idea Limited</t>
  </si>
  <si>
    <t>INE669E01016</t>
  </si>
  <si>
    <t>BHEL02</t>
  </si>
  <si>
    <t>Bharat Electronics Limited</t>
  </si>
  <si>
    <t>INE263A01024</t>
  </si>
  <si>
    <t>Aerospace &amp; Defense</t>
  </si>
  <si>
    <t>PUBA02</t>
  </si>
  <si>
    <t>Punjab National Bank</t>
  </si>
  <si>
    <t>INE160A01022</t>
  </si>
  <si>
    <t>NMDC01</t>
  </si>
  <si>
    <t>NMDC Limited</t>
  </si>
  <si>
    <t>INE584A01023</t>
  </si>
  <si>
    <t>Minerals &amp; Mining</t>
  </si>
  <si>
    <t>HZIN02</t>
  </si>
  <si>
    <t>Hindustan Zinc Limited</t>
  </si>
  <si>
    <t>INE267A01025</t>
  </si>
  <si>
    <t>Non - Ferrous Metals</t>
  </si>
  <si>
    <t>MAHI02</t>
  </si>
  <si>
    <t>Mahindra &amp; Mahindra Limited</t>
  </si>
  <si>
    <t>INE101A01026</t>
  </si>
  <si>
    <t>Automobiles</t>
  </si>
  <si>
    <t>LARS02</t>
  </si>
  <si>
    <t>Larsen &amp; Toubro Limited</t>
  </si>
  <si>
    <t>INE018A01030</t>
  </si>
  <si>
    <t>Construction</t>
  </si>
  <si>
    <t>SOEL02</t>
  </si>
  <si>
    <t>Solar Industries India Limited</t>
  </si>
  <si>
    <t>INE343H01029</t>
  </si>
  <si>
    <t>Chemicals &amp; Petrochemicals</t>
  </si>
  <si>
    <t>INFS02</t>
  </si>
  <si>
    <t>Infosys Limited</t>
  </si>
  <si>
    <t>INE009A01021</t>
  </si>
  <si>
    <t>IT - Software</t>
  </si>
  <si>
    <t>KOMA03</t>
  </si>
  <si>
    <t>Kotak Mahindra Bank Limited</t>
  </si>
  <si>
    <t>INE237A01036</t>
  </si>
  <si>
    <t>ADAN02</t>
  </si>
  <si>
    <t>Adani Enterprises Limited</t>
  </si>
  <si>
    <t>INE423A01024</t>
  </si>
  <si>
    <t>Metals &amp; Minerals Trading</t>
  </si>
  <si>
    <t>HINI02</t>
  </si>
  <si>
    <t>Hindalco Industries Limited</t>
  </si>
  <si>
    <t>INE038A01020</t>
  </si>
  <si>
    <t>ITCL02</t>
  </si>
  <si>
    <t>ITC Limited</t>
  </si>
  <si>
    <t>INE154A01025</t>
  </si>
  <si>
    <t>Diversified FMCG</t>
  </si>
  <si>
    <t>SBAI02</t>
  </si>
  <si>
    <t>State Bank of India</t>
  </si>
  <si>
    <t>INE062A01020</t>
  </si>
  <si>
    <t>RELS01</t>
  </si>
  <si>
    <t>Jio Financial Services Limited</t>
  </si>
  <si>
    <t>INE758E01017</t>
  </si>
  <si>
    <t>APOL02</t>
  </si>
  <si>
    <t>Apollo Hospitals Enterprise Limited</t>
  </si>
  <si>
    <t>INE437A01024</t>
  </si>
  <si>
    <t>Healthcare Services</t>
  </si>
  <si>
    <t>YESB03</t>
  </si>
  <si>
    <t>Yes Bank Limited</t>
  </si>
  <si>
    <t>INE528G01035</t>
  </si>
  <si>
    <t>TISC03</t>
  </si>
  <si>
    <t>Tata Steel Limited</t>
  </si>
  <si>
    <t>INE081A01020</t>
  </si>
  <si>
    <t>ASHL02</t>
  </si>
  <si>
    <t>Ashok Leyland Limited</t>
  </si>
  <si>
    <t>INE208A01029</t>
  </si>
  <si>
    <t>Agricultural, Commercial &amp; Construction Vehicles</t>
  </si>
  <si>
    <t>BAND01</t>
  </si>
  <si>
    <t>Bandhan Bank Limited</t>
  </si>
  <si>
    <t>INE545U01014</t>
  </si>
  <si>
    <t>MUND02</t>
  </si>
  <si>
    <t>Adani Ports and Special Economic Zone Limited</t>
  </si>
  <si>
    <t>INE742F01042</t>
  </si>
  <si>
    <t>Transport Infrastructure</t>
  </si>
  <si>
    <t>CIPL03</t>
  </si>
  <si>
    <t>Cipla Limited</t>
  </si>
  <si>
    <t>INE059A01026</t>
  </si>
  <si>
    <t>Pharmaceuticals &amp; Biotechnology</t>
  </si>
  <si>
    <t>BINL01</t>
  </si>
  <si>
    <t>Indus Towers Limited</t>
  </si>
  <si>
    <t>INE121J01017</t>
  </si>
  <si>
    <t>ABFS01</t>
  </si>
  <si>
    <t>Aditya Birla Capital Limited</t>
  </si>
  <si>
    <t>INE674K01013</t>
  </si>
  <si>
    <t>PFCL01</t>
  </si>
  <si>
    <t>Power Finance Corporation Limited</t>
  </si>
  <si>
    <t>INE134E01011</t>
  </si>
  <si>
    <t>BSEL02</t>
  </si>
  <si>
    <t>BSE Limited</t>
  </si>
  <si>
    <t>INE118H01025</t>
  </si>
  <si>
    <t>Capital Markets</t>
  </si>
  <si>
    <t>MCEX02</t>
  </si>
  <si>
    <t>Multi Commodity Exchange of India Limited</t>
  </si>
  <si>
    <t>INE745G01043</t>
  </si>
  <si>
    <t>BHAH02</t>
  </si>
  <si>
    <t>Bharat Heavy Electricals Limited</t>
  </si>
  <si>
    <t>INE257A01026</t>
  </si>
  <si>
    <t>Electrical Equipment</t>
  </si>
  <si>
    <t>TCSL01</t>
  </si>
  <si>
    <t>Tata Consultancy Services Limited</t>
  </si>
  <si>
    <t>INE467B01029</t>
  </si>
  <si>
    <t>MAUD01</t>
  </si>
  <si>
    <t>Maruti Suzuki India Limited</t>
  </si>
  <si>
    <t>INE585B01010</t>
  </si>
  <si>
    <t>IHOT02</t>
  </si>
  <si>
    <t>The Indian Hotels Company Limited</t>
  </si>
  <si>
    <t>INE053A01029</t>
  </si>
  <si>
    <t>Leisure Services</t>
  </si>
  <si>
    <t>AFPL02</t>
  </si>
  <si>
    <t>AU Small Finance Bank Limited</t>
  </si>
  <si>
    <t>INE949L01017</t>
  </si>
  <si>
    <t>GODP02</t>
  </si>
  <si>
    <t>Godrej Properties Limited</t>
  </si>
  <si>
    <t>INE484J01027</t>
  </si>
  <si>
    <t>Realty</t>
  </si>
  <si>
    <t>SLIF01</t>
  </si>
  <si>
    <t>SBI Life Insurance Company Limited</t>
  </si>
  <si>
    <t>INE123W01016</t>
  </si>
  <si>
    <t>Insurance</t>
  </si>
  <si>
    <t>FEBA02</t>
  </si>
  <si>
    <t>The Federal Bank Limited</t>
  </si>
  <si>
    <t>INE171A01029</t>
  </si>
  <si>
    <t>LICH02</t>
  </si>
  <si>
    <t>LIC Housing Finance Limited</t>
  </si>
  <si>
    <t>INE115A01026</t>
  </si>
  <si>
    <t>PGCI01</t>
  </si>
  <si>
    <t>Power Grid Corporation of India Limited</t>
  </si>
  <si>
    <t>INE752E01010</t>
  </si>
  <si>
    <t>LICO01</t>
  </si>
  <si>
    <t>Life Insurance Corporation Of India</t>
  </si>
  <si>
    <t>INE0J1Y01017</t>
  </si>
  <si>
    <t>DLFL01</t>
  </si>
  <si>
    <t>DLF Limited</t>
  </si>
  <si>
    <t>INE271C01023</t>
  </si>
  <si>
    <t>HDLI01</t>
  </si>
  <si>
    <t>HDFC Life Insurance Company Limited</t>
  </si>
  <si>
    <t>INE795G01014</t>
  </si>
  <si>
    <t>ONCO02</t>
  </si>
  <si>
    <t>One 97 Communications Limited</t>
  </si>
  <si>
    <t>INE982J01020</t>
  </si>
  <si>
    <t>Financial Technology (Fintech)</t>
  </si>
  <si>
    <t>HLEL02</t>
  </si>
  <si>
    <t>Hindustan Unilever Limited</t>
  </si>
  <si>
    <t>INE030A01027</t>
  </si>
  <si>
    <t>MNGF02</t>
  </si>
  <si>
    <t>Manappuram Finance Limited</t>
  </si>
  <si>
    <t>INE522D01027</t>
  </si>
  <si>
    <t>SUZE02</t>
  </si>
  <si>
    <t>Suzlon Energy Limited</t>
  </si>
  <si>
    <t>INE040H01021</t>
  </si>
  <si>
    <t>MOSU03</t>
  </si>
  <si>
    <t>Samvardhana Motherson International Limited</t>
  </si>
  <si>
    <t>INE775A01035</t>
  </si>
  <si>
    <t>Auto Components</t>
  </si>
  <si>
    <t>ZMPL01</t>
  </si>
  <si>
    <t>Eternal Limited</t>
  </si>
  <si>
    <t>INE758T01015</t>
  </si>
  <si>
    <t>Retailing</t>
  </si>
  <si>
    <t>IPLI01</t>
  </si>
  <si>
    <t>ICICI Prudential Life Insurance Company Limited</t>
  </si>
  <si>
    <t>INE726G01019</t>
  </si>
  <si>
    <t>TPOW02</t>
  </si>
  <si>
    <t>Tata Power Company Limited</t>
  </si>
  <si>
    <t>INE245A01021</t>
  </si>
  <si>
    <t>IIBL01</t>
  </si>
  <si>
    <t>IndusInd Bank Limited</t>
  </si>
  <si>
    <t>INE095A01012</t>
  </si>
  <si>
    <t>LAKM02</t>
  </si>
  <si>
    <t>Trent Limited</t>
  </si>
  <si>
    <t>INE849A01020</t>
  </si>
  <si>
    <t>EIML02</t>
  </si>
  <si>
    <t>Eicher Motors Limited</t>
  </si>
  <si>
    <t>INE066A01021</t>
  </si>
  <si>
    <t>KALJ01</t>
  </si>
  <si>
    <t>Kalyan Jewellers India Limited</t>
  </si>
  <si>
    <t>INE303R01014</t>
  </si>
  <si>
    <t>Consumer Durables</t>
  </si>
  <si>
    <t>BFSL02</t>
  </si>
  <si>
    <t>Bajaj Finserv Limited</t>
  </si>
  <si>
    <t>INE918I01026</t>
  </si>
  <si>
    <t>SAEL02</t>
  </si>
  <si>
    <t>TVS Motor Company Limited</t>
  </si>
  <si>
    <t>INE494B01023</t>
  </si>
  <si>
    <t>SHTR02</t>
  </si>
  <si>
    <t>Shriram Finance Limited</t>
  </si>
  <si>
    <t>INE721A01047</t>
  </si>
  <si>
    <t>HCLT02</t>
  </si>
  <si>
    <t>HCL Technologies Limited</t>
  </si>
  <si>
    <t>INE860A01027</t>
  </si>
  <si>
    <t>PIDI02</t>
  </si>
  <si>
    <t>Pidilite Industries Limited</t>
  </si>
  <si>
    <t>INE318A01026</t>
  </si>
  <si>
    <t>BFLS01</t>
  </si>
  <si>
    <t>Mphasis Limited</t>
  </si>
  <si>
    <t>INE356A01018</t>
  </si>
  <si>
    <t>GUAM02</t>
  </si>
  <si>
    <t>Ambuja Cements Limited</t>
  </si>
  <si>
    <t>INE079A01024</t>
  </si>
  <si>
    <t>Cement &amp; Cement Products</t>
  </si>
  <si>
    <t>SPIL03</t>
  </si>
  <si>
    <t>Sun Pharmaceutical Industries Limited</t>
  </si>
  <si>
    <t>INE044A01036</t>
  </si>
  <si>
    <t>CGCE01</t>
  </si>
  <si>
    <t>Crompton Greaves Consumer Electricals Limited</t>
  </si>
  <si>
    <t>INE299U01018</t>
  </si>
  <si>
    <t>HALT02</t>
  </si>
  <si>
    <t>Hindustan Aeronautics Limited</t>
  </si>
  <si>
    <t>INE066F01020</t>
  </si>
  <si>
    <t>COAL01</t>
  </si>
  <si>
    <t>Coal India Limited</t>
  </si>
  <si>
    <t>INE522F01014</t>
  </si>
  <si>
    <t>Consumable Fuels</t>
  </si>
  <si>
    <t>NBCC03</t>
  </si>
  <si>
    <t>NBCC (India) Limited</t>
  </si>
  <si>
    <t>INE095N01031</t>
  </si>
  <si>
    <t>INOW01</t>
  </si>
  <si>
    <t>Inox Wind Limited</t>
  </si>
  <si>
    <t>INE066P01011</t>
  </si>
  <si>
    <t>HERO02</t>
  </si>
  <si>
    <t>Hero MotoCorp Limited</t>
  </si>
  <si>
    <t>INE158A01026</t>
  </si>
  <si>
    <t>RUCH03</t>
  </si>
  <si>
    <t>Patanjali Foods Limited</t>
  </si>
  <si>
    <t>INE619A01035</t>
  </si>
  <si>
    <t>Agricultural Food &amp; other Products</t>
  </si>
  <si>
    <t>MAXI02</t>
  </si>
  <si>
    <t>Max Financial Services Limited</t>
  </si>
  <si>
    <t>INE180A01020</t>
  </si>
  <si>
    <t>AMBE01</t>
  </si>
  <si>
    <t>Amber Enterprises India Limited</t>
  </si>
  <si>
    <t>INE371P01015</t>
  </si>
  <si>
    <t>TLFH01</t>
  </si>
  <si>
    <t>Tube Investments of India Limited</t>
  </si>
  <si>
    <t>INE974X01010</t>
  </si>
  <si>
    <t>ONGC02</t>
  </si>
  <si>
    <t>Oil &amp; Natural Gas Corporation Limited</t>
  </si>
  <si>
    <t>INE213A01029</t>
  </si>
  <si>
    <t>Oil</t>
  </si>
  <si>
    <t>LAUR02</t>
  </si>
  <si>
    <t>Laurus Labs Limited</t>
  </si>
  <si>
    <t>INE947Q01028</t>
  </si>
  <si>
    <t>FRHL01</t>
  </si>
  <si>
    <t>Fortis Healthcare Limited</t>
  </si>
  <si>
    <t>INE061F01013</t>
  </si>
  <si>
    <t>ADTL01</t>
  </si>
  <si>
    <t>Adani Energy Solutions Limited</t>
  </si>
  <si>
    <t>INE931S01010</t>
  </si>
  <si>
    <t>GLPH03</t>
  </si>
  <si>
    <t>Glenmark Pharmaceuticals Limited</t>
  </si>
  <si>
    <t>INE935A01035</t>
  </si>
  <si>
    <t>GRAS02</t>
  </si>
  <si>
    <t>Grasim Industries Limited</t>
  </si>
  <si>
    <t>INE047A01021</t>
  </si>
  <si>
    <t>MIIL02</t>
  </si>
  <si>
    <t>UNO Minda Limited</t>
  </si>
  <si>
    <t>INE405E01023</t>
  </si>
  <si>
    <t>NITL02</t>
  </si>
  <si>
    <t>Coforge Limited</t>
  </si>
  <si>
    <t>INE591G01025</t>
  </si>
  <si>
    <t>SUPI02</t>
  </si>
  <si>
    <t>Supreme Industries Limited</t>
  </si>
  <si>
    <t>INE195A01028</t>
  </si>
  <si>
    <t>Industrial Products</t>
  </si>
  <si>
    <t>VOLT02</t>
  </si>
  <si>
    <t>Voltas Limited</t>
  </si>
  <si>
    <t>INE226A01021</t>
  </si>
  <si>
    <t>HDAM01</t>
  </si>
  <si>
    <t>HDFC Asset Management Company Limited</t>
  </si>
  <si>
    <t>INE127D01025</t>
  </si>
  <si>
    <t>PSYL02</t>
  </si>
  <si>
    <t>Persistent Systems Limited</t>
  </si>
  <si>
    <t>INE262H01021</t>
  </si>
  <si>
    <t>CHOL02</t>
  </si>
  <si>
    <t>Cholamandalam Investment and Finance Company Ltd</t>
  </si>
  <si>
    <t>INE121A01024</t>
  </si>
  <si>
    <t>ADAP02</t>
  </si>
  <si>
    <t>Adani Power Limited</t>
  </si>
  <si>
    <t>INE814H01029</t>
  </si>
  <si>
    <t>SHCE01</t>
  </si>
  <si>
    <t>Shree Cement Limited</t>
  </si>
  <si>
    <t>INE070A01015</t>
  </si>
  <si>
    <t>GCPL02</t>
  </si>
  <si>
    <t>Godrej Consumer Products Limited</t>
  </si>
  <si>
    <t>INE102D01028</t>
  </si>
  <si>
    <t>Personal Products</t>
  </si>
  <si>
    <t>GMRI03</t>
  </si>
  <si>
    <t>GMR Airports Limited</t>
  </si>
  <si>
    <t>INE776C01039</t>
  </si>
  <si>
    <t>CAMS02</t>
  </si>
  <si>
    <t>Computer Age Management Services Limited</t>
  </si>
  <si>
    <t>INE596I01020</t>
  </si>
  <si>
    <t>ABBP01</t>
  </si>
  <si>
    <t>Hitachi Energy India Limited</t>
  </si>
  <si>
    <t>INE07Y701011</t>
  </si>
  <si>
    <t>TWAT02</t>
  </si>
  <si>
    <t>Titan Company Limited</t>
  </si>
  <si>
    <t>INE280A01028</t>
  </si>
  <si>
    <t>CDSL01</t>
  </si>
  <si>
    <t>Central Depository Services (India) Limited</t>
  </si>
  <si>
    <t>INE736A01011</t>
  </si>
  <si>
    <t>RATN01</t>
  </si>
  <si>
    <t>RBL Bank Limited</t>
  </si>
  <si>
    <t>INE976G01028</t>
  </si>
  <si>
    <t>JVSL04</t>
  </si>
  <si>
    <t>JSW Steel Limited</t>
  </si>
  <si>
    <t>INE019A01038</t>
  </si>
  <si>
    <t>KPEL01</t>
  </si>
  <si>
    <t>KPIT Technologies Limited</t>
  </si>
  <si>
    <t>INE04I401011</t>
  </si>
  <si>
    <t>SECH03</t>
  </si>
  <si>
    <t>UPL Limited</t>
  </si>
  <si>
    <t>INE628A01036</t>
  </si>
  <si>
    <t>Fertilizers &amp; Agrochemicals</t>
  </si>
  <si>
    <t>UNBI01</t>
  </si>
  <si>
    <t>Union Bank of India</t>
  </si>
  <si>
    <t>INE692A01016</t>
  </si>
  <si>
    <t>MAZG02</t>
  </si>
  <si>
    <t>Mazagon Dock Shipbuilders Limited</t>
  </si>
  <si>
    <t>INE249Z01020</t>
  </si>
  <si>
    <t>Industrial Manufacturing</t>
  </si>
  <si>
    <t>RVNL01</t>
  </si>
  <si>
    <t>Rail Vikas Nigam Limited</t>
  </si>
  <si>
    <t>INE415G01027</t>
  </si>
  <si>
    <t>BTUL02</t>
  </si>
  <si>
    <t>APL Apollo Tubes Limited</t>
  </si>
  <si>
    <t>INE702C01027</t>
  </si>
  <si>
    <t>BAJT01</t>
  </si>
  <si>
    <t>Force Motors Limited</t>
  </si>
  <si>
    <t>INE451A01017</t>
  </si>
  <si>
    <t>IOIC01</t>
  </si>
  <si>
    <t>Indian Oil Corporation Limited</t>
  </si>
  <si>
    <t>INE242A01010</t>
  </si>
  <si>
    <t>VNBL03</t>
  </si>
  <si>
    <t>Varun Beverages Limited</t>
  </si>
  <si>
    <t>INE200M01039</t>
  </si>
  <si>
    <t>Beverages</t>
  </si>
  <si>
    <t>ASPA02</t>
  </si>
  <si>
    <t>Asian Paints Limited</t>
  </si>
  <si>
    <t>INE021A01026</t>
  </si>
  <si>
    <t>SSNL02</t>
  </si>
  <si>
    <t>Delhivery Limited</t>
  </si>
  <si>
    <t>INE148O01028</t>
  </si>
  <si>
    <t>Transport Services</t>
  </si>
  <si>
    <t>AUPH03</t>
  </si>
  <si>
    <t>Aurobindo Pharma Limited</t>
  </si>
  <si>
    <t>INE406A01037</t>
  </si>
  <si>
    <t>JSPL03</t>
  </si>
  <si>
    <t>Jindal Steel Limited</t>
  </si>
  <si>
    <t>INE749A01030</t>
  </si>
  <si>
    <t>MARC02</t>
  </si>
  <si>
    <t>Marico Limited</t>
  </si>
  <si>
    <t>INE196A01026</t>
  </si>
  <si>
    <t>AENP01</t>
  </si>
  <si>
    <t>Ather Energy Limited</t>
  </si>
  <si>
    <t>INE0LEZ01016</t>
  </si>
  <si>
    <t>IEEL02</t>
  </si>
  <si>
    <t>Indian Energy Exchange Limited</t>
  </si>
  <si>
    <t>INE022Q01020</t>
  </si>
  <si>
    <t>INAV01</t>
  </si>
  <si>
    <t>InterGlobe Aviation Limited</t>
  </si>
  <si>
    <t>INE646L01027</t>
  </si>
  <si>
    <t>BIOC01</t>
  </si>
  <si>
    <t>Biocon Limited</t>
  </si>
  <si>
    <t>INE376G01013</t>
  </si>
  <si>
    <t>ALKE01</t>
  </si>
  <si>
    <t>Alkem Laboratories Limited</t>
  </si>
  <si>
    <t>INE540L01014</t>
  </si>
  <si>
    <t>$0.00%</t>
  </si>
  <si>
    <t>Sub Total</t>
  </si>
  <si>
    <t>(b) Unlisted</t>
  </si>
  <si>
    <t>NIL</t>
  </si>
  <si>
    <t>Total</t>
  </si>
  <si>
    <t>Derivatives</t>
  </si>
  <si>
    <t>(a) Index / Stock Futures</t>
  </si>
  <si>
    <t>HDFBNOV26</t>
  </si>
  <si>
    <t>HDFC Bank Limited November 2026 Future</t>
  </si>
  <si>
    <t>CIPLNOV26</t>
  </si>
  <si>
    <t>Cipla Limited November 2026 Future</t>
  </si>
  <si>
    <t>MAXIOCT26</t>
  </si>
  <si>
    <t>Max Financial Services Limited October 2026 Future</t>
  </si>
  <si>
    <t>SLIFOCT26</t>
  </si>
  <si>
    <t>SBI Life Insurance Company Limited October 2026 Future</t>
  </si>
  <si>
    <t>ALKESEP26</t>
  </si>
  <si>
    <t>Alkem Laboratories Limited September 2026 Future</t>
  </si>
  <si>
    <t>HALTSEP26</t>
  </si>
  <si>
    <t>Hindustan Aeronautics Limited September 2026 Future</t>
  </si>
  <si>
    <t>MUNDNOV26</t>
  </si>
  <si>
    <t>Adani Ports and Special Economic Zone Limited November 2026 Future</t>
  </si>
  <si>
    <t>BAFLNOV26</t>
  </si>
  <si>
    <t>Bajaj Finance Limited November 2026 Future</t>
  </si>
  <si>
    <t>KMBKNOV26</t>
  </si>
  <si>
    <t>Kotak Mahindra Bank Limited November 2026 Future</t>
  </si>
  <si>
    <t>CANBNOV26</t>
  </si>
  <si>
    <t>Canara Bank November 2026 Future</t>
  </si>
  <si>
    <t>ITCLNOV26</t>
  </si>
  <si>
    <t>ITC Limited November 2026 Future</t>
  </si>
  <si>
    <t>IBCLNOV26</t>
  </si>
  <si>
    <t>ICICI Bank Limited November 2026 Future</t>
  </si>
  <si>
    <t>SUZESEP26</t>
  </si>
  <si>
    <t>Suzlon Energy Limited September 2026 Future</t>
  </si>
  <si>
    <t>LICOOCT26</t>
  </si>
  <si>
    <t>Life Insurance Corporation Of India October 2026 Future</t>
  </si>
  <si>
    <t>HININOV26</t>
  </si>
  <si>
    <t>Hindalco Industries Limited November 2026 Future</t>
  </si>
  <si>
    <t>GUAMOCT26</t>
  </si>
  <si>
    <t>Ambuja Cements Limited October 2026 Future</t>
  </si>
  <si>
    <t>INAVSEP26</t>
  </si>
  <si>
    <t>InterGlobe Aviation Limited September 2026 Future</t>
  </si>
  <si>
    <t>PUBANOV26</t>
  </si>
  <si>
    <t>Punjab National Bank November 2026 Future</t>
  </si>
  <si>
    <t>DLFLSEP26</t>
  </si>
  <si>
    <t>DLF Limited September 2026 Future</t>
  </si>
  <si>
    <t>BIOCSEP26</t>
  </si>
  <si>
    <t>Biocon Limited September 2026 Future</t>
  </si>
  <si>
    <t>BTVLNOV26</t>
  </si>
  <si>
    <t>Bharti Airtel Limited November 2026 Future</t>
  </si>
  <si>
    <t>UTIBNOV26</t>
  </si>
  <si>
    <t>Axis Bank Limited November 2026 Future</t>
  </si>
  <si>
    <t>TWATOCT26</t>
  </si>
  <si>
    <t>Titan Company Limited October 2026 Future</t>
  </si>
  <si>
    <t>INAVOCT26</t>
  </si>
  <si>
    <t>InterGlobe Aviation Limited October 2026 Future</t>
  </si>
  <si>
    <t>AFPLOCT26</t>
  </si>
  <si>
    <t>AU Small Finance Bank Limited October 2026 Future</t>
  </si>
  <si>
    <t>GMRIOCT26</t>
  </si>
  <si>
    <t>GMR Airports Limited October 2026 Future</t>
  </si>
  <si>
    <t>BFSLSEP26</t>
  </si>
  <si>
    <t>Bajaj Finserv Limited September 2026 Future</t>
  </si>
  <si>
    <t>NMDCNOV26</t>
  </si>
  <si>
    <t>NMDC Limited November 2026 Future</t>
  </si>
  <si>
    <t>INOWSEP26</t>
  </si>
  <si>
    <t>Inox Wind Limited September 2026 Future</t>
  </si>
  <si>
    <t>FRHLOCT26</t>
  </si>
  <si>
    <t>Fortis Healthcare Limited October 2026 Future</t>
  </si>
  <si>
    <t>SOELNOV26</t>
  </si>
  <si>
    <t>Solar Industries India Limited November 2026 Future</t>
  </si>
  <si>
    <t>CAMSOCT26</t>
  </si>
  <si>
    <t>Computer Age Management Services Limited October 2026 Future</t>
  </si>
  <si>
    <t>AENPSEP26</t>
  </si>
  <si>
    <t>Ather Energy Limited September 2026 Future</t>
  </si>
  <si>
    <t>IEELSEP26</t>
  </si>
  <si>
    <t>Indian Energy Exchange Limited September 2026 Future</t>
  </si>
  <si>
    <t>JSPLSEP26</t>
  </si>
  <si>
    <t>Jindal Steel Limited September 2026 Future</t>
  </si>
  <si>
    <t>RINDNOV26</t>
  </si>
  <si>
    <t>Reliance Industries Limited November 2026 Future</t>
  </si>
  <si>
    <t>BANDNOV26</t>
  </si>
  <si>
    <t>Bandhan Bank Limited November 2026 Future</t>
  </si>
  <si>
    <t>MARCSEP26</t>
  </si>
  <si>
    <t>Marico Limited September 2026 Future</t>
  </si>
  <si>
    <t>ASPASEP26</t>
  </si>
  <si>
    <t>Asian Paints Limited September 2026 Future</t>
  </si>
  <si>
    <t>AUPHSEP26</t>
  </si>
  <si>
    <t>Aurobindo Pharma Limited September 2026 Future</t>
  </si>
  <si>
    <t>BHELNOV26</t>
  </si>
  <si>
    <t>Bharat Electronics Limited November 2026 Future</t>
  </si>
  <si>
    <t>IOICSEP26</t>
  </si>
  <si>
    <t>Indian Oil Corporation Limited September 2026 Future</t>
  </si>
  <si>
    <t>SSNLOCT26</t>
  </si>
  <si>
    <t>Delhivery Limited October 2026 Future</t>
  </si>
  <si>
    <t>VNBLSEP26</t>
  </si>
  <si>
    <t>Varun Beverages Limited September 2026 Future</t>
  </si>
  <si>
    <t>RELSNOV26</t>
  </si>
  <si>
    <t>Jio Financial Services Limited November 2026 Future</t>
  </si>
  <si>
    <t>ONGCOCT26</t>
  </si>
  <si>
    <t>Oil &amp; Natural Gas Corporation Limited October 2026 Future</t>
  </si>
  <si>
    <t>BAJTSEP26</t>
  </si>
  <si>
    <t>Force Motors Limited September 2026 Future</t>
  </si>
  <si>
    <t>BTULSEP26</t>
  </si>
  <si>
    <t>APL Apollo Tubes Limited September 2026 Future</t>
  </si>
  <si>
    <t>CAMSSEP26</t>
  </si>
  <si>
    <t>Computer Age Management Services Limited September 2026 Future</t>
  </si>
  <si>
    <t>TWATSEP26</t>
  </si>
  <si>
    <t>Titan Company Limited September 2026 Future</t>
  </si>
  <si>
    <t>TPOWSEP26</t>
  </si>
  <si>
    <t>Tata Power Company Limited September 2026 Future</t>
  </si>
  <si>
    <t>SUPIOCT26</t>
  </si>
  <si>
    <t>Supreme Industries Limited October 2026 Future</t>
  </si>
  <si>
    <t>LARSNOV26</t>
  </si>
  <si>
    <t>Larsen &amp; Toubro Limited November 2026 Future</t>
  </si>
  <si>
    <t>COALSEP26</t>
  </si>
  <si>
    <t>Coal India Limited September 2026 Future</t>
  </si>
  <si>
    <t>GMRISEP26</t>
  </si>
  <si>
    <t>GMR Airports Limited September 2026 Future</t>
  </si>
  <si>
    <t>RVNLSEP26</t>
  </si>
  <si>
    <t>Rail Vikas Nigam Limited September 2026 Future</t>
  </si>
  <si>
    <t>UNBISEP26</t>
  </si>
  <si>
    <t>Union Bank of India September 2026 Future</t>
  </si>
  <si>
    <t>MAZGSEP26</t>
  </si>
  <si>
    <t>Mazagon Dock Shipbuilders Limited September 2026 Future</t>
  </si>
  <si>
    <t>VOLTSEP26</t>
  </si>
  <si>
    <t>Voltas Limited September 2026 Future</t>
  </si>
  <si>
    <t>VOLTOCT26</t>
  </si>
  <si>
    <t>Voltas Limited October 2026 Future</t>
  </si>
  <si>
    <t>SECHSEP26</t>
  </si>
  <si>
    <t>UPL Limited September 2026 Future</t>
  </si>
  <si>
    <t>KPELSEP26</t>
  </si>
  <si>
    <t>KPIT Technologies Limited September 2026 Future</t>
  </si>
  <si>
    <t>CIPLOCT26</t>
  </si>
  <si>
    <t>Cipla Limited October 2026 Future</t>
  </si>
  <si>
    <t>SAELOCT26</t>
  </si>
  <si>
    <t>TVS Motor Company Limited October 2026 Future</t>
  </si>
  <si>
    <t>JVSLSEP26</t>
  </si>
  <si>
    <t>JSW Steel Limited September 2026 Future</t>
  </si>
  <si>
    <t>HLELSEP26</t>
  </si>
  <si>
    <t>Hindustan Unilever Limited September 2026 Future</t>
  </si>
  <si>
    <t>RTBKSEP26</t>
  </si>
  <si>
    <t>RBL Bank Limited September 2026 Future</t>
  </si>
  <si>
    <t>SUPISEP26</t>
  </si>
  <si>
    <t>Supreme Industries Limited September 2026 Future</t>
  </si>
  <si>
    <t>BANDOCT26</t>
  </si>
  <si>
    <t>Bandhan Bank Limited October 2026 Future</t>
  </si>
  <si>
    <t>CDSLSEP26</t>
  </si>
  <si>
    <t>Central Depository Services (India) Limited September 2026 Future</t>
  </si>
  <si>
    <t>IDBKNOV26</t>
  </si>
  <si>
    <t>IDFC First Bank Limited November 2026 Future</t>
  </si>
  <si>
    <t>NTPCOCT26</t>
  </si>
  <si>
    <t>NTPC Limited October 2026 Future</t>
  </si>
  <si>
    <t>ABBPSEP26</t>
  </si>
  <si>
    <t>Hitachi Energy India Limited September 2026 Future</t>
  </si>
  <si>
    <t>SHTROCT26</t>
  </si>
  <si>
    <t>Shriram Finance Limited October 2026 Future</t>
  </si>
  <si>
    <t>GCPLSEP26</t>
  </si>
  <si>
    <t>Godrej Consumer Products Limited September 2026 Future</t>
  </si>
  <si>
    <t>SHCESEP26</t>
  </si>
  <si>
    <t>Shree Cement Limited September 2026 Future</t>
  </si>
  <si>
    <t>ADAPSEP26</t>
  </si>
  <si>
    <t>Adani Power Limited September 2026 Future</t>
  </si>
  <si>
    <t>LICHSEP26</t>
  </si>
  <si>
    <t>LIC Housing Finance Limited September 2026 Future</t>
  </si>
  <si>
    <t>CHOLSEP26</t>
  </si>
  <si>
    <t>Cholamandalam Investment and Finance Company Ltd September 2026 Future</t>
  </si>
  <si>
    <t>SBAISEP26</t>
  </si>
  <si>
    <t>State Bank of India September 2026 Future</t>
  </si>
  <si>
    <t>ONGCSEP26</t>
  </si>
  <si>
    <t>Oil &amp; Natural Gas Corporation Limited September 2026 Future</t>
  </si>
  <si>
    <t>IPLISEP26</t>
  </si>
  <si>
    <t>ICICI Prudential Life Insurance Company Limited September 2026 Future</t>
  </si>
  <si>
    <t>MOSUSEP26</t>
  </si>
  <si>
    <t>Samvardhana Motherson International Limited September 2026 Future</t>
  </si>
  <si>
    <t>PSYLSEP26</t>
  </si>
  <si>
    <t>Persistent Systems Limited September 2026 Future</t>
  </si>
  <si>
    <t>FRHLSEP26</t>
  </si>
  <si>
    <t>Fortis Healthcare Limited September 2026 Future</t>
  </si>
  <si>
    <t>IIBLSEP26</t>
  </si>
  <si>
    <t>IndusInd Bank Limited September 2026 Future</t>
  </si>
  <si>
    <t>EIMLOCT26</t>
  </si>
  <si>
    <t>Eicher Motors Limited October 2026 Future</t>
  </si>
  <si>
    <t>HDAMSEP26</t>
  </si>
  <si>
    <t>HDFC Asset Management Company Limited September 2026 Future</t>
  </si>
  <si>
    <t>COALOCT26</t>
  </si>
  <si>
    <t>Coal India Limited October 2026 Future</t>
  </si>
  <si>
    <t>BINLOCT26</t>
  </si>
  <si>
    <t>Indus Towers Limited October 2026 Future</t>
  </si>
  <si>
    <t>SHTRSEP26</t>
  </si>
  <si>
    <t>Shriram Finance Limited September 2026 Future</t>
  </si>
  <si>
    <t>NITLSEP26</t>
  </si>
  <si>
    <t>Coforge Limited September 2026 Future</t>
  </si>
  <si>
    <t>MIILSEP26</t>
  </si>
  <si>
    <t>UNO Minda Limited September 2026 Future</t>
  </si>
  <si>
    <t>GRASSEP26</t>
  </si>
  <si>
    <t>Grasim Industries Limited September 2026 Future</t>
  </si>
  <si>
    <t>POWFOCT26</t>
  </si>
  <si>
    <t>Power Finance Corporation Limited October 2026 Future</t>
  </si>
  <si>
    <t>GLPHSEP26</t>
  </si>
  <si>
    <t>Glenmark Pharmaceuticals Limited September 2026 Future</t>
  </si>
  <si>
    <t>GODPOCT26</t>
  </si>
  <si>
    <t>Godrej Properties Limited October 2026 Future</t>
  </si>
  <si>
    <t>HINIOCT26</t>
  </si>
  <si>
    <t>Hindalco Industries Limited October 2026 Future</t>
  </si>
  <si>
    <t>INOWOCT26</t>
  </si>
  <si>
    <t>Inox Wind Limited October 2026 Future</t>
  </si>
  <si>
    <t>IIBLOCT26</t>
  </si>
  <si>
    <t>IndusInd Bank Limited October 2026 Future</t>
  </si>
  <si>
    <t>BHAHOCT26</t>
  </si>
  <si>
    <t>Bharat Heavy Electricals Limited October 2026 Future</t>
  </si>
  <si>
    <t>ADTLSEP26</t>
  </si>
  <si>
    <t>Adani Energy Solutions Limited September 2026 Future</t>
  </si>
  <si>
    <t>LAURSEP26</t>
  </si>
  <si>
    <t>Laurus Labs Limited September 2026 Future</t>
  </si>
  <si>
    <t>EIMLSEP26</t>
  </si>
  <si>
    <t>Eicher Motors Limited September 2026 Future</t>
  </si>
  <si>
    <t>PGCIOCT26</t>
  </si>
  <si>
    <t>Power Grid Corporation of India Limited October 2026 Future</t>
  </si>
  <si>
    <t>IPLIOCT26</t>
  </si>
  <si>
    <t>ICICI Prudential Life Insurance Company Limited October 2026 Future</t>
  </si>
  <si>
    <t>HDLIOCT26</t>
  </si>
  <si>
    <t>HDFC Life Insurance Company Limited October 2026 Future</t>
  </si>
  <si>
    <t>MAXISEP26</t>
  </si>
  <si>
    <t>Max Financial Services Limited September 2026 Future</t>
  </si>
  <si>
    <t>TLFHSEP26</t>
  </si>
  <si>
    <t>Tube Investments of India Limited September 2026 Future</t>
  </si>
  <si>
    <t>AMBESEP26</t>
  </si>
  <si>
    <t>Amber Enterprises India Limited September 2026 Future</t>
  </si>
  <si>
    <t>ATATOCT26</t>
  </si>
  <si>
    <t>Vodafone Idea Limited October 2026 Future</t>
  </si>
  <si>
    <t>RUCHSEP26</t>
  </si>
  <si>
    <t>Patanjali Foods Limited September 2026 Future</t>
  </si>
  <si>
    <t>SAELSEP26</t>
  </si>
  <si>
    <t>TVS Motor Company Limited September 2026 Future</t>
  </si>
  <si>
    <t>MOSUOCT26</t>
  </si>
  <si>
    <t>Samvardhana Motherson International Limited October 2026 Future</t>
  </si>
  <si>
    <t>HDLISEP26</t>
  </si>
  <si>
    <t>HDFC Life Insurance Company Limited September 2026 Future</t>
  </si>
  <si>
    <t>IHOTOCT26</t>
  </si>
  <si>
    <t>The Indian Hotels Company Limited October 2026 Future</t>
  </si>
  <si>
    <t>HEROSEP26</t>
  </si>
  <si>
    <t>Hero MotoCorp Limited September 2026 Future</t>
  </si>
  <si>
    <t>UTIBOCT26</t>
  </si>
  <si>
    <t>Axis Bank Limited October 2026 Future</t>
  </si>
  <si>
    <t>APOLOCT26</t>
  </si>
  <si>
    <t>Apollo Hospitals Enterprise Limited October 2026 Future</t>
  </si>
  <si>
    <t>NBCCSEP26</t>
  </si>
  <si>
    <t>NBCC (India) Limited September 2026 Future</t>
  </si>
  <si>
    <t>HALTOCT26</t>
  </si>
  <si>
    <t>Hindustan Aeronautics Limited October 2026 Future</t>
  </si>
  <si>
    <t>GUAMSEP26</t>
  </si>
  <si>
    <t>Ambuja Cements Limited September 2026 Future</t>
  </si>
  <si>
    <t>SPILSEP26</t>
  </si>
  <si>
    <t>Sun Pharmaceutical Industries Limited September 2026 Future</t>
  </si>
  <si>
    <t>PGCISEP26</t>
  </si>
  <si>
    <t>Power Grid Corporation of India Limited September 2026 Future</t>
  </si>
  <si>
    <t>CGCESEP26</t>
  </si>
  <si>
    <t>Crompton Greaves Consumer Electricals Limited September 2026 Future</t>
  </si>
  <si>
    <t>YESBOCT26</t>
  </si>
  <si>
    <t>Yes Bank Limited October 2026 Future</t>
  </si>
  <si>
    <t>PIDISEP26</t>
  </si>
  <si>
    <t>Pidilite Industries Limited September 2026 Future</t>
  </si>
  <si>
    <t>BFSLOCT26</t>
  </si>
  <si>
    <t>Bajaj Finserv Limited October 2026 Future</t>
  </si>
  <si>
    <t>TPOWOCT26</t>
  </si>
  <si>
    <t>Tata Power Company Limited October 2026 Future</t>
  </si>
  <si>
    <t>BFLSSEP26</t>
  </si>
  <si>
    <t>Mphasis Limited September 2026 Future</t>
  </si>
  <si>
    <t>HCLTSEP26</t>
  </si>
  <si>
    <t>HCL Technologies Limited September 2026 Future</t>
  </si>
  <si>
    <t>ADANSEP26</t>
  </si>
  <si>
    <t>Adani Enterprises Limited September 2026 Future</t>
  </si>
  <si>
    <t>HLELOCT26</t>
  </si>
  <si>
    <t>Hindustan Unilever Limited October 2026 Future</t>
  </si>
  <si>
    <t>GODPSEP26</t>
  </si>
  <si>
    <t>Godrej Properties Limited September 2026 Future</t>
  </si>
  <si>
    <t>KMBKOCT26</t>
  </si>
  <si>
    <t>Kotak Mahindra Bank Limited October 2026 Future</t>
  </si>
  <si>
    <t>MAUDOCT26</t>
  </si>
  <si>
    <t>Maruti Suzuki India Limited October 2026 Future</t>
  </si>
  <si>
    <t>LICHOCT26</t>
  </si>
  <si>
    <t>LIC Housing Finance Limited October 2026 Future</t>
  </si>
  <si>
    <t>RELSSEP26</t>
  </si>
  <si>
    <t>Jio Financial Services Limited September 2026 Future</t>
  </si>
  <si>
    <t>KALJSEP26</t>
  </si>
  <si>
    <t>Kalyan Jewellers India Limited September 2026 Future</t>
  </si>
  <si>
    <t>IHOTSEP26</t>
  </si>
  <si>
    <t>The Indian Hotels Company Limited September 2026 Future</t>
  </si>
  <si>
    <t>LAKMSEP26</t>
  </si>
  <si>
    <t>Trent Limited September 2026 Future</t>
  </si>
  <si>
    <t>ZMPLSEP26</t>
  </si>
  <si>
    <t>Eternal Limited September 2026 Future</t>
  </si>
  <si>
    <t>SUZEOCT26</t>
  </si>
  <si>
    <t>Suzlon Energy Limited October 2026 Future</t>
  </si>
  <si>
    <t>MAUDSEP26</t>
  </si>
  <si>
    <t>Maruti Suzuki India Limited September 2026 Future</t>
  </si>
  <si>
    <t>ASHLOCT26</t>
  </si>
  <si>
    <t>Ashok Leyland Limited October 2026 Future</t>
  </si>
  <si>
    <t>TISCOCT26</t>
  </si>
  <si>
    <t>Tata Steel Limited October 2026 Future</t>
  </si>
  <si>
    <t>ABFSOCT26</t>
  </si>
  <si>
    <t>Aditya Birla Capital Limited October 2026 Future</t>
  </si>
  <si>
    <t>MNGFSEP26</t>
  </si>
  <si>
    <t>Manappuram Finance Limited September 2026 Future</t>
  </si>
  <si>
    <t>DLFLOCT26</t>
  </si>
  <si>
    <t>DLF Limited October 2026 Future</t>
  </si>
  <si>
    <t>ABFSSEP26</t>
  </si>
  <si>
    <t>Aditya Birla Capital Limited September 2026 Future</t>
  </si>
  <si>
    <t>ONCOSEP26</t>
  </si>
  <si>
    <t>One 97 Communications Limited September 2026 Future</t>
  </si>
  <si>
    <t>LICOSEP26</t>
  </si>
  <si>
    <t>Life Insurance Corporation Of India September 2026 Future</t>
  </si>
  <si>
    <t>MUNDOCT26</t>
  </si>
  <si>
    <t>Adani Ports and Special Economic Zone Limited October 2026 Future</t>
  </si>
  <si>
    <t>BHELSEP26</t>
  </si>
  <si>
    <t>Bharat Electronics Limited September 2026 Future</t>
  </si>
  <si>
    <t>MAHISEP26</t>
  </si>
  <si>
    <t>Mahindra &amp; Mahindra Limited September 2026 Future</t>
  </si>
  <si>
    <t>MUNDSEP26</t>
  </si>
  <si>
    <t>Adani Ports and Special Economic Zone Limited September 2026 Future</t>
  </si>
  <si>
    <t>FEBASEP26</t>
  </si>
  <si>
    <t>The Federal Bank Limited September 2026 Future</t>
  </si>
  <si>
    <t>ITCLOCT26</t>
  </si>
  <si>
    <t>ITC Limited October 2026 Future</t>
  </si>
  <si>
    <t>SLIFSEP26</t>
  </si>
  <si>
    <t>SBI Life Insurance Company Limited September 2026 Future</t>
  </si>
  <si>
    <t>BAFLOCT26</t>
  </si>
  <si>
    <t>Bajaj Finance Limited October 2026 Future</t>
  </si>
  <si>
    <t>AFPLSEP26</t>
  </si>
  <si>
    <t>AU Small Finance Bank Limited September 2026 Future</t>
  </si>
  <si>
    <t>TISCSEP26</t>
  </si>
  <si>
    <t>Tata Steel Limited September 2026 Future</t>
  </si>
  <si>
    <t>ASHLSEP26</t>
  </si>
  <si>
    <t>Ashok Leyland Limited September 2026 Future</t>
  </si>
  <si>
    <t>LARSSEP26</t>
  </si>
  <si>
    <t>Larsen &amp; Toubro Limited September 2026 Future</t>
  </si>
  <si>
    <t>SOELOCT26</t>
  </si>
  <si>
    <t>Solar Industries India Limited October 2026 Future</t>
  </si>
  <si>
    <t>BHAHSEP26</t>
  </si>
  <si>
    <t>Bharat Heavy Electricals Limited September 2026 Future</t>
  </si>
  <si>
    <t>HZINSEP26</t>
  </si>
  <si>
    <t>Hindustan Zinc Limited September 2026 Future</t>
  </si>
  <si>
    <t>ITCLSEP26</t>
  </si>
  <si>
    <t>ITC Limited September 2026 Future</t>
  </si>
  <si>
    <t>RELSOCT26</t>
  </si>
  <si>
    <t>Jio Financial Services Limited October 2026 Future</t>
  </si>
  <si>
    <t>POWFSEP26</t>
  </si>
  <si>
    <t>Power Finance Corporation Limited September 2026 Future</t>
  </si>
  <si>
    <t>BINLSEP26</t>
  </si>
  <si>
    <t>Indus Towers Limited September 2026 Future</t>
  </si>
  <si>
    <t>SOELSEP26</t>
  </si>
  <si>
    <t>Solar Industries India Limited September 2026 Future</t>
  </si>
  <si>
    <t>LARSOCT26</t>
  </si>
  <si>
    <t>Larsen &amp; Toubro Limited October 2026 Future</t>
  </si>
  <si>
    <t>TCSLSEP26</t>
  </si>
  <si>
    <t>Tata Consultancy Services Limited September 2026 Future</t>
  </si>
  <si>
    <t>YESBSEP26</t>
  </si>
  <si>
    <t>Yes Bank Limited September 2026 Future</t>
  </si>
  <si>
    <t>PUBASEP26</t>
  </si>
  <si>
    <t>Punjab National Bank September 2026 Future</t>
  </si>
  <si>
    <t>BANDSEP26</t>
  </si>
  <si>
    <t>Bandhan Bank Limited September 2026 Future</t>
  </si>
  <si>
    <t>CIPLSEP26</t>
  </si>
  <si>
    <t>Cipla Limited September 2026 Future</t>
  </si>
  <si>
    <t>MCEXSEP26</t>
  </si>
  <si>
    <t>Multi Commodity Exchange of India Limited September 2026 Future</t>
  </si>
  <si>
    <t>BSELSEP26</t>
  </si>
  <si>
    <t>BSE Limited September 2026 Future</t>
  </si>
  <si>
    <t>APOLSEP26</t>
  </si>
  <si>
    <t>Apollo Hospitals Enterprise Limited September 2026 Future</t>
  </si>
  <si>
    <t>HZINOCT26</t>
  </si>
  <si>
    <t>Hindustan Zinc Limited October 2026 Future</t>
  </si>
  <si>
    <t>PUBAOCT26</t>
  </si>
  <si>
    <t>Punjab National Bank October 2026 Future</t>
  </si>
  <si>
    <t>IDBKOCT26</t>
  </si>
  <si>
    <t>IDFC First Bank Limited October 2026 Future</t>
  </si>
  <si>
    <t>CANBOCT26</t>
  </si>
  <si>
    <t>Canara Bank October 2026 Future</t>
  </si>
  <si>
    <t>KMBKSEP26</t>
  </si>
  <si>
    <t>Kotak Mahindra Bank Limited September 2026 Future</t>
  </si>
  <si>
    <t>ADANOCT26</t>
  </si>
  <si>
    <t>Adani Enterprises Limited October 2026 Future</t>
  </si>
  <si>
    <t>HINISEP26</t>
  </si>
  <si>
    <t>Hindalco Industries Limited September 2026 Future</t>
  </si>
  <si>
    <t>SBAIOCT26</t>
  </si>
  <si>
    <t>State Bank of India October 2026 Future</t>
  </si>
  <si>
    <t>MAHIOCT26</t>
  </si>
  <si>
    <t>Mahindra &amp; Mahindra Limited October 2026 Future</t>
  </si>
  <si>
    <t>INFSSEP26</t>
  </si>
  <si>
    <t>Infosys Limited September 2026 Future</t>
  </si>
  <si>
    <t>BTVLOCT26</t>
  </si>
  <si>
    <t>Bharti Airtel Limited October 2026 Future</t>
  </si>
  <si>
    <t>SAILOCT26</t>
  </si>
  <si>
    <t>Steel Authority of India Limited October 2026 Future</t>
  </si>
  <si>
    <t>IDBKSEP26</t>
  </si>
  <si>
    <t>IDFC First Bank Limited September 2026 Future</t>
  </si>
  <si>
    <t>BHELOCT26</t>
  </si>
  <si>
    <t>Bharat Electronics Limited October 2026 Future</t>
  </si>
  <si>
    <t>NMDCSEP26</t>
  </si>
  <si>
    <t>NMDC Limited September 2026 Future</t>
  </si>
  <si>
    <t>ATATSEP26</t>
  </si>
  <si>
    <t>Vodafone Idea Limited September 2026 Future</t>
  </si>
  <si>
    <t>UTIBSEP26</t>
  </si>
  <si>
    <t>Axis Bank Limited September 2026 Future</t>
  </si>
  <si>
    <t>NTPCSEP26</t>
  </si>
  <si>
    <t>NTPC Limited September 2026 Future</t>
  </si>
  <si>
    <t>BTVLSEP26</t>
  </si>
  <si>
    <t>Bharti Airtel Limited September 2026 Future</t>
  </si>
  <si>
    <t>CANBSEP26</t>
  </si>
  <si>
    <t>Canara Bank September 2026 Future</t>
  </si>
  <si>
    <t>RINDSEP26</t>
  </si>
  <si>
    <t>Reliance Industries Limited September 2026 Future</t>
  </si>
  <si>
    <t>BAFLSEP26</t>
  </si>
  <si>
    <t>Bajaj Finance Limited September 2026 Future</t>
  </si>
  <si>
    <t>SAILSEP26</t>
  </si>
  <si>
    <t>Steel Authority of India Limited September 2026 Future</t>
  </si>
  <si>
    <t>HDFBSEP26</t>
  </si>
  <si>
    <t>HDFC Bank Limited September 2026 Future</t>
  </si>
  <si>
    <t>IBCLSEP26</t>
  </si>
  <si>
    <t>ICICI Bank Limited September 2026 Future</t>
  </si>
  <si>
    <t>IBCLOCT26</t>
  </si>
  <si>
    <t>ICICI Bank Limited October 2026 Future</t>
  </si>
  <si>
    <t>HDFBOCT26</t>
  </si>
  <si>
    <t>HDFC Bank Limited October 2026 Future</t>
  </si>
  <si>
    <t>RINDOCT26</t>
  </si>
  <si>
    <t>Reliance Industries Limited October 2026 Future</t>
  </si>
  <si>
    <t>Money Market Instruments</t>
  </si>
  <si>
    <t>Certificate of Deposit</t>
  </si>
  <si>
    <t>BKBA595</t>
  </si>
  <si>
    <t>INE028A16MQ2</t>
  </si>
  <si>
    <t>FITCH A1+</t>
  </si>
  <si>
    <t>HDFB1013</t>
  </si>
  <si>
    <t>HDFC Bank Limited (10/09/2026)</t>
  </si>
  <si>
    <t>INE040A16HL8</t>
  </si>
  <si>
    <t>CARE A1+</t>
  </si>
  <si>
    <t>Others</t>
  </si>
  <si>
    <t>Mutual Fund Units</t>
  </si>
  <si>
    <t>151833</t>
  </si>
  <si>
    <t>Bajaj Finserv Liquid Fund - Direct Plan - Growth</t>
  </si>
  <si>
    <t>INF0QA701011</t>
  </si>
  <si>
    <t>151889</t>
  </si>
  <si>
    <t>Bajaj Finserv Money Market Fund-Direct Plan-Growth</t>
  </si>
  <si>
    <t>INF0QA701334</t>
  </si>
  <si>
    <t>Reverse Repo / TREPS</t>
  </si>
  <si>
    <t>TRP_010926</t>
  </si>
  <si>
    <t>Clearing Corporation of India Ltd</t>
  </si>
  <si>
    <t>Net Receivables / (Payables)</t>
  </si>
  <si>
    <t>GRAND TOTAL</t>
  </si>
  <si>
    <t xml:space="preserve">$  Less Than 0.01% of Net Asset Value </t>
  </si>
  <si>
    <t>~ YTM as on August 31, 2026</t>
  </si>
  <si>
    <t>Benchmark Name - NIFTY 50 ARBITRAGE INDEX TRI</t>
  </si>
  <si>
    <t>Scheme Risk-O-Meter</t>
  </si>
  <si>
    <t>Benchmark Risk-O-Meter</t>
  </si>
  <si>
    <t>DIVI02</t>
  </si>
  <si>
    <t>Divi's Laboratories Limited</t>
  </si>
  <si>
    <t>INE361B01024</t>
  </si>
  <si>
    <t>BALN01</t>
  </si>
  <si>
    <t>Bajaj Auto Limited</t>
  </si>
  <si>
    <t>INE917I01010</t>
  </si>
  <si>
    <t>GLAX01</t>
  </si>
  <si>
    <t>GlaxoSmithKline Pharmaceuticals Limited</t>
  </si>
  <si>
    <t>INE159A01016</t>
  </si>
  <si>
    <t>ULCC01</t>
  </si>
  <si>
    <t>UltraTech Cement Limited</t>
  </si>
  <si>
    <t>INE481G01011</t>
  </si>
  <si>
    <t>RURE01</t>
  </si>
  <si>
    <t>Rubicon Research Limited</t>
  </si>
  <si>
    <t>INE506V01022</t>
  </si>
  <si>
    <t>MCSP02</t>
  </si>
  <si>
    <t>United Spirits Limited</t>
  </si>
  <si>
    <t>INE854D01024</t>
  </si>
  <si>
    <t>VAML01</t>
  </si>
  <si>
    <t>Vedanta Aluminium Metal Limited</t>
  </si>
  <si>
    <t>INE1CDF01017</t>
  </si>
  <si>
    <t>FAGP02</t>
  </si>
  <si>
    <t>Schaeffler India Limited</t>
  </si>
  <si>
    <t>INE513A01022</t>
  </si>
  <si>
    <t>SBFU01</t>
  </si>
  <si>
    <t>SBI Funds Management Limited</t>
  </si>
  <si>
    <t>INE640G01020</t>
  </si>
  <si>
    <t>JSWC01</t>
  </si>
  <si>
    <t>JSW Cement Limited</t>
  </si>
  <si>
    <t>INE718I01012</t>
  </si>
  <si>
    <t>TASP01</t>
  </si>
  <si>
    <t>Vedanta Power Ltd</t>
  </si>
  <si>
    <t>INE694L01019</t>
  </si>
  <si>
    <t>HICO02</t>
  </si>
  <si>
    <t>Hindustan Copper Limited</t>
  </si>
  <si>
    <t>INE531E01026</t>
  </si>
  <si>
    <t>CNAF02</t>
  </si>
  <si>
    <t>Zydus Wellness Limited</t>
  </si>
  <si>
    <t>INE768C01028</t>
  </si>
  <si>
    <t>Food Products</t>
  </si>
  <si>
    <t>OBRL01</t>
  </si>
  <si>
    <t>Oberoi Realty Limited</t>
  </si>
  <si>
    <t>INE093I01010</t>
  </si>
  <si>
    <t>ALLI02</t>
  </si>
  <si>
    <t>GE Vernova T&amp;D India Limited</t>
  </si>
  <si>
    <t>INE200A01026</t>
  </si>
  <si>
    <t>WIPR02</t>
  </si>
  <si>
    <t>Wipro Limited</t>
  </si>
  <si>
    <t>INE075A01022</t>
  </si>
  <si>
    <t>THAN01</t>
  </si>
  <si>
    <t>Thangamayil Jewellery Limited</t>
  </si>
  <si>
    <t>INE085J01014</t>
  </si>
  <si>
    <t>SUMI01</t>
  </si>
  <si>
    <t>Sumitomo Chemical India Limited</t>
  </si>
  <si>
    <t>INE258G01013</t>
  </si>
  <si>
    <t>Index / Stock Options</t>
  </si>
  <si>
    <t>FE29SP2624400P</t>
  </si>
  <si>
    <t>FE29SP2624200P</t>
  </si>
  <si>
    <t>CV29SP26740C</t>
  </si>
  <si>
    <t>FE29SP2624700C</t>
  </si>
  <si>
    <t>CV29SP26730C</t>
  </si>
  <si>
    <t>Debt Instruments</t>
  </si>
  <si>
    <t>(a) Listed / awaiting listing on Stock Exchange</t>
  </si>
  <si>
    <t>RECL490</t>
  </si>
  <si>
    <t>INE020B08GI3</t>
  </si>
  <si>
    <t>CRISIL AAA</t>
  </si>
  <si>
    <t>GOI6240</t>
  </si>
  <si>
    <t>7.09% Government of India (25/11/2074)</t>
  </si>
  <si>
    <t>IN0020240142</t>
  </si>
  <si>
    <t>Sovereign</t>
  </si>
  <si>
    <t>GOI6320</t>
  </si>
  <si>
    <t>6.79% Government of India (30/12/2031)</t>
  </si>
  <si>
    <t>IN0020240191</t>
  </si>
  <si>
    <t>GOI6156</t>
  </si>
  <si>
    <t>6.79% Government of India (07/10/2034)</t>
  </si>
  <si>
    <t>IN0020240126</t>
  </si>
  <si>
    <t>GOI6019</t>
  </si>
  <si>
    <t>7.09% Government of India (05/08/2054)</t>
  </si>
  <si>
    <t>IN0020240118</t>
  </si>
  <si>
    <t>(b) Privately placed / Unlisted</t>
  </si>
  <si>
    <t>152162</t>
  </si>
  <si>
    <t>Bajaj Finserv Banking and PSU Debt Fund Dr Pl Gr</t>
  </si>
  <si>
    <t>INF0QA701607</t>
  </si>
  <si>
    <t>**  Thinly Traded / Non Traded Security</t>
  </si>
  <si>
    <t>Benchmark Name - NIFTY 50 HYBRID COMPOSITE DEBT 50:50 INDEX</t>
  </si>
  <si>
    <t>Industry</t>
  </si>
  <si>
    <t>PRUD01</t>
  </si>
  <si>
    <t>Prudent Corporate Advisory Services Limited</t>
  </si>
  <si>
    <t>INE00F201020</t>
  </si>
  <si>
    <t>SUFI01</t>
  </si>
  <si>
    <t>Sundaram Finance Limited</t>
  </si>
  <si>
    <t>INE660A01013</t>
  </si>
  <si>
    <t>NIVB01</t>
  </si>
  <si>
    <t>Niva Bupa Health Insurance Company Limited</t>
  </si>
  <si>
    <t>INE995S01015</t>
  </si>
  <si>
    <t>GODI01</t>
  </si>
  <si>
    <t>Go Digit General Insurance Limited</t>
  </si>
  <si>
    <t>INE03JT01014</t>
  </si>
  <si>
    <t>HURD01</t>
  </si>
  <si>
    <t>Housing &amp; Urban Development Corporation Limited</t>
  </si>
  <si>
    <t>INE031A01017</t>
  </si>
  <si>
    <t>REHO01</t>
  </si>
  <si>
    <t>Repco Home Finance Limited</t>
  </si>
  <si>
    <t>INE612J01015</t>
  </si>
  <si>
    <t>CRED02</t>
  </si>
  <si>
    <t>CRISIL Limited</t>
  </si>
  <si>
    <t>INE007A01025</t>
  </si>
  <si>
    <t>FSBF02</t>
  </si>
  <si>
    <t>Five Star Business Finance Limited</t>
  </si>
  <si>
    <t>INE128S01021</t>
  </si>
  <si>
    <t>AGBL02</t>
  </si>
  <si>
    <t>Angel One Limited</t>
  </si>
  <si>
    <t>INE732I01021</t>
  </si>
  <si>
    <t>USFB01</t>
  </si>
  <si>
    <t>Ujjivan Small Finance Bank Limited</t>
  </si>
  <si>
    <t>INE551W01018</t>
  </si>
  <si>
    <t>ICRA01</t>
  </si>
  <si>
    <t>ICRA Limited</t>
  </si>
  <si>
    <t>INE725G01011</t>
  </si>
  <si>
    <t>FBSP01</t>
  </si>
  <si>
    <t>Turtlemint Fintech Solutions Limited</t>
  </si>
  <si>
    <t>INE0OC301013</t>
  </si>
  <si>
    <t>DCBL01</t>
  </si>
  <si>
    <t>DCB Bank Limited</t>
  </si>
  <si>
    <t>INE503A01015</t>
  </si>
  <si>
    <t>EDEL02</t>
  </si>
  <si>
    <t>Nuvama Wealth Management Limited</t>
  </si>
  <si>
    <t>INE531F01023</t>
  </si>
  <si>
    <t>GRAM01</t>
  </si>
  <si>
    <t>CreditAccess Grameen Limited</t>
  </si>
  <si>
    <t>INE741K01010</t>
  </si>
  <si>
    <t>MEAH02</t>
  </si>
  <si>
    <t>Medi Assist Healthcare Services Limited</t>
  </si>
  <si>
    <t>INE456Z01021</t>
  </si>
  <si>
    <t>IIFM02</t>
  </si>
  <si>
    <t>360 One WAM Limited</t>
  </si>
  <si>
    <t>INE466L01038</t>
  </si>
  <si>
    <t>IFOL01</t>
  </si>
  <si>
    <t>IIFL Capital Services Limited</t>
  </si>
  <si>
    <t>INE489L01022</t>
  </si>
  <si>
    <t>KFIN01</t>
  </si>
  <si>
    <t>KFin Technologies Limited</t>
  </si>
  <si>
    <t>INE138Y01010</t>
  </si>
  <si>
    <t>CV29SP26750C</t>
  </si>
  <si>
    <t>Benchmark Name - NIFTY FINANCIAL SERVICES TRI</t>
  </si>
  <si>
    <t>Rating</t>
  </si>
  <si>
    <t>RECL350</t>
  </si>
  <si>
    <t>8.54% REC Limited (15/11/2028) **</t>
  </si>
  <si>
    <t>INE020B08BE3</t>
  </si>
  <si>
    <t>NHAI67</t>
  </si>
  <si>
    <t>7.7% National Highways Authority Of India (13/09/2029) **</t>
  </si>
  <si>
    <t>INE906B07HH5</t>
  </si>
  <si>
    <t>POWF541</t>
  </si>
  <si>
    <t>7.42% Power Finance Corporation Limited (15/04/2028) **</t>
  </si>
  <si>
    <t>INE134E08NL6</t>
  </si>
  <si>
    <t>HURD247</t>
  </si>
  <si>
    <t>7.23% Housing &amp; Urban Development Corporation Limited (18/07/2029) **</t>
  </si>
  <si>
    <t>INE031A08AC8</t>
  </si>
  <si>
    <t>ICRA AAA</t>
  </si>
  <si>
    <t>FCOI32</t>
  </si>
  <si>
    <t>7.6% Food Corporation Of India (09/01/2030) **</t>
  </si>
  <si>
    <t>INE861G08068</t>
  </si>
  <si>
    <t>CRISIL AAA(CE)</t>
  </si>
  <si>
    <t>KOMP1745</t>
  </si>
  <si>
    <t>INE916DA7TD8</t>
  </si>
  <si>
    <t>SIDB614</t>
  </si>
  <si>
    <t>6.66% Small Industries Dev Bank of India (25/10/2028) **</t>
  </si>
  <si>
    <t>INE556F08KZ3</t>
  </si>
  <si>
    <t>HURD210</t>
  </si>
  <si>
    <t>8.41% Housing &amp; Urban Development Corporation Limited (15/03/2029) **</t>
  </si>
  <si>
    <t>INE031A08699</t>
  </si>
  <si>
    <t>TCHF441</t>
  </si>
  <si>
    <t>7.85% Tata Capital Housing Finance Limited (14/05/2029) **</t>
  </si>
  <si>
    <t>INE033L07IS2</t>
  </si>
  <si>
    <t>EXIM803</t>
  </si>
  <si>
    <t>7.12% Export Import Bank of India (27/06/2030) **</t>
  </si>
  <si>
    <t>INE514E08GF5</t>
  </si>
  <si>
    <t>PGCI347</t>
  </si>
  <si>
    <t>9.3% Power Grid Corporation of India Limited (04/09/2029) **</t>
  </si>
  <si>
    <t>INE752E07LR8</t>
  </si>
  <si>
    <t>GOI5228</t>
  </si>
  <si>
    <t>7.18% Government of India (14/08/2033)</t>
  </si>
  <si>
    <t>IN0020230085</t>
  </si>
  <si>
    <t>NBAR695</t>
  </si>
  <si>
    <t>INE261F08DV4</t>
  </si>
  <si>
    <t>NBAR867</t>
  </si>
  <si>
    <t>6.85% National Bank For Agriculture and Rural Development (19/01/2029) **</t>
  </si>
  <si>
    <t>INE261F08EQ2</t>
  </si>
  <si>
    <t>GOI2498</t>
  </si>
  <si>
    <t>7.11% Maharashtra State Development Loans (31/07/2029)</t>
  </si>
  <si>
    <t>IN2220190044</t>
  </si>
  <si>
    <t>HDFB1064</t>
  </si>
  <si>
    <t>INE040A16JS9</t>
  </si>
  <si>
    <t>INBK524</t>
  </si>
  <si>
    <t>INE562A16QO6</t>
  </si>
  <si>
    <t>CRISIL A1+</t>
  </si>
  <si>
    <t>Commercial Paper</t>
  </si>
  <si>
    <t>NBAR914</t>
  </si>
  <si>
    <t>National Bank For Agriculture and Rural Development (10/09/2026) **</t>
  </si>
  <si>
    <t>INE261F14PS2</t>
  </si>
  <si>
    <t>Alternative Investment Fund Units</t>
  </si>
  <si>
    <t>CDMD50ME</t>
  </si>
  <si>
    <t>SBI - Corporate Debt Market Development Fund (CDMDF) - Class A2</t>
  </si>
  <si>
    <t>INF0RQ622028</t>
  </si>
  <si>
    <t>Benchmark Name - NIFTY BANKING &amp; PSU DEBT INDEX A-II</t>
  </si>
  <si>
    <t>SAFI02</t>
  </si>
  <si>
    <t>Safari Industries (India) Limited</t>
  </si>
  <si>
    <t>INE429E01023</t>
  </si>
  <si>
    <t>PVRL01</t>
  </si>
  <si>
    <t>PVR INOX Limited</t>
  </si>
  <si>
    <t>INE191H01014</t>
  </si>
  <si>
    <t>Entertainment</t>
  </si>
  <si>
    <t>DHTRA01</t>
  </si>
  <si>
    <t>Dhoot Transmission Ltd</t>
  </si>
  <si>
    <t>INE01NH01023</t>
  </si>
  <si>
    <t>CENT02</t>
  </si>
  <si>
    <t>Aditya Birla Real Estate Limited</t>
  </si>
  <si>
    <t>INE055A01016</t>
  </si>
  <si>
    <t>MEBR01</t>
  </si>
  <si>
    <t>Metro Brands Limited</t>
  </si>
  <si>
    <t>INE317I01021</t>
  </si>
  <si>
    <t>ADTH01</t>
  </si>
  <si>
    <t>Aditya Infotech Limited</t>
  </si>
  <si>
    <t>INE819V01029</t>
  </si>
  <si>
    <t>SONB01</t>
  </si>
  <si>
    <t>Sona BLW Precision Forgings Limited</t>
  </si>
  <si>
    <t>INE073K01018</t>
  </si>
  <si>
    <t>SENO01</t>
  </si>
  <si>
    <t>Senores Pharmaceuticals Limited</t>
  </si>
  <si>
    <t>INE0RB801010</t>
  </si>
  <si>
    <t>OREL01</t>
  </si>
  <si>
    <t>Orient Electric Limited</t>
  </si>
  <si>
    <t>INE142Z01019</t>
  </si>
  <si>
    <t>CEPL02</t>
  </si>
  <si>
    <t>Century Plyboards (India) Limited</t>
  </si>
  <si>
    <t>INE348B01021</t>
  </si>
  <si>
    <t>LENS01</t>
  </si>
  <si>
    <t>Lenskart Solutions Limited</t>
  </si>
  <si>
    <t>INE956O01016</t>
  </si>
  <si>
    <t>IPPL01</t>
  </si>
  <si>
    <t>Indigo Paints Limited</t>
  </si>
  <si>
    <t>INE09VQ01012</t>
  </si>
  <si>
    <t>NEST02</t>
  </si>
  <si>
    <t>Nestle India Limited</t>
  </si>
  <si>
    <t>INE239A01024</t>
  </si>
  <si>
    <t>CHLO02</t>
  </si>
  <si>
    <t>Exide Industries Limited</t>
  </si>
  <si>
    <t>INE302A01020</t>
  </si>
  <si>
    <t>PPHA01</t>
  </si>
  <si>
    <t>Piramal Pharma Limited</t>
  </si>
  <si>
    <t>INE0DK501011</t>
  </si>
  <si>
    <t>CPIL02</t>
  </si>
  <si>
    <t>CCL Products (India) Limited</t>
  </si>
  <si>
    <t>INE421D01022</t>
  </si>
  <si>
    <t>BERG03</t>
  </si>
  <si>
    <t>Berger Paints (I) Limited</t>
  </si>
  <si>
    <t>INE463A01038</t>
  </si>
  <si>
    <t>KPRM03</t>
  </si>
  <si>
    <t>K.P.R. Mill Limited</t>
  </si>
  <si>
    <t>INE930H01031</t>
  </si>
  <si>
    <t>Textiles &amp; Apparels</t>
  </si>
  <si>
    <t>KACE03</t>
  </si>
  <si>
    <t>Kajaria Ceramics Limited</t>
  </si>
  <si>
    <t>INE217B01036</t>
  </si>
  <si>
    <t>DEVY01</t>
  </si>
  <si>
    <t>Devyani International Limited</t>
  </si>
  <si>
    <t>INE872J01023</t>
  </si>
  <si>
    <t>GPIL03</t>
  </si>
  <si>
    <t>Greenply Industries Limited</t>
  </si>
  <si>
    <t>INE461C01038</t>
  </si>
  <si>
    <t>ZLSP01</t>
  </si>
  <si>
    <t>Black Buck Ltd</t>
  </si>
  <si>
    <t>INE0UIZ01018</t>
  </si>
  <si>
    <t>RAKH02</t>
  </si>
  <si>
    <t>Radico Khaitan Limited</t>
  </si>
  <si>
    <t>INE944F01028</t>
  </si>
  <si>
    <t>EIDP03</t>
  </si>
  <si>
    <t>EID Parry India Limited</t>
  </si>
  <si>
    <t>INE126A01031</t>
  </si>
  <si>
    <t>TMLC01</t>
  </si>
  <si>
    <t>Tata Motors Ltd</t>
  </si>
  <si>
    <t>INE1TAE01010</t>
  </si>
  <si>
    <t>CERA01</t>
  </si>
  <si>
    <t>Cera Sanitaryware Limited</t>
  </si>
  <si>
    <t>INE739E01017</t>
  </si>
  <si>
    <t>DIXO02</t>
  </si>
  <si>
    <t>Dixon Technologies (India) Limited</t>
  </si>
  <si>
    <t>INE935N01020</t>
  </si>
  <si>
    <t>BALC02</t>
  </si>
  <si>
    <t>Balrampur Chini Mills Limited</t>
  </si>
  <si>
    <t>INE119A01028</t>
  </si>
  <si>
    <t>CART01</t>
  </si>
  <si>
    <t>Cartrade Tech Limited</t>
  </si>
  <si>
    <t>INE290S01011</t>
  </si>
  <si>
    <t>GAPO01</t>
  </si>
  <si>
    <t>Ganesha Ecosphere Limited</t>
  </si>
  <si>
    <t>INE845D01014</t>
  </si>
  <si>
    <t>PAGE01</t>
  </si>
  <si>
    <t>Page Industries Limited</t>
  </si>
  <si>
    <t>INE761H01022</t>
  </si>
  <si>
    <t>LORG02</t>
  </si>
  <si>
    <t>La Opala RG Limited</t>
  </si>
  <si>
    <t>INE059D01020</t>
  </si>
  <si>
    <t>WESD02</t>
  </si>
  <si>
    <t>Westlife Foodworld Limited</t>
  </si>
  <si>
    <t>INE274F01020</t>
  </si>
  <si>
    <t>BLTESEP26</t>
  </si>
  <si>
    <t>Swiggy Limited September 2026 Future</t>
  </si>
  <si>
    <t>Benchmark Name - NIFTY INDIA CONSUMPTION TOTAL RETURN INDEX (TRI)</t>
  </si>
  <si>
    <t>PGEL02</t>
  </si>
  <si>
    <t>PG Electroplast Limited</t>
  </si>
  <si>
    <t>INE457L01029</t>
  </si>
  <si>
    <t>NTSP01</t>
  </si>
  <si>
    <t>Nitin Spinners Limited</t>
  </si>
  <si>
    <t>INE229H01012</t>
  </si>
  <si>
    <t>TIIN01</t>
  </si>
  <si>
    <t>Timken India Limited</t>
  </si>
  <si>
    <t>INE325A01013</t>
  </si>
  <si>
    <t>INDO02</t>
  </si>
  <si>
    <t>Indo Count Industries Limited</t>
  </si>
  <si>
    <t>INE483B01026</t>
  </si>
  <si>
    <t>GAWA01</t>
  </si>
  <si>
    <t>Garware Technical Fibres Limited</t>
  </si>
  <si>
    <t>INE276A01018</t>
  </si>
  <si>
    <t>POCL03</t>
  </si>
  <si>
    <t>Pondy Oxides &amp; Chemicals Ltd</t>
  </si>
  <si>
    <t>INE063E01061</t>
  </si>
  <si>
    <t>Diversified Metals</t>
  </si>
  <si>
    <t>BBGV02</t>
  </si>
  <si>
    <t>Billionbrains Garage Ventures Ltd</t>
  </si>
  <si>
    <t>INE0HOQ01053</t>
  </si>
  <si>
    <t>BHDY02</t>
  </si>
  <si>
    <t>Bharat Dynamics Limited</t>
  </si>
  <si>
    <t>INE171Z01026</t>
  </si>
  <si>
    <t>BALI02</t>
  </si>
  <si>
    <t>Balkrishna Industries Limited</t>
  </si>
  <si>
    <t>INE787D01026</t>
  </si>
  <si>
    <t>PPUL01</t>
  </si>
  <si>
    <t>Pricol Limited</t>
  </si>
  <si>
    <t>INE726V01018</t>
  </si>
  <si>
    <t>ARVF01</t>
  </si>
  <si>
    <t>Arvind Fashions Limited</t>
  </si>
  <si>
    <t>INE955V01021</t>
  </si>
  <si>
    <t>ITTF01</t>
  </si>
  <si>
    <t>Indo Tech Transformers Limited</t>
  </si>
  <si>
    <t>INE332H01014</t>
  </si>
  <si>
    <t>GIND02</t>
  </si>
  <si>
    <t>Gabriel India Limited</t>
  </si>
  <si>
    <t>INE524A01029</t>
  </si>
  <si>
    <t>SEDE01</t>
  </si>
  <si>
    <t>Sedemac Mechatronics Limited</t>
  </si>
  <si>
    <t>INE00XB01019</t>
  </si>
  <si>
    <t>BLTE01</t>
  </si>
  <si>
    <t>Swiggy Limited</t>
  </si>
  <si>
    <t>INE00H001014</t>
  </si>
  <si>
    <t>SJSE01</t>
  </si>
  <si>
    <t>S.J.S. Enterprises Limited</t>
  </si>
  <si>
    <t>INE284S01014</t>
  </si>
  <si>
    <t>ORRE01</t>
  </si>
  <si>
    <t>RHI Magnesita India Limited</t>
  </si>
  <si>
    <t>INE743M01012</t>
  </si>
  <si>
    <t>MTAR01</t>
  </si>
  <si>
    <t>MTAR Technologies Limited</t>
  </si>
  <si>
    <t>INE864I01014</t>
  </si>
  <si>
    <t>Benchmark Name - BSE 500 TOTAL RETURN INDEX (TRI)</t>
  </si>
  <si>
    <t>EOPR01</t>
  </si>
  <si>
    <t>Embassy Office Parks REIT</t>
  </si>
  <si>
    <t>INE041025011</t>
  </si>
  <si>
    <t>TOPH02</t>
  </si>
  <si>
    <t>Torrent Pharmaceuticals Limited</t>
  </si>
  <si>
    <t>INE685A01028</t>
  </si>
  <si>
    <t>BECK01</t>
  </si>
  <si>
    <t>Elantas Beck India Limited</t>
  </si>
  <si>
    <t>INE280B01018</t>
  </si>
  <si>
    <t>INGE01</t>
  </si>
  <si>
    <t>Ingersoll Rand (India) Limited</t>
  </si>
  <si>
    <t>INE177A01018</t>
  </si>
  <si>
    <t>WABT01</t>
  </si>
  <si>
    <t>ZF Commercial Vehicle Control Systems India Limited</t>
  </si>
  <si>
    <t>INE342J01019</t>
  </si>
  <si>
    <t>CUBE01</t>
  </si>
  <si>
    <t>Cube Highways Trust-InvIT Fund</t>
  </si>
  <si>
    <t>INE0NR623014</t>
  </si>
  <si>
    <t>TELC03</t>
  </si>
  <si>
    <t>Tata Motors Passenger Vehicles Limited</t>
  </si>
  <si>
    <t>INE155A01022</t>
  </si>
  <si>
    <t>TTEA02</t>
  </si>
  <si>
    <t>Tata Consumer Products Limited</t>
  </si>
  <si>
    <t>INE192A01025</t>
  </si>
  <si>
    <t>SCHI01</t>
  </si>
  <si>
    <t>Sanofi Consumer Healthcare India Limited</t>
  </si>
  <si>
    <t>INE0UOS01011</t>
  </si>
  <si>
    <t>KCUL02</t>
  </si>
  <si>
    <t>Cummins India Limited</t>
  </si>
  <si>
    <t>INE298A01020</t>
  </si>
  <si>
    <t>TELCSEP26</t>
  </si>
  <si>
    <t>Tata Motors Passenger Vehicles Limited September 2026 Future</t>
  </si>
  <si>
    <t>ULCCSEP26</t>
  </si>
  <si>
    <t>UltraTech Cement Limited September 2026 Future</t>
  </si>
  <si>
    <t>Benchmark Name - NIFTY EQUITY SAVINGS TRI</t>
  </si>
  <si>
    <t>HEGL02</t>
  </si>
  <si>
    <t>HEG Limited</t>
  </si>
  <si>
    <t>INE545A01024</t>
  </si>
  <si>
    <t>PLNG01</t>
  </si>
  <si>
    <t>Petronet LNG Limited</t>
  </si>
  <si>
    <t>INE347G01014</t>
  </si>
  <si>
    <t>Gas</t>
  </si>
  <si>
    <t>THER02</t>
  </si>
  <si>
    <t>Thermax Limited</t>
  </si>
  <si>
    <t>INE152A01029</t>
  </si>
  <si>
    <t>TEMA02</t>
  </si>
  <si>
    <t>Tech Mahindra Limited</t>
  </si>
  <si>
    <t>INE669C01036</t>
  </si>
  <si>
    <t>AIEL02</t>
  </si>
  <si>
    <t>AIA Engineering Limited</t>
  </si>
  <si>
    <t>INE212H01026</t>
  </si>
  <si>
    <t>NELA01</t>
  </si>
  <si>
    <t>Neuland Laboratories Limited</t>
  </si>
  <si>
    <t>INE794A01010</t>
  </si>
  <si>
    <t>KPTL02</t>
  </si>
  <si>
    <t>Kalpataru Projects International Limited</t>
  </si>
  <si>
    <t>INE220B01022</t>
  </si>
  <si>
    <t>BLUS03</t>
  </si>
  <si>
    <t>Blue Star Limited</t>
  </si>
  <si>
    <t>INE472A01039</t>
  </si>
  <si>
    <t>AMIO02</t>
  </si>
  <si>
    <t>Acutaas Chemicals Limited</t>
  </si>
  <si>
    <t>INE00FF01025</t>
  </si>
  <si>
    <t>UCTI01</t>
  </si>
  <si>
    <t>Urban Company Ltd.</t>
  </si>
  <si>
    <t>INE0CAZ01013</t>
  </si>
  <si>
    <t>MUFL01</t>
  </si>
  <si>
    <t>Muthoot Finance Limited</t>
  </si>
  <si>
    <t>INE414G01012</t>
  </si>
  <si>
    <t>NAZT03</t>
  </si>
  <si>
    <t>Nazara Technologies Limited</t>
  </si>
  <si>
    <t>INE418L01047</t>
  </si>
  <si>
    <t>SOTL02</t>
  </si>
  <si>
    <t>Sterlite Technologies Limited</t>
  </si>
  <si>
    <t>INE089C01029</t>
  </si>
  <si>
    <t>Telecom - Equipment &amp; Accessories</t>
  </si>
  <si>
    <t>SADS01</t>
  </si>
  <si>
    <t>Schneider Electric Infrastructure Limited</t>
  </si>
  <si>
    <t>INE839M01018</t>
  </si>
  <si>
    <t>KSPL02</t>
  </si>
  <si>
    <t>KSB Limited</t>
  </si>
  <si>
    <t>INE999A01023</t>
  </si>
  <si>
    <t>STBL01</t>
  </si>
  <si>
    <t>Onesource Specialty Pharma Limited</t>
  </si>
  <si>
    <t>INE013P01021</t>
  </si>
  <si>
    <t>VESU02</t>
  </si>
  <si>
    <t>Vesuvius India Limited</t>
  </si>
  <si>
    <t>INE386A01023</t>
  </si>
  <si>
    <t>PEAR02</t>
  </si>
  <si>
    <t>Pearl Global Industries Limited</t>
  </si>
  <si>
    <t>INE940H01022</t>
  </si>
  <si>
    <t>Benchmark Name - BSE 500 TRI</t>
  </si>
  <si>
    <t>GOI6703</t>
  </si>
  <si>
    <t>6.33% Government of India (05/05/2035)</t>
  </si>
  <si>
    <t>IN0020250026</t>
  </si>
  <si>
    <t>Treasury Bill</t>
  </si>
  <si>
    <t>TBIL2698</t>
  </si>
  <si>
    <t>91 Days Tbill (MD 27/11/2026)</t>
  </si>
  <si>
    <t>IN002026X214</t>
  </si>
  <si>
    <t>TBIL2677</t>
  </si>
  <si>
    <t>91 Days Tbill (MD 01/10/2026)</t>
  </si>
  <si>
    <t>IN002026X131</t>
  </si>
  <si>
    <t>TBIL2593</t>
  </si>
  <si>
    <t>364 Days Tbill (MD 26/11/2026)</t>
  </si>
  <si>
    <t>IN002025Z351</t>
  </si>
  <si>
    <t>Benchmark Name - CRISIL DYNAMIC GILT INDEX IS MODERATE</t>
  </si>
  <si>
    <t>EMPH02</t>
  </si>
  <si>
    <t>Emcure Pharmaceuticals Limited</t>
  </si>
  <si>
    <t>INE168P01015</t>
  </si>
  <si>
    <t>MAHE01</t>
  </si>
  <si>
    <t>Max Healthcare Institute Limited</t>
  </si>
  <si>
    <t>INE027H01010</t>
  </si>
  <si>
    <t>CHEL02</t>
  </si>
  <si>
    <t>Zydus Lifesciences Limited</t>
  </si>
  <si>
    <t>INE010B01027</t>
  </si>
  <si>
    <t>IPCA03</t>
  </si>
  <si>
    <t>IPCA Laboratories Limited</t>
  </si>
  <si>
    <t>INE571A01038</t>
  </si>
  <si>
    <t>VIDI01</t>
  </si>
  <si>
    <t>Vijaya Diagnostic Centre Limited</t>
  </si>
  <si>
    <t>INE043W01024</t>
  </si>
  <si>
    <t>SHEP02</t>
  </si>
  <si>
    <t>Shaily Engineering Plastics Limited</t>
  </si>
  <si>
    <t>INE151G01028</t>
  </si>
  <si>
    <t>DLPL01</t>
  </si>
  <si>
    <t>Dr. Lal Path Labs Limited</t>
  </si>
  <si>
    <t>INE600L01024</t>
  </si>
  <si>
    <t>DRRL03</t>
  </si>
  <si>
    <t>Dr. Reddy's Laboratories Limited</t>
  </si>
  <si>
    <t>INE089A01031</t>
  </si>
  <si>
    <t>PRRC03</t>
  </si>
  <si>
    <t>Navin Fluorine International Limited</t>
  </si>
  <si>
    <t>INE048G01026</t>
  </si>
  <si>
    <t>KIMS02</t>
  </si>
  <si>
    <t>Krishna Institute Of Medical Sciences Limited</t>
  </si>
  <si>
    <t>INE967H01025</t>
  </si>
  <si>
    <t>VORC03</t>
  </si>
  <si>
    <t>Jubilant Pharmova Limited</t>
  </si>
  <si>
    <t>INE700A01033</t>
  </si>
  <si>
    <t>NECH01</t>
  </si>
  <si>
    <t>Neogen Chemicals Limited</t>
  </si>
  <si>
    <t>INE136S01016</t>
  </si>
  <si>
    <t>Benchmark Name - BSE HEALTHCARE TOTAL RETURN INDEX (TRI)</t>
  </si>
  <si>
    <t>HPEC320</t>
  </si>
  <si>
    <t>Hindustan Petroleum Corporation Limited (22/09/2026) **</t>
  </si>
  <si>
    <t>INE094A14KE9</t>
  </si>
  <si>
    <t>Benchmark Name - NIFTY 1D RATE INDEX</t>
  </si>
  <si>
    <t>LGEL01</t>
  </si>
  <si>
    <t>LG Electronics India Ltd</t>
  </si>
  <si>
    <t>INE324D01010</t>
  </si>
  <si>
    <t>CV29SP26720C</t>
  </si>
  <si>
    <t>Benchmark Name - NIFTY 100 TOTAL RETURN INDEX (TRI)</t>
  </si>
  <si>
    <t>IRLY371</t>
  </si>
  <si>
    <t>INE053F08304</t>
  </si>
  <si>
    <t>GOI1640</t>
  </si>
  <si>
    <t>6.97% Government of India (06/09/2026)</t>
  </si>
  <si>
    <t>IN0020160035</t>
  </si>
  <si>
    <t>INBK507</t>
  </si>
  <si>
    <t>INE562A16PU5</t>
  </si>
  <si>
    <t>HDFB1021</t>
  </si>
  <si>
    <t>INE040A16HU9</t>
  </si>
  <si>
    <t>PUBA1154</t>
  </si>
  <si>
    <t>INE160A16UT0</t>
  </si>
  <si>
    <t>PUBA1174</t>
  </si>
  <si>
    <t>INE160A16VR2</t>
  </si>
  <si>
    <t>HDFB1060</t>
  </si>
  <si>
    <t>INE040A16JO8</t>
  </si>
  <si>
    <t>CANB1102</t>
  </si>
  <si>
    <t>INE476A16I42</t>
  </si>
  <si>
    <t>HDFB1022</t>
  </si>
  <si>
    <t>HDFC Bank Limited (13/11/2026)</t>
  </si>
  <si>
    <t>INE040A16HW5</t>
  </si>
  <si>
    <t>INBK537</t>
  </si>
  <si>
    <t>INE562A16RD7</t>
  </si>
  <si>
    <t>BKBA573</t>
  </si>
  <si>
    <t>INE028A16LO9</t>
  </si>
  <si>
    <t>IBCL1187</t>
  </si>
  <si>
    <t>INE090AD6378</t>
  </si>
  <si>
    <t>ICRA A1+</t>
  </si>
  <si>
    <t>UTIB1400</t>
  </si>
  <si>
    <t>INE238AD6CQ9</t>
  </si>
  <si>
    <t>NBAR865</t>
  </si>
  <si>
    <t>INE261F16AB5</t>
  </si>
  <si>
    <t>CANB1125</t>
  </si>
  <si>
    <t>INE476A16K97</t>
  </si>
  <si>
    <t>BKBA548</t>
  </si>
  <si>
    <t>INE028A16KK9</t>
  </si>
  <si>
    <t>UTIB1380</t>
  </si>
  <si>
    <t>INE238AD6BO6</t>
  </si>
  <si>
    <t>HDFB1061</t>
  </si>
  <si>
    <t>INE040A16JP5</t>
  </si>
  <si>
    <t>UTIB1391</t>
  </si>
  <si>
    <t>INE238AD6CD7</t>
  </si>
  <si>
    <t>PUBA1168</t>
  </si>
  <si>
    <t>INE160A16VJ9</t>
  </si>
  <si>
    <t>INBK542</t>
  </si>
  <si>
    <t>INE562A16RG0</t>
  </si>
  <si>
    <t>PUBA1162</t>
  </si>
  <si>
    <t>INE160A16UO1</t>
  </si>
  <si>
    <t>UNBI499</t>
  </si>
  <si>
    <t>INE692A16MJ0</t>
  </si>
  <si>
    <t>CTBA362</t>
  </si>
  <si>
    <t>INE483A16KX9</t>
  </si>
  <si>
    <t>UNBI507</t>
  </si>
  <si>
    <t>INE692A16MR3</t>
  </si>
  <si>
    <t>UNBI512</t>
  </si>
  <si>
    <t>INE692A16NA7</t>
  </si>
  <si>
    <t>INBK501</t>
  </si>
  <si>
    <t>INE562A16PP5</t>
  </si>
  <si>
    <t>UNBI513</t>
  </si>
  <si>
    <t>INE692A16NB5</t>
  </si>
  <si>
    <t>CANB1123</t>
  </si>
  <si>
    <t>INE476A16K71</t>
  </si>
  <si>
    <t>CTBA365</t>
  </si>
  <si>
    <t>INE483A16LC1</t>
  </si>
  <si>
    <t>SIDB630</t>
  </si>
  <si>
    <t>INE556F16BR2</t>
  </si>
  <si>
    <t>SIDB669</t>
  </si>
  <si>
    <t>INE556F14MI3</t>
  </si>
  <si>
    <t>EXIM828</t>
  </si>
  <si>
    <t>INE514E14TM2</t>
  </si>
  <si>
    <t>NBAR921</t>
  </si>
  <si>
    <t>National Bank For Agriculture and Rural Development (11/11/2026) **</t>
  </si>
  <si>
    <t>INE261F14QA8</t>
  </si>
  <si>
    <t>EXIM827</t>
  </si>
  <si>
    <t>INE514E14TL4</t>
  </si>
  <si>
    <t>SIDB670</t>
  </si>
  <si>
    <t>INE556F14MJ1</t>
  </si>
  <si>
    <t>EXIM829</t>
  </si>
  <si>
    <t>INE514E14TN0</t>
  </si>
  <si>
    <t>AXSL138</t>
  </si>
  <si>
    <t>Axis Securities Limited (10/09/2026) **</t>
  </si>
  <si>
    <t>INE110O14IS8</t>
  </si>
  <si>
    <t>KOMP1771</t>
  </si>
  <si>
    <t>Kotak Mahindra Prime Limited (11/09/2026) **</t>
  </si>
  <si>
    <t>INE916D146V9</t>
  </si>
  <si>
    <t>SBIC109</t>
  </si>
  <si>
    <t>SBICAP Securities Limited (16/09/2026) **</t>
  </si>
  <si>
    <t>INE212K14EK6</t>
  </si>
  <si>
    <t>LTFL727</t>
  </si>
  <si>
    <t>INE498L14GD9</t>
  </si>
  <si>
    <t>RECL489</t>
  </si>
  <si>
    <t>REC Limited (22/10/2026) **</t>
  </si>
  <si>
    <t>INE020B14714</t>
  </si>
  <si>
    <t>EXIM834</t>
  </si>
  <si>
    <t>Export Import Bank of India (04/11/2026) **</t>
  </si>
  <si>
    <t>INE514E14TS9</t>
  </si>
  <si>
    <t>NTPC271</t>
  </si>
  <si>
    <t>NTPC Limited (06/11/2026) **</t>
  </si>
  <si>
    <t>INE733E14CH4</t>
  </si>
  <si>
    <t>ICBR705</t>
  </si>
  <si>
    <t>ICICI Securities Limited (04/11/2026) **</t>
  </si>
  <si>
    <t>INE763G14M44</t>
  </si>
  <si>
    <t>AXSL145</t>
  </si>
  <si>
    <t>Axis Securities Limited (04/11/2026) **</t>
  </si>
  <si>
    <t>INE110O14JH9</t>
  </si>
  <si>
    <t>LTFL729</t>
  </si>
  <si>
    <t>L&amp;T Finance Limited (05/11/2026) **</t>
  </si>
  <si>
    <t>INE498L14GG2</t>
  </si>
  <si>
    <t>TWAT44</t>
  </si>
  <si>
    <t>Titan Company Limited (12/11/2026) **</t>
  </si>
  <si>
    <t>INE280A14617</t>
  </si>
  <si>
    <t>JOIC35</t>
  </si>
  <si>
    <t>JIO Credit Limited (09/11/2026) **</t>
  </si>
  <si>
    <t>INE282H14154</t>
  </si>
  <si>
    <t>SIDB684</t>
  </si>
  <si>
    <t>INE556F14MQ6</t>
  </si>
  <si>
    <t>BAFS148</t>
  </si>
  <si>
    <t>Bajaj Financial Securities Limited (07/09/2026) **</t>
  </si>
  <si>
    <t>INE01C314FZ1</t>
  </si>
  <si>
    <t>TCFS689</t>
  </si>
  <si>
    <t>Tata Capital Limited (08/09/2026) **</t>
  </si>
  <si>
    <t>INE976I14RP1</t>
  </si>
  <si>
    <t>NBAR913</t>
  </si>
  <si>
    <t>INE261F14PR4</t>
  </si>
  <si>
    <t>ICHF279</t>
  </si>
  <si>
    <t>ICICI Home Finance Company Limited (22/09/2026) **</t>
  </si>
  <si>
    <t>INE071G14IB4</t>
  </si>
  <si>
    <t>NBAR918</t>
  </si>
  <si>
    <t>National Bank For Agriculture and Rural Development (01/10/2026) **</t>
  </si>
  <si>
    <t>INE261F14PX2</t>
  </si>
  <si>
    <t>KOSE436</t>
  </si>
  <si>
    <t>RRVL220</t>
  </si>
  <si>
    <t>Reliance Retail Ventures Limited (02/09/2026) **</t>
  </si>
  <si>
    <t>INE929O14FA5</t>
  </si>
  <si>
    <t>ICHF275</t>
  </si>
  <si>
    <t>ICICI Home Finance Company Limited (02/09/2026) **</t>
  </si>
  <si>
    <t>INE071G14HZ5</t>
  </si>
  <si>
    <t>MREL210</t>
  </si>
  <si>
    <t>Chennai Petroleum Corporation Limited (03/09/2026) **</t>
  </si>
  <si>
    <t>INE178A14HS6</t>
  </si>
  <si>
    <t>ICBR685</t>
  </si>
  <si>
    <t>ICICI Securities Limited (04/09/2026) **</t>
  </si>
  <si>
    <t>INE763G14K04</t>
  </si>
  <si>
    <t>HPEC325</t>
  </si>
  <si>
    <t>Hindustan Petroleum Corporation Limited (11/09/2026) **</t>
  </si>
  <si>
    <t>INE094A14KK6</t>
  </si>
  <si>
    <t>GRAS232</t>
  </si>
  <si>
    <t>INE047A14AZ3</t>
  </si>
  <si>
    <t>SBIC107</t>
  </si>
  <si>
    <t>SBICAP Securities Limited (11/09/2026) **</t>
  </si>
  <si>
    <t>INE212K14EJ8</t>
  </si>
  <si>
    <t>BPCL134</t>
  </si>
  <si>
    <t>Bharat Petroleum Corporation Limited (24/09/2026) **</t>
  </si>
  <si>
    <t>INE029A14BV8</t>
  </si>
  <si>
    <t>IOIC704</t>
  </si>
  <si>
    <t>Indian Oil Corporation Limited (25/09/2026) **</t>
  </si>
  <si>
    <t>INE242A14YX5</t>
  </si>
  <si>
    <t>TWAT43</t>
  </si>
  <si>
    <t>Titan Company Limited (19/10/2026) **</t>
  </si>
  <si>
    <t>INE280A14591</t>
  </si>
  <si>
    <t>SIDB679</t>
  </si>
  <si>
    <t>Small Industries Dev Bank of India (28/10/2026) **</t>
  </si>
  <si>
    <t>INE556F14MO1</t>
  </si>
  <si>
    <t>NBAR926</t>
  </si>
  <si>
    <t>National Bank For Agriculture and Rural Development (06/11/2026) **</t>
  </si>
  <si>
    <t>INE261F14PY0</t>
  </si>
  <si>
    <t>POWF565</t>
  </si>
  <si>
    <t>Power Finance Corporation Limited (18/11/2026) **</t>
  </si>
  <si>
    <t>INE134E14AZ1</t>
  </si>
  <si>
    <t>NBAR927</t>
  </si>
  <si>
    <t>National Bank For Agriculture and Rural Development (27/11/2026) **</t>
  </si>
  <si>
    <t>INE261F14QD2</t>
  </si>
  <si>
    <t>HDFS387</t>
  </si>
  <si>
    <t>HDFC Securities Limited (20/11/2026) **</t>
  </si>
  <si>
    <t>INE700G14VR7</t>
  </si>
  <si>
    <t>TCFS691</t>
  </si>
  <si>
    <t>Tata Capital Limited (23/11/2026) **</t>
  </si>
  <si>
    <t>INE976I14RV9</t>
  </si>
  <si>
    <t>HDFS371</t>
  </si>
  <si>
    <t>HDFC Securities Limited (08/09/2026) **</t>
  </si>
  <si>
    <t>INE700G14UF4</t>
  </si>
  <si>
    <t>RRVL222</t>
  </si>
  <si>
    <t>Reliance Retail Ventures Limited (11/09/2026) **</t>
  </si>
  <si>
    <t>INE929O14FC1</t>
  </si>
  <si>
    <t>SUFI785</t>
  </si>
  <si>
    <t>Sundaram Finance Limited (11/09/2026) **</t>
  </si>
  <si>
    <t>INE660A14ZC9</t>
  </si>
  <si>
    <t>AXSL143</t>
  </si>
  <si>
    <t>Axis Securities Limited (21/10/2026) **</t>
  </si>
  <si>
    <t>INE110O14JA4</t>
  </si>
  <si>
    <t>BGFL1202</t>
  </si>
  <si>
    <t>Aditya Birla Capital Limited (26/10/2026) **</t>
  </si>
  <si>
    <t>INE674K14CR6</t>
  </si>
  <si>
    <t>GOFL60</t>
  </si>
  <si>
    <t>Godrej Finance Limited (06/11/2026) **</t>
  </si>
  <si>
    <t>INE02KN14788</t>
  </si>
  <si>
    <t>TBIL2686</t>
  </si>
  <si>
    <t>91 Days Tbill (MD 29/10/2026)</t>
  </si>
  <si>
    <t>IN002026X172</t>
  </si>
  <si>
    <t>TBIL2570</t>
  </si>
  <si>
    <t>364 Days Tbill (MD 02/10/2026)</t>
  </si>
  <si>
    <t>IN002025Z278</t>
  </si>
  <si>
    <t>TBIL2665</t>
  </si>
  <si>
    <t>91 Days Tbill (MD 03/09/2026)</t>
  </si>
  <si>
    <t>IN002026X099</t>
  </si>
  <si>
    <t>TBIL2587</t>
  </si>
  <si>
    <t>364 Days Tbill (MD 12/11/2026)</t>
  </si>
  <si>
    <t>IN002025Z336</t>
  </si>
  <si>
    <t>TBIL2688</t>
  </si>
  <si>
    <t>91 Days Tbill (MD 05/11/2026)</t>
  </si>
  <si>
    <t>IN002026X180</t>
  </si>
  <si>
    <t>TBIL2693</t>
  </si>
  <si>
    <t>91 Days Tbill (MD 12/11/2026)</t>
  </si>
  <si>
    <t>IN002026X198</t>
  </si>
  <si>
    <t>Benchmark Name - NIFTY LIQUID INDEX A-I</t>
  </si>
  <si>
    <t>BOCL01</t>
  </si>
  <si>
    <t>Linde India Limited</t>
  </si>
  <si>
    <t>INE473A01011</t>
  </si>
  <si>
    <t>PREP01</t>
  </si>
  <si>
    <t>Prestige Estates Projects Limited</t>
  </si>
  <si>
    <t>INE811K01011</t>
  </si>
  <si>
    <t>Benchmark Name - NIFTY LARGE MIDCAP 250 TRI</t>
  </si>
  <si>
    <t>MUFL433</t>
  </si>
  <si>
    <t>8.9% Muthoot Finance Limited (07/10/2027) **</t>
  </si>
  <si>
    <t>INE414G07JI3</t>
  </si>
  <si>
    <t>CRISIL AA+</t>
  </si>
  <si>
    <t>LICH622</t>
  </si>
  <si>
    <t>INE115A07PV9</t>
  </si>
  <si>
    <t>CHOL1069</t>
  </si>
  <si>
    <t>INE121A07SH0</t>
  </si>
  <si>
    <t>ICRA AA+</t>
  </si>
  <si>
    <t>POWF496</t>
  </si>
  <si>
    <t>7.59% Power Finance Corporation Limited (17/01/2028) **</t>
  </si>
  <si>
    <t>INE134E08LX5</t>
  </si>
  <si>
    <t>BHFL88</t>
  </si>
  <si>
    <t>7.7% Bajaj Housing Finance Limited (21/05/2027) **</t>
  </si>
  <si>
    <t>INE377Y07300</t>
  </si>
  <si>
    <t>POWF552</t>
  </si>
  <si>
    <t>6.27% Power Finance Corporation Limited (15/07/2027)</t>
  </si>
  <si>
    <t>INE134E08NT9</t>
  </si>
  <si>
    <t>PUBA1149</t>
  </si>
  <si>
    <t>INE160A16UI3</t>
  </si>
  <si>
    <t>UNBI466</t>
  </si>
  <si>
    <t>INE692A16KU1</t>
  </si>
  <si>
    <t>UTIB1401</t>
  </si>
  <si>
    <t>Axis Bank Limited (26/02/2027)</t>
  </si>
  <si>
    <t>INE238AD6CP1</t>
  </si>
  <si>
    <t>CANB1094</t>
  </si>
  <si>
    <t>Canara Bank (04/03/2027)</t>
  </si>
  <si>
    <t>INE476A16H43</t>
  </si>
  <si>
    <t>PUBA1152</t>
  </si>
  <si>
    <t>INE160A16UM5</t>
  </si>
  <si>
    <t>INBK541</t>
  </si>
  <si>
    <t>INE562A16RH8</t>
  </si>
  <si>
    <t>AXSL132</t>
  </si>
  <si>
    <t>Axis Securities Limited (22/02/2027) **</t>
  </si>
  <si>
    <t>INE110O14HS0</t>
  </si>
  <si>
    <t>Benchmark Name - NIFTY LOW DURATION DEBT INDEX A-I</t>
  </si>
  <si>
    <t>MEBP01</t>
  </si>
  <si>
    <t>Mindspace Business Parks REIT</t>
  </si>
  <si>
    <t>INE0CCU25019</t>
  </si>
  <si>
    <t>KELV01</t>
  </si>
  <si>
    <t>Whirlpool of India Limited</t>
  </si>
  <si>
    <t>INE716A01013</t>
  </si>
  <si>
    <t>CARB02</t>
  </si>
  <si>
    <t>Graphite India Limited</t>
  </si>
  <si>
    <t>INE371A01025</t>
  </si>
  <si>
    <t>ECLE01</t>
  </si>
  <si>
    <t>eClerx Services Limited</t>
  </si>
  <si>
    <t>INE738I01010</t>
  </si>
  <si>
    <t>Commercial Services &amp; Supplies</t>
  </si>
  <si>
    <t>MSUW01</t>
  </si>
  <si>
    <t>Motherson Sumi Wiring India Limited</t>
  </si>
  <si>
    <t>INE0FS801015</t>
  </si>
  <si>
    <t>BHHI01</t>
  </si>
  <si>
    <t>Indus Infra Trust</t>
  </si>
  <si>
    <t>INE0NHL23019</t>
  </si>
  <si>
    <t>INBK01</t>
  </si>
  <si>
    <t>Indian Bank</t>
  </si>
  <si>
    <t>INE562A01011</t>
  </si>
  <si>
    <t>EMAM02</t>
  </si>
  <si>
    <t>Emami Limited</t>
  </si>
  <si>
    <t>INE548C01032</t>
  </si>
  <si>
    <t>ENAM292</t>
  </si>
  <si>
    <t>7.37% Axis Finance Limited (23/08/2028) **</t>
  </si>
  <si>
    <t>INE891K07AG7</t>
  </si>
  <si>
    <t>MUFL456</t>
  </si>
  <si>
    <t>8.60% Muthoot Finance Limited (02/03/2028) **</t>
  </si>
  <si>
    <t>INE414G07JM5</t>
  </si>
  <si>
    <t>Exchange Traded Funds</t>
  </si>
  <si>
    <t>151737</t>
  </si>
  <si>
    <t>DSP Gold ETF</t>
  </si>
  <si>
    <t>INF740KA1ZP2</t>
  </si>
  <si>
    <t>KGET03</t>
  </si>
  <si>
    <t>Kotak MF Gold ETF</t>
  </si>
  <si>
    <t>INF174KA1HJ8</t>
  </si>
  <si>
    <t>BMGB51ME</t>
  </si>
  <si>
    <t>Nippon India ETF Gold Bees</t>
  </si>
  <si>
    <t>INF204KB17I5</t>
  </si>
  <si>
    <t>150523</t>
  </si>
  <si>
    <t>DSP SILVER ETF</t>
  </si>
  <si>
    <t>INF740KA1ZQ0</t>
  </si>
  <si>
    <t>151416</t>
  </si>
  <si>
    <t>Mirae Asset Gold ETF</t>
  </si>
  <si>
    <t>INF769K01JP9</t>
  </si>
  <si>
    <t>Benchmark Name - 65% NIFTY 50 TRI + 25% NIFTY SHORT DURATION DEBT INDEX + 10% DOMESTIC PRICES OF GOLD</t>
  </si>
  <si>
    <t>GOI1872</t>
  </si>
  <si>
    <t>7.52% Tamilnadu State Development Loans (24/05/2027)</t>
  </si>
  <si>
    <t>IN3120170037</t>
  </si>
  <si>
    <t>GOI1785</t>
  </si>
  <si>
    <t>7.86% Karnataka State Development Loans (15/03/2027)</t>
  </si>
  <si>
    <t>IN1920160117</t>
  </si>
  <si>
    <t>GOI1908</t>
  </si>
  <si>
    <t>7.18% Tamilnadu State Development Loans (26/07/2027)</t>
  </si>
  <si>
    <t>IN3120170078</t>
  </si>
  <si>
    <t>GOI2940</t>
  </si>
  <si>
    <t>7.14% Gujarat State Development Loans (11/01/2027)</t>
  </si>
  <si>
    <t>IN1520160178</t>
  </si>
  <si>
    <t>GOI1873</t>
  </si>
  <si>
    <t>7.52% Gujarat State Development Loans (24/05/2027)</t>
  </si>
  <si>
    <t>IN1520170045</t>
  </si>
  <si>
    <t>GOI3755</t>
  </si>
  <si>
    <t>6.54% Maharashtra State Development Loans (09/02/2027)</t>
  </si>
  <si>
    <t>IN2220210271</t>
  </si>
  <si>
    <t>INBK517</t>
  </si>
  <si>
    <t>INE562A16QI8</t>
  </si>
  <si>
    <t>NBAR881</t>
  </si>
  <si>
    <t>INE261F16AK6</t>
  </si>
  <si>
    <t>BKBA577</t>
  </si>
  <si>
    <t>INE028A16LS0</t>
  </si>
  <si>
    <t>BKBA551</t>
  </si>
  <si>
    <t>Bank of Baroda (04/12/2026)</t>
  </si>
  <si>
    <t>INE028A16KO1</t>
  </si>
  <si>
    <t>BKBA571</t>
  </si>
  <si>
    <t>INE028A16LD2</t>
  </si>
  <si>
    <t>KMBK897</t>
  </si>
  <si>
    <t>INE237AD6141</t>
  </si>
  <si>
    <t>IBCL1181</t>
  </si>
  <si>
    <t>INE090AD6287</t>
  </si>
  <si>
    <t>HDFB1051</t>
  </si>
  <si>
    <t>INE040A16JC3</t>
  </si>
  <si>
    <t>NBAR883</t>
  </si>
  <si>
    <t>INE261F16AL4</t>
  </si>
  <si>
    <t>KMBK900</t>
  </si>
  <si>
    <t>INE237AD6166</t>
  </si>
  <si>
    <t>UTIB1404</t>
  </si>
  <si>
    <t>INE238AD6CH8</t>
  </si>
  <si>
    <t>IBCL1185</t>
  </si>
  <si>
    <t>INE090AD6337</t>
  </si>
  <si>
    <t>INBK545</t>
  </si>
  <si>
    <t>INE562A16RL0</t>
  </si>
  <si>
    <t>CANB1118</t>
  </si>
  <si>
    <t>INE476A16K14</t>
  </si>
  <si>
    <t>IBCL1180</t>
  </si>
  <si>
    <t>INE090AD6279</t>
  </si>
  <si>
    <t>PUBA1144</t>
  </si>
  <si>
    <t>INE160A16UE2</t>
  </si>
  <si>
    <t>PUBA1145</t>
  </si>
  <si>
    <t>INE160A16UH5</t>
  </si>
  <si>
    <t>HDFB1041</t>
  </si>
  <si>
    <t>INE040A16IO0</t>
  </si>
  <si>
    <t>CANB1099</t>
  </si>
  <si>
    <t>INE476A16I00</t>
  </si>
  <si>
    <t>KMBK899</t>
  </si>
  <si>
    <t>INE237AD6174</t>
  </si>
  <si>
    <t>CANB1098</t>
  </si>
  <si>
    <t>INE476A16H92</t>
  </si>
  <si>
    <t>UNBI484</t>
  </si>
  <si>
    <t>INE692A16LU9</t>
  </si>
  <si>
    <t>UTIB1402</t>
  </si>
  <si>
    <t>INE238AD6BY5</t>
  </si>
  <si>
    <t>EXIM816</t>
  </si>
  <si>
    <t>INE514E16CO9</t>
  </si>
  <si>
    <t>INBK522</t>
  </si>
  <si>
    <t>INE562A16QP3</t>
  </si>
  <si>
    <t>INBK518</t>
  </si>
  <si>
    <t>INE562A16QJ6</t>
  </si>
  <si>
    <t>UNBI515</t>
  </si>
  <si>
    <t>INE692A16ND1</t>
  </si>
  <si>
    <t>UNBI488</t>
  </si>
  <si>
    <t>INE692A16LR5</t>
  </si>
  <si>
    <t>IBCL1182</t>
  </si>
  <si>
    <t>INE090AD6295</t>
  </si>
  <si>
    <t>CANB1097</t>
  </si>
  <si>
    <t>INE476A16H84</t>
  </si>
  <si>
    <t>PUBA1156</t>
  </si>
  <si>
    <t>INE160A16UV6</t>
  </si>
  <si>
    <t>NBAR890</t>
  </si>
  <si>
    <t>INE261F16AO8</t>
  </si>
  <si>
    <t>UNBI487</t>
  </si>
  <si>
    <t>INE692A16LS3</t>
  </si>
  <si>
    <t>SIDB664</t>
  </si>
  <si>
    <t>Small Industries Dev Bank of India (25/03/2027)</t>
  </si>
  <si>
    <t>INE556F16CD0</t>
  </si>
  <si>
    <t>INBK544</t>
  </si>
  <si>
    <t>INE562A16RK2</t>
  </si>
  <si>
    <t>SIDB682</t>
  </si>
  <si>
    <t>INE556F16CG3</t>
  </si>
  <si>
    <t>SCIN347</t>
  </si>
  <si>
    <t>Standard Chartered Capital Limited (14/12/2026) **</t>
  </si>
  <si>
    <t>INE403G14TY8</t>
  </si>
  <si>
    <t>CHOL1115</t>
  </si>
  <si>
    <t>Cholamandalam Investment and Finance Company Ltd (15/02/2027) **</t>
  </si>
  <si>
    <t>INE121A14YL6</t>
  </si>
  <si>
    <t>ICBR658</t>
  </si>
  <si>
    <t>ICICI Securities Limited (18/02/2027) **</t>
  </si>
  <si>
    <t>INE763G14F76</t>
  </si>
  <si>
    <t>ICBR668</t>
  </si>
  <si>
    <t>ICICI Securities Limited (05/03/2027) **</t>
  </si>
  <si>
    <t>INE763G14G42</t>
  </si>
  <si>
    <t>JOIC26</t>
  </si>
  <si>
    <t>JIO Credit Limited (12/03/2027) **</t>
  </si>
  <si>
    <t>INE282H14105</t>
  </si>
  <si>
    <t>CHOL1101</t>
  </si>
  <si>
    <t>INE121A14YB7</t>
  </si>
  <si>
    <t>SUFI780</t>
  </si>
  <si>
    <t>Sundaram Finance Limited (28/01/2027) **</t>
  </si>
  <si>
    <t>INE660A14YZ3</t>
  </si>
  <si>
    <t>CHOL1109</t>
  </si>
  <si>
    <t>INE121A14YG6</t>
  </si>
  <si>
    <t>BGFL1176</t>
  </si>
  <si>
    <t>Aditya Birla Capital Limited (04/02/2027) **</t>
  </si>
  <si>
    <t>INE674K14BP2</t>
  </si>
  <si>
    <t>MMFS1227</t>
  </si>
  <si>
    <t>Mahindra &amp; Mahindra Financial Services Limited (25/02/2027) **</t>
  </si>
  <si>
    <t>INE774D14TW3</t>
  </si>
  <si>
    <t>LICH705</t>
  </si>
  <si>
    <t>LIC Housing Finance Limited (11/03/2027) **</t>
  </si>
  <si>
    <t>INE115A14FT0</t>
  </si>
  <si>
    <t>TCAL549</t>
  </si>
  <si>
    <t>Tata Capital Limited (05/03/2027) **</t>
  </si>
  <si>
    <t>INE976I14QY5</t>
  </si>
  <si>
    <t>SUFI782</t>
  </si>
  <si>
    <t>Sundaram Finance Limited (12/03/2027) **</t>
  </si>
  <si>
    <t>INE660A14YW0</t>
  </si>
  <si>
    <t>CHOL1123</t>
  </si>
  <si>
    <t>Cholamandalam Investment and Finance Company Ltd (10/03/2027) **</t>
  </si>
  <si>
    <t>INE121A14YN2</t>
  </si>
  <si>
    <t>LTFL720</t>
  </si>
  <si>
    <t>L&amp;T Finance Limited (19/03/2027) **</t>
  </si>
  <si>
    <t>INE498L14FQ3</t>
  </si>
  <si>
    <t>MUFL493</t>
  </si>
  <si>
    <t>Muthoot Finance Limited (12/03/2027) **</t>
  </si>
  <si>
    <t>INE414G14VQ7</t>
  </si>
  <si>
    <t>KOMP1764</t>
  </si>
  <si>
    <t>Kotak Mahindra Prime Limited (24/03/2027) **</t>
  </si>
  <si>
    <t>INE916D146O4</t>
  </si>
  <si>
    <t>ICHF284</t>
  </si>
  <si>
    <t>ICICI Home Finance Company Limited (24/06/2027) **</t>
  </si>
  <si>
    <t>INE071G14IA6</t>
  </si>
  <si>
    <t>BGHP213</t>
  </si>
  <si>
    <t>Birla Group Holdings Private Limited (21/01/2027) **</t>
  </si>
  <si>
    <t>INE09OL14II7</t>
  </si>
  <si>
    <t>BGHP220</t>
  </si>
  <si>
    <t>Birla Group Holdings Private Limited (11/03/2027) **</t>
  </si>
  <si>
    <t>INE09OL14IY4</t>
  </si>
  <si>
    <t>TBIL2699</t>
  </si>
  <si>
    <t>364 Days Tbill (MD 27/08/2027)</t>
  </si>
  <si>
    <t>IN002026Z219</t>
  </si>
  <si>
    <t>TBIL2685</t>
  </si>
  <si>
    <t>364 Days Tbill (MD 29/07/2027)</t>
  </si>
  <si>
    <t>IN002026Z177</t>
  </si>
  <si>
    <t>TBIL2640</t>
  </si>
  <si>
    <t>364 Days Tbill (MD 19/03/2027)</t>
  </si>
  <si>
    <t>IN002025Z500</t>
  </si>
  <si>
    <t>TBIL2638</t>
  </si>
  <si>
    <t>364 Days Tbill (MD 11/03/2027)</t>
  </si>
  <si>
    <t>IN002025Z492</t>
  </si>
  <si>
    <t>TBIL2611</t>
  </si>
  <si>
    <t>364 Days Tbill (MD 15/01/2027)</t>
  </si>
  <si>
    <t>IN002025Z419</t>
  </si>
  <si>
    <t>TBIL2659</t>
  </si>
  <si>
    <t>364 Days Tbill (MD 20/05/2027)</t>
  </si>
  <si>
    <t>IN002026Z078</t>
  </si>
  <si>
    <t>TBIL2661</t>
  </si>
  <si>
    <t>182 Days Tbill (MD 19/11/2026)</t>
  </si>
  <si>
    <t>IN002026Y071</t>
  </si>
  <si>
    <t>REP13_310826</t>
  </si>
  <si>
    <t>Benchmark Name - NIFTY MONEY MARKET INDEX A-I</t>
  </si>
  <si>
    <t>NACL03</t>
  </si>
  <si>
    <t>National Aluminium Company Limited</t>
  </si>
  <si>
    <t>INE139A01034</t>
  </si>
  <si>
    <t>REIN02</t>
  </si>
  <si>
    <t>Redington Limited</t>
  </si>
  <si>
    <t>INE891D01026</t>
  </si>
  <si>
    <t>ITHO02</t>
  </si>
  <si>
    <t>ITC Hotels Limited</t>
  </si>
  <si>
    <t>INE379A01028</t>
  </si>
  <si>
    <t>KNRC02</t>
  </si>
  <si>
    <t>KNR Constructions Limited</t>
  </si>
  <si>
    <t>INE634I01029</t>
  </si>
  <si>
    <t>JKCE01</t>
  </si>
  <si>
    <t>JK Cement Limited</t>
  </si>
  <si>
    <t>INE823G01014</t>
  </si>
  <si>
    <t>BURG01</t>
  </si>
  <si>
    <t>Restaurant Brands Asia Limited</t>
  </si>
  <si>
    <t>INE07T201019</t>
  </si>
  <si>
    <t>MASP02</t>
  </si>
  <si>
    <t>Vardhman Textiles Limited</t>
  </si>
  <si>
    <t>INE825A01020</t>
  </si>
  <si>
    <t>GOEX02</t>
  </si>
  <si>
    <t>Gokaldas Exports Limited</t>
  </si>
  <si>
    <t>INE887G01027</t>
  </si>
  <si>
    <t>ESSP02</t>
  </si>
  <si>
    <t>EPL Limited</t>
  </si>
  <si>
    <t>INE255A01020</t>
  </si>
  <si>
    <t>MCEL03</t>
  </si>
  <si>
    <t>The Ramco Cements Limited</t>
  </si>
  <si>
    <t>INE331A01037</t>
  </si>
  <si>
    <t>VATL01</t>
  </si>
  <si>
    <t>Voltamp Transformers Limited</t>
  </si>
  <si>
    <t>INE540H01012</t>
  </si>
  <si>
    <t>TENN01</t>
  </si>
  <si>
    <t>Tenneco Clean Air India Limited</t>
  </si>
  <si>
    <t>INE19RI01016</t>
  </si>
  <si>
    <t>STPR03</t>
  </si>
  <si>
    <t>JK Lakshmi Cement Limited</t>
  </si>
  <si>
    <t>INE786A01032</t>
  </si>
  <si>
    <t>PNCI02</t>
  </si>
  <si>
    <t>PNC Infratech Limited</t>
  </si>
  <si>
    <t>INE195J01029</t>
  </si>
  <si>
    <t>WGSR02</t>
  </si>
  <si>
    <t>Welspun Corp Limited</t>
  </si>
  <si>
    <t>INE191B01025</t>
  </si>
  <si>
    <t>CEES01</t>
  </si>
  <si>
    <t>Clean Max Enviro Energy Solutions Limited</t>
  </si>
  <si>
    <t>INE647U01026</t>
  </si>
  <si>
    <t>MEES01</t>
  </si>
  <si>
    <t>Meesho Ltd</t>
  </si>
  <si>
    <t>INE0VDM01015</t>
  </si>
  <si>
    <t>MTTP02</t>
  </si>
  <si>
    <t>Mold-Tek Packaging Limited</t>
  </si>
  <si>
    <t>INE893J01029</t>
  </si>
  <si>
    <t>BORO02</t>
  </si>
  <si>
    <t>BOROSIL RENEWABLES LIMITED</t>
  </si>
  <si>
    <t>INE666D01022</t>
  </si>
  <si>
    <t>GRIF02</t>
  </si>
  <si>
    <t>G R Infraprojects Limited</t>
  </si>
  <si>
    <t>INE201P01022</t>
  </si>
  <si>
    <t>Benchmark Name - NIFTY 500 MULTICAP 50:25:25 TRI</t>
  </si>
  <si>
    <t>Benchmark Name - NIFTY 50 TOTAL RETURN INDEX (TRI)</t>
  </si>
  <si>
    <t>BPCL01</t>
  </si>
  <si>
    <t>Bharat Petroleum Corporation Limited</t>
  </si>
  <si>
    <t>INE029A01011</t>
  </si>
  <si>
    <t>AVSP01</t>
  </si>
  <si>
    <t>Avenue Supermarts Limited</t>
  </si>
  <si>
    <t>INE192R01011</t>
  </si>
  <si>
    <t>CROM02</t>
  </si>
  <si>
    <t>CG Power and Industrial Solutions Limited</t>
  </si>
  <si>
    <t>INE067A01029</t>
  </si>
  <si>
    <t>BRIT03</t>
  </si>
  <si>
    <t>Britannia Industries Limited</t>
  </si>
  <si>
    <t>INE216A01030</t>
  </si>
  <si>
    <t>BAJA01</t>
  </si>
  <si>
    <t>Bajaj Holdings &amp; Investment Limited</t>
  </si>
  <si>
    <t>INE118A01012</t>
  </si>
  <si>
    <t>GAIL01</t>
  </si>
  <si>
    <t>GAIL (India) Limited</t>
  </si>
  <si>
    <t>INE129A01019</t>
  </si>
  <si>
    <t>SESA02</t>
  </si>
  <si>
    <t>Vedanta Limited</t>
  </si>
  <si>
    <t>INE205A01025</t>
  </si>
  <si>
    <t>BKBA02</t>
  </si>
  <si>
    <t>Bank of Baroda</t>
  </si>
  <si>
    <t>INE028A01039</t>
  </si>
  <si>
    <t>MOTI02</t>
  </si>
  <si>
    <t>Bosch Limited</t>
  </si>
  <si>
    <t>INE323A01026</t>
  </si>
  <si>
    <t>LTIL01</t>
  </si>
  <si>
    <t>LTM Limited</t>
  </si>
  <si>
    <t>INE214T01019</t>
  </si>
  <si>
    <t>AGEL01</t>
  </si>
  <si>
    <t>Adani Green Energy Limited</t>
  </si>
  <si>
    <t>INE364U01010</t>
  </si>
  <si>
    <t>RELC01</t>
  </si>
  <si>
    <t>REC Limited</t>
  </si>
  <si>
    <t>INE020B01018</t>
  </si>
  <si>
    <t>ASEA02</t>
  </si>
  <si>
    <t>ABB India Limited</t>
  </si>
  <si>
    <t>INE117A01022</t>
  </si>
  <si>
    <t>SIEM02</t>
  </si>
  <si>
    <t>Siemens Limited</t>
  </si>
  <si>
    <t>INE003A01024</t>
  </si>
  <si>
    <t>MACR01</t>
  </si>
  <si>
    <t>Lodha Developers Limited</t>
  </si>
  <si>
    <t>INE670K01029</t>
  </si>
  <si>
    <t>HYUN01</t>
  </si>
  <si>
    <t>Hyundai Motor India Ltd</t>
  </si>
  <si>
    <t>INE0V6F01027</t>
  </si>
  <si>
    <t>SENE01</t>
  </si>
  <si>
    <t>Siemens Energy India Limited</t>
  </si>
  <si>
    <t>INE1NPP01017</t>
  </si>
  <si>
    <t>TCAL01</t>
  </si>
  <si>
    <t>Tata Capital Limited</t>
  </si>
  <si>
    <t>INE976I01016</t>
  </si>
  <si>
    <t>IRLY01</t>
  </si>
  <si>
    <t>Indian Railway Finance Corporation Limited</t>
  </si>
  <si>
    <t>INE053F01010</t>
  </si>
  <si>
    <t>Benchmark Name - NIFTY NEXT 50 TOTAL RETURN INDEX (TRI)</t>
  </si>
  <si>
    <t>PUBA1164</t>
  </si>
  <si>
    <t>INE160A16VE0</t>
  </si>
  <si>
    <t>TBIL2633</t>
  </si>
  <si>
    <t>182 Days Tbill (MD 03/09/2026)</t>
  </si>
  <si>
    <t>IN002025Y487</t>
  </si>
  <si>
    <t>TBIL2642</t>
  </si>
  <si>
    <t>182 Days Tbill (MD 18/09/2026)</t>
  </si>
  <si>
    <t>IN002025Y503</t>
  </si>
  <si>
    <t>Benchmark Name - CRISIL LIQUID OVERNIGHT INDEX</t>
  </si>
  <si>
    <t>TDPS03</t>
  </si>
  <si>
    <t>TD Power Systems Limited</t>
  </si>
  <si>
    <t>INE419M01035</t>
  </si>
  <si>
    <t>BRIG01</t>
  </si>
  <si>
    <t>Brigade Enterprises Limited</t>
  </si>
  <si>
    <t>INE791I01019</t>
  </si>
  <si>
    <t>SODL01</t>
  </si>
  <si>
    <t>Sobha Limited</t>
  </si>
  <si>
    <t>INE671H01015</t>
  </si>
  <si>
    <t>GAPA02</t>
  </si>
  <si>
    <t>Apar Industries Limited</t>
  </si>
  <si>
    <t>INE372A01015</t>
  </si>
  <si>
    <t>VATE03</t>
  </si>
  <si>
    <t>VA Tech Wabag Limited</t>
  </si>
  <si>
    <t>INE956G01038</t>
  </si>
  <si>
    <t>Other Utilities</t>
  </si>
  <si>
    <t>TEGA01</t>
  </si>
  <si>
    <t>Tega Industries Limited</t>
  </si>
  <si>
    <t>INE011K01018</t>
  </si>
  <si>
    <t>VMAR01</t>
  </si>
  <si>
    <t>V-Mart Retail Limited</t>
  </si>
  <si>
    <t>INE665J01013</t>
  </si>
  <si>
    <t>SYRM01</t>
  </si>
  <si>
    <t>Syrma SGS Technology Limited</t>
  </si>
  <si>
    <t>INE0DYJ01015</t>
  </si>
  <si>
    <t>JSWH01</t>
  </si>
  <si>
    <t>JSW Holdings Limited</t>
  </si>
  <si>
    <t>INE824G01012</t>
  </si>
  <si>
    <t>ELCO03</t>
  </si>
  <si>
    <t>Elecon Engineering Company Limited</t>
  </si>
  <si>
    <t>INE205B01031</t>
  </si>
  <si>
    <t>EMER01</t>
  </si>
  <si>
    <t>Procter &amp; Gamble Health Limited</t>
  </si>
  <si>
    <t>INE199A01012</t>
  </si>
  <si>
    <t>TITL02</t>
  </si>
  <si>
    <t>Time Technoplast Limited</t>
  </si>
  <si>
    <t>INE508G01029</t>
  </si>
  <si>
    <t>NESC02</t>
  </si>
  <si>
    <t>Nesco Limited</t>
  </si>
  <si>
    <t>INE317F01035</t>
  </si>
  <si>
    <t>GREA03</t>
  </si>
  <si>
    <t>The Great Eastern Shipping Company Limited</t>
  </si>
  <si>
    <t>INE017A01032</t>
  </si>
  <si>
    <t>UBEL03</t>
  </si>
  <si>
    <t>Usha Martin Limited</t>
  </si>
  <si>
    <t>INE228A01035</t>
  </si>
  <si>
    <t>BHAE02</t>
  </si>
  <si>
    <t>BEML Limited</t>
  </si>
  <si>
    <t>INE258A01024</t>
  </si>
  <si>
    <t>VEDF01</t>
  </si>
  <si>
    <t>Vedant Fashions Limited</t>
  </si>
  <si>
    <t>INE825V01034</t>
  </si>
  <si>
    <t>AHCO01</t>
  </si>
  <si>
    <t>Ahluwalia Contracts (India) Limited</t>
  </si>
  <si>
    <t>INE758C01029</t>
  </si>
  <si>
    <t>AWFI01</t>
  </si>
  <si>
    <t>Awfis Space Solutions Limited</t>
  </si>
  <si>
    <t>INE108V01019</t>
  </si>
  <si>
    <t>Benchmark Name - BSE 250 SMALLCAP TRI</t>
  </si>
  <si>
    <t>Benchmark Name - NIFTY 50 TRI</t>
  </si>
  <si>
    <t>Benchmark Name - NIFTY BANK TRI</t>
  </si>
  <si>
    <t xml:space="preserve">NIFTY 24400 Put September 2026 Option </t>
  </si>
  <si>
    <t xml:space="preserve">NIFTY 24200 Put September 2026 Option </t>
  </si>
  <si>
    <t xml:space="preserve">HDFC Bank Limited 740 Call September 2026 Option </t>
  </si>
  <si>
    <t xml:space="preserve">NIFTY 24700 Call September 2026 Option </t>
  </si>
  <si>
    <t xml:space="preserve">HDFC Bank Limited 730 Call September 2026 Option </t>
  </si>
  <si>
    <t xml:space="preserve">HDFC Bank Limited 750 Call September 2026 Option </t>
  </si>
  <si>
    <t>7.62% National Bank For Agriculture and Rural Development (31/01/2028) **</t>
  </si>
  <si>
    <t>Indian Bank (10/12/2026) **</t>
  </si>
  <si>
    <t xml:space="preserve">HDFC Bank Limited 720 Call September 2026 Option </t>
  </si>
  <si>
    <t>Punjab National Bank (01/10/2026) **</t>
  </si>
  <si>
    <t>HDFC Bank Limited (07/09/2026) **</t>
  </si>
  <si>
    <t>Canara Bank (14/09/2026) **</t>
  </si>
  <si>
    <t>Indian Bank (07/09/2026) **</t>
  </si>
  <si>
    <t>Bank of Baroda (10/09/2026) **</t>
  </si>
  <si>
    <t>ICICI Bank Limited (15/09/2026) **</t>
  </si>
  <si>
    <t>National Bank For Agriculture and Rural Development (18/09/2026) **</t>
  </si>
  <si>
    <t>Axis Bank Limited (26/11/2026) **</t>
  </si>
  <si>
    <t>HDFC Bank Limited (09/09/2026) **</t>
  </si>
  <si>
    <t>Axis Bank Limited (10/09/2026) **</t>
  </si>
  <si>
    <t>Punjab National Bank (17/09/2026) **</t>
  </si>
  <si>
    <t>Indian Bank (01/10/2026) **</t>
  </si>
  <si>
    <t>Punjab National Bank (02/09/2026) **</t>
  </si>
  <si>
    <t>Central Bank of India (25/09/2026) **</t>
  </si>
  <si>
    <t>Union Bank of India (01/10/2026) **</t>
  </si>
  <si>
    <t>Union Bank of India (26/10/2026) **</t>
  </si>
  <si>
    <t>Union Bank of India (27/10/2026) **</t>
  </si>
  <si>
    <t>Canara Bank (17/11/2026) **</t>
  </si>
  <si>
    <t>Central Bank of India (26/11/2026) **</t>
  </si>
  <si>
    <t>Small Industries Dev Bank of India (10/11/2026) **</t>
  </si>
  <si>
    <t>Small Industries Dev Bank of India (01/12/2026) **</t>
  </si>
  <si>
    <t>Kotak Securities Limited (04/12/2026) **</t>
  </si>
  <si>
    <t>Union Bank of India (19/01/2027) **</t>
  </si>
  <si>
    <t>Punjab National Bank (04/03/2027) **</t>
  </si>
  <si>
    <t>Bank of Baroda (08/03/2027) **</t>
  </si>
  <si>
    <t>Bank of Baroda (25/01/2027) **</t>
  </si>
  <si>
    <t>Kotak Mahindra Bank Limited (12/02/2027) **</t>
  </si>
  <si>
    <t>ICICI Bank Limited (12/02/2027) **</t>
  </si>
  <si>
    <t>National Bank For Agriculture and Rural Development (26/02/2027) **</t>
  </si>
  <si>
    <t>Axis Bank Limited (18/03/2027) **</t>
  </si>
  <si>
    <t>Indian Bank (24/05/2027) **</t>
  </si>
  <si>
    <t>Punjab National Bank (09/02/2027) **</t>
  </si>
  <si>
    <t>HDFC Bank Limited (24/02/2027) **</t>
  </si>
  <si>
    <t>Canara Bank (26/02/2027) **</t>
  </si>
  <si>
    <t>Canara Bank (12/03/2027) **</t>
  </si>
  <si>
    <t>Axis Bank Limited (28/12/2026) **</t>
  </si>
  <si>
    <t>Indian Bank (09/02/2027) **</t>
  </si>
  <si>
    <t>Union Bank of India (22/02/2027) **</t>
  </si>
  <si>
    <t>Union Bank of India (03/03/2027) **</t>
  </si>
  <si>
    <t>ICICI Bank Limited (08/03/2027) **</t>
  </si>
  <si>
    <t>Canara Bank (11/03/2027) **</t>
  </si>
  <si>
    <t>National Bank For Agriculture and Rural Development (10/03/2027) **</t>
  </si>
  <si>
    <t>Union Bank of India (16/03/2027) **</t>
  </si>
  <si>
    <t>Indian Bank (15/06/2027) **</t>
  </si>
  <si>
    <t>Small Industries Dev Bank of India (20/08/2027) **</t>
  </si>
  <si>
    <t>Notes</t>
  </si>
  <si>
    <t>(1) There is no security which is in default beyond its maturity/ interest payment date.</t>
  </si>
  <si>
    <t>(2) Plan/ Option wise per unit net asset value are as follows:</t>
  </si>
  <si>
    <t>Plan/ Option</t>
  </si>
  <si>
    <t>As on July 31, 2026</t>
  </si>
  <si>
    <t>Regular IDCW</t>
  </si>
  <si>
    <t>Regular Growth</t>
  </si>
  <si>
    <t>Direct IDCW</t>
  </si>
  <si>
    <t>Direct Growth</t>
  </si>
  <si>
    <t>(3) Details of gross distribution (of income and capital) during the month are as follows: Nil</t>
  </si>
  <si>
    <t>(8) Investment in short term deposits at the end of the month is Rs.NIL</t>
  </si>
  <si>
    <t>(9) Bonus was declared during the Month : NIL</t>
  </si>
  <si>
    <t>(5) The average maturity is NIL/ Macaluay Duration  of the portfolio is NIL.</t>
  </si>
  <si>
    <t>(6) Total market value of investments in foreign securities/ American Depository Receipts/ Global Depository Receipts as at July 31, 2026 is Rs. Nil.</t>
  </si>
  <si>
    <t>(8) Bonus was declared during the Month : NIL</t>
  </si>
  <si>
    <t>Regular Monthly IDCW</t>
  </si>
  <si>
    <t>Direct Monthly IDCW</t>
  </si>
  <si>
    <t>(3) Details of gross distribution (of income and capital) during the month are as follows:</t>
  </si>
  <si>
    <t>Per unit (Rs.)</t>
  </si>
  <si>
    <t>(7) Investment in short term deposits at the end of the month is Rs.NIL</t>
  </si>
  <si>
    <t>Regular Weekly IDCW</t>
  </si>
  <si>
    <t>Regular Fortnightly IDCW</t>
  </si>
  <si>
    <t>Regular Daily IDCW</t>
  </si>
  <si>
    <t>Direct Weekly IDCW</t>
  </si>
  <si>
    <t>Direct Fortnightly IDCW</t>
  </si>
  <si>
    <t>Direct Daily IDCW</t>
  </si>
  <si>
    <t>(9) Investment in short term deposits at the end of the month is Rs.NIL</t>
  </si>
  <si>
    <t>(8) Investment in short term deposits at the end of the month is Nil</t>
  </si>
  <si>
    <t>Unclaimed IDCW - Up to 3 Yrs</t>
  </si>
  <si>
    <t>Unclaimed Redemption - Up to 3 Yrs</t>
  </si>
  <si>
    <t>Growth</t>
  </si>
  <si>
    <t>As on Aug 31, 2026</t>
  </si>
  <si>
    <t>(7) Total outstanding exposure of repo transactions in corporate debt securities As on Aug 31, 2026, is Rs. Nil.</t>
  </si>
  <si>
    <t>(9) Portfolio Turover Ratio As on Aug 31, 2026: NIL</t>
  </si>
  <si>
    <t>(7) Total outstanding exposure of repo transactions in corporate debt securities As on Aug 31, 2026 is Rs. Nil.</t>
  </si>
  <si>
    <t>(4) Total outstanding exposure in derivative instruments As on Aug 31, 2026 is Rs. Nil.</t>
  </si>
  <si>
    <t>(6) Total outstanding exposure of repo transactions in corporate debt securities As on Aug 31, 2026, is Rs. Nil.</t>
  </si>
  <si>
    <t>(4) Total outstanding exposure in derivative instruments As on Aug 31, 2026 is Rs.Nil.</t>
  </si>
  <si>
    <t>(6) Total outstanding exposure of repo transactions in corporate debt securities As on Aug 31, 2026 is Rs. Nil.</t>
  </si>
  <si>
    <t>(4) Total outstanding exposure in derivative instruments As on Aug 31, 2026 is Nil.</t>
  </si>
  <si>
    <t xml:space="preserve">(7) Total outstanding exposure of repo transactions in corporate debt securities As on Aug 31, 2026 is Rs. Nil. </t>
  </si>
  <si>
    <t>(7) Total outstanding exposure of repo transactions in corporate debt securities As on Aug 31, 2026 is Nil.</t>
  </si>
  <si>
    <t>(9) Portfolio Turover Ratio As on Aug 31, 2026: 0.33 times</t>
  </si>
  <si>
    <t>(6) Total market value of investments in foreign securities/ American Depository Receipts/ Global Depository Receipts as at Aug 31,2026 is Rs. Nil.</t>
  </si>
  <si>
    <t>(5) Total market value of investments in foreign securities/ American Depository Receipts/ Global Depository Receipts as at Aug 31,2026 is Rs. Nil.</t>
  </si>
  <si>
    <t>(4) Total outstanding exposure in derivative instruments As on Aug 31, 2026 is Rs.250.2884 Lakhs.</t>
  </si>
  <si>
    <t>(4) Total outstanding exposure in derivative instruments As on Aug 31, 2026 is Rs. 462.9845 Lakhs.</t>
  </si>
  <si>
    <t>(4) Total outstanding exposure in derivative instruments As on Aug 31, 2026 is  Rs. 588.4895 Lakhs.</t>
  </si>
  <si>
    <t>(4) Total outstanding exposure in derivative instruments As on Aug 31, 2026 is (1828.4458) Lakhs.</t>
  </si>
  <si>
    <t>(4) Total outstanding exposure in derivative instruments As on Aug 31, 2026 is Rs.(97767.8275) Lakhs.</t>
  </si>
  <si>
    <t>(4) Total outstanding exposure in derivative instruments As on Aug 31, 2026 is 51.87 Lakhs.</t>
  </si>
  <si>
    <t>(4) Total outstanding exposure in derivative instruments As on Aug 31, 2026 is 54.4863 Lakhs.</t>
  </si>
  <si>
    <t>(4) Total outstanding exposure in derivative instruments As on Aug 31, 2026 is Rs.(541.6525) Lakhs..</t>
  </si>
  <si>
    <t>(4) Total outstanding exposure in derivative instruments As on Aug 31, 2026 is Rs.137.4263 Lakhs.</t>
  </si>
  <si>
    <t>(4) Total outstanding exposure in derivative instruments As on Aug 31, 2026 is Rs.127.1449 Lakhs..</t>
  </si>
  <si>
    <t>(9) Portfolio Turover Ratio As on Aug 31, 2026: 1.55 times</t>
  </si>
  <si>
    <t>(10) Portfolio Turnover Ratio As on Aug 31, 2026: 8.71 times</t>
  </si>
  <si>
    <t>(10) Portfolio Turover Ratio As on Aug 31, 2026: 2.54 times</t>
  </si>
  <si>
    <t>(9) Portfolio Turover Ratio As on Aug 31, 2026: 2.03 times.</t>
  </si>
  <si>
    <t>(9) Portfolio Turover Ratio As on Aug 31, 2026: 0.15 times</t>
  </si>
  <si>
    <t>(9) Portfolio Turover Ratio As on Aug 31, 2026: 0.24 times</t>
  </si>
  <si>
    <t>(10) Portfolio Turover Ratio As on Aug 31, 2026: 1.10 times</t>
  </si>
  <si>
    <t>(9) Portfolio Turover Ratio As on Aug 31, 2026: 2.14 times</t>
  </si>
  <si>
    <t>(9) Portfolio Turover Ratio As on Aug 31, 2026: 1.52 times</t>
  </si>
  <si>
    <t>(9) Portfolio Turover Ratio As on Aug 31, 2026: 0.80 times</t>
  </si>
  <si>
    <t>(9) Portfolio Turover Ratio As on Aug 31, 2026: 1.43 times</t>
  </si>
  <si>
    <t>(9) Portfolio Turover Ratio As on Aug 31, 2026: 1.21 times</t>
  </si>
  <si>
    <t>(9) Portfolio Turover Ratio As on Aug 31, 2026: 0.28 times</t>
  </si>
  <si>
    <t>(10) Portfolio Turnover Ratio As on Aug 31, 2026 7.06 times</t>
  </si>
  <si>
    <t>(6) The average maturity is 38 Days  / Macaluay Duration  of the portfolio is 38 Days.</t>
  </si>
  <si>
    <t xml:space="preserve">(6) The average maturity is 1 Days / Macaluay Duration  of the portfolio is 1 Days. </t>
  </si>
  <si>
    <t>(6) The average maturity is 168 Days / Macaluay Duration of the portfolio is 168 Days</t>
  </si>
  <si>
    <t>(6) The average maturity is 2 Days / Macaluay Duration  of the portfolio is 2 Days</t>
  </si>
  <si>
    <t>(5) The average maturity is 631 Days/ Macaluay Duration  of the portfolio is 566 Days.</t>
  </si>
  <si>
    <t>(5) The average maturity is77 Days/ Macaluay Duration  of the portfolio is 73 Days.</t>
  </si>
  <si>
    <t>(5) The average maturity is 256 Days/ Macaluay Duration  of the portfolio is 246 Days.</t>
  </si>
  <si>
    <t>(10) Debt Index Replication Factor (DIRF) of the scheme is as on 31st Aug 2026 : 95.78%</t>
  </si>
  <si>
    <t>Nil</t>
  </si>
  <si>
    <t>Bajaj Finserv Banking and PSU Debt Fund ( Formerly known as Bajaj Finserv Banking and PSU Fund)</t>
  </si>
  <si>
    <t>Bajaj Finserv Ultra Short to Short Term Fund ( Formerly known as Bajaj Finserv Low Duration Fund)</t>
  </si>
  <si>
    <t>Bajaj Finserv Large &amp; Mid Cap Fund ( Formerly known as Bajaj Finserv Large and Mid Cap Fund)</t>
  </si>
  <si>
    <t>Bajaj Finserv ELSS - Tax Saver Fund ( Formerly known as Bajaj Finserv ELSS Tax Saver Fund)</t>
  </si>
  <si>
    <t xml:space="preserve">Bank of Baroda (07/12/2026) </t>
  </si>
  <si>
    <t xml:space="preserve">7.28% REC Limited (31/08/2029) </t>
  </si>
  <si>
    <t xml:space="preserve">7.299% Kotak Mahindra Prime Limited (22/09/2028) </t>
  </si>
  <si>
    <t xml:space="preserve">HDFC Bank Limited (01/10/2026) </t>
  </si>
  <si>
    <t xml:space="preserve">7.23% Indian Railway Finance Corporation Limited (15/10/2026) </t>
  </si>
  <si>
    <t>Indian Bank (30/10/2026)**</t>
  </si>
  <si>
    <t>HDFC Bank Limited (06/11/2026)**</t>
  </si>
  <si>
    <t xml:space="preserve">Punjab National Bank (15/09/2026) </t>
  </si>
  <si>
    <t>Axis Bank Limited (16/09/2026)**</t>
  </si>
  <si>
    <t xml:space="preserve">Canara Bank (23/11/2026) </t>
  </si>
  <si>
    <t xml:space="preserve">Bank of Baroda (25/11/2026)  </t>
  </si>
  <si>
    <t>Union Bank of India (04/09/2026)**</t>
  </si>
  <si>
    <t>Indian Bank (27/10/2026)**</t>
  </si>
  <si>
    <t xml:space="preserve">Small Industries Dev Bank of India (03/09/2026) </t>
  </si>
  <si>
    <t>Export Import Bank of India (07/09/2026) **</t>
  </si>
  <si>
    <t xml:space="preserve">Export Import Bank of India (03/09/2026) </t>
  </si>
  <si>
    <t xml:space="preserve">Small Industries Dev Bank of India (08/09/2026) </t>
  </si>
  <si>
    <t xml:space="preserve">Export Import Bank of India (09/09/2026) </t>
  </si>
  <si>
    <t>L&amp;T Finance Limited (21/09/2026) **</t>
  </si>
  <si>
    <t xml:space="preserve">National Bank For Agriculture and Rural Development (09/09/2026) </t>
  </si>
  <si>
    <t>Grasim Industries Limited (11/09/2026) **</t>
  </si>
  <si>
    <t>7.9% LIC Housing Finance Limited (23/06/2027) **</t>
  </si>
  <si>
    <t xml:space="preserve">8.4% Cholamandalam Investment and Finance Company Ltd (18/09/2027) </t>
  </si>
  <si>
    <t xml:space="preserve">Punjab National Bank (10/02/2027) </t>
  </si>
  <si>
    <t>Indian Bank (21/06/2027)**</t>
  </si>
  <si>
    <t xml:space="preserve">Indian Bank (05/02/2027) </t>
  </si>
  <si>
    <t xml:space="preserve">National Bank For Agriculture and Rural Development (17/02/2027) </t>
  </si>
  <si>
    <t>HDFC Bank Limited (15/02/2027)**</t>
  </si>
  <si>
    <t>Kotak Mahindra Bank Limited (05/03/2027)**</t>
  </si>
  <si>
    <t>ICICI Bank Limited (25/03/2027)**</t>
  </si>
  <si>
    <t xml:space="preserve">Canara Bank (28/06/2027) </t>
  </si>
  <si>
    <t xml:space="preserve">ICICI Bank Limited (27/01/2027) </t>
  </si>
  <si>
    <t xml:space="preserve">Punjab National Bank (05/02/2027) </t>
  </si>
  <si>
    <t xml:space="preserve">Kotak Mahindra Bank Limited (09/03/2027) </t>
  </si>
  <si>
    <t>Union Bank of India (12/03/2027)**</t>
  </si>
  <si>
    <t xml:space="preserve">Export Import Bank of India (29/01/2027) </t>
  </si>
  <si>
    <t xml:space="preserve">Indian Bank (29/01/2027) </t>
  </si>
  <si>
    <t xml:space="preserve">Punjab National Bank (12/03/2027) </t>
  </si>
  <si>
    <t xml:space="preserve">Cholamandalam Investment and Finance Company Ltd (27/11/2026) </t>
  </si>
  <si>
    <t xml:space="preserve">Cholamandalam Investment and Finance Company Ltd (25/01/2027) </t>
  </si>
  <si>
    <t xml:space="preserve">Punjab National Bank (01/09/2026) </t>
  </si>
  <si>
    <t>(5) The average maturity is 73 Days  / Macaluay Duration  of the portfolio is 73 Days.</t>
  </si>
  <si>
    <t>(5) The average maturity is 843 Days/ Macaluay Duration  of the portfolio is 449 Days.</t>
  </si>
  <si>
    <t>(5) The average maturity is 136 Days/ Macaluay Duration  of the portfolio is 136 Days.</t>
  </si>
  <si>
    <t>(6) Total market value of investments in foreign securities/ American Depository Receipts/ Global Depository Receipts as at Aug 31, 2026 is Rs. Nil.</t>
  </si>
  <si>
    <t>(5) Total market value of investments in foreign securities/ American Depository Receipts/ Global Depository Receipts as at Aug 31,2026, is Rs. Nil.</t>
  </si>
  <si>
    <t>(6) Total market value of investments in foreign securities/ American Depository Receipts/ Global Depository Receipts as at Aug 31,2026, is Rs. Nil.</t>
  </si>
  <si>
    <t>(6) The average maturity is 496 Days  / Macaluay Duration of the portfolio is 467 Days.</t>
  </si>
  <si>
    <t>(5) Total market value of investments in foreign securities/ American Depository Receipts/ Global Depository Receipts as at Aug 31, 2026 is Rs. Nil.</t>
  </si>
  <si>
    <t>(9) Portfolio Turover Ratio As on Aug 31, 2026: Nil</t>
  </si>
  <si>
    <t>A. Hedging positions through futures as on August 31, 2026</t>
  </si>
  <si>
    <t>Underlying</t>
  </si>
  <si>
    <t>Long/ short</t>
  </si>
  <si>
    <t>Futures price when purchased</t>
  </si>
  <si>
    <t>Current price of the contract</t>
  </si>
  <si>
    <t>Margin maintained in Rs. Lakhs</t>
  </si>
  <si>
    <t>Aditya Birla Capital Limited September 2026 Futures</t>
  </si>
  <si>
    <t>Short</t>
  </si>
  <si>
    <t>Adani Enterprises Limited September 2026 Futures</t>
  </si>
  <si>
    <t>AU Small Finance Bank Limited September 2026 Futures</t>
  </si>
  <si>
    <t>Ashok Leyland Limited September 2026 Futures</t>
  </si>
  <si>
    <t>Vodafone Idea Limited September 2026 Futures</t>
  </si>
  <si>
    <t>Bajaj Finance Limited September 2026 Futures</t>
  </si>
  <si>
    <t>Bandhan Bank Limited September 2026 Futures</t>
  </si>
  <si>
    <t>Bajaj Finserv Limited September 2026 Futures</t>
  </si>
  <si>
    <t>Bharat Electronics Limited October 2026 Futures</t>
  </si>
  <si>
    <t>Bharat Electronics Limited September 2026 Futures</t>
  </si>
  <si>
    <t>Indus Towers Limited October 2026 Futures</t>
  </si>
  <si>
    <t>Bharti Airtel Limited October 2026 Futures</t>
  </si>
  <si>
    <t>Canara Bank October 2026 Futures</t>
  </si>
  <si>
    <t>Canara Bank September 2026 Futures</t>
  </si>
  <si>
    <t>Crompton Greaves Consumer Electricals Limited September 2026 Futures</t>
  </si>
  <si>
    <t>Cipla Limited September 2026 Futures</t>
  </si>
  <si>
    <t>Fortis Healthcare Limited September 2026 Futures</t>
  </si>
  <si>
    <t>Ambuja Cements Limited September 2026 Futures</t>
  </si>
  <si>
    <t>HDFC Bank Limited October 2026 Futures</t>
  </si>
  <si>
    <t>HDFC Bank Limited September 2026 Futures</t>
  </si>
  <si>
    <t>HDFC Life Insurance Company Limited September 2026 Futures</t>
  </si>
  <si>
    <t>Hero MotoCorp Limited September 2026 Futures</t>
  </si>
  <si>
    <t>Hindalco Industries Limited September 2026 Futures</t>
  </si>
  <si>
    <t>Hindustan Unilever Limited September 2026 Futures</t>
  </si>
  <si>
    <t>Hindustan Zinc Limited October 2026 Futures</t>
  </si>
  <si>
    <t>Hindustan Zinc Limited September 2026 Futures</t>
  </si>
  <si>
    <t>ICICI Bank Limited September 2026 Futures</t>
  </si>
  <si>
    <t>IDFC First Bank Limited September 2026 Futures</t>
  </si>
  <si>
    <t>Indian Energy Exchange Limited September 2026 Futures</t>
  </si>
  <si>
    <t>The Indian Hotels Company Limited September 2026 Futures</t>
  </si>
  <si>
    <t>IndusInd Bank Limited September 2026 Futures</t>
  </si>
  <si>
    <t>Inox Wind Limited September 2026 Futures</t>
  </si>
  <si>
    <t>ITC Limited October 2026 Futures</t>
  </si>
  <si>
    <t>ITC Limited September 2026 Futures</t>
  </si>
  <si>
    <t>Kotak Mahindra Bank Limited September 2026 Futures</t>
  </si>
  <si>
    <t>Larsen &amp; Toubro Limited September 2026 Futures</t>
  </si>
  <si>
    <t>LIC Housing Finance Limited October 2026 Futures</t>
  </si>
  <si>
    <t>Mahindra &amp; Mahindra Limited October 2026 Futures</t>
  </si>
  <si>
    <t>Mahindra &amp; Mahindra Limited September 2026 Futures</t>
  </si>
  <si>
    <t>Maruti Suzuki India Limited October 2026 Futures</t>
  </si>
  <si>
    <t>Maruti Suzuki India Limited September 2026 Futures</t>
  </si>
  <si>
    <t>Multi Commodity Exchange of India Limited September 2026 Futures</t>
  </si>
  <si>
    <t>Adani Ports and Special Economic Zone Limited October 2026 Futures</t>
  </si>
  <si>
    <t>Adani Ports and Special Economic Zone Limited September 2026 Futures</t>
  </si>
  <si>
    <t>NBCC (India) Limited September 2026 Futures</t>
  </si>
  <si>
    <t>NMDC Limited September 2026 Futures</t>
  </si>
  <si>
    <t>NTPC Limited September 2026 Futures</t>
  </si>
  <si>
    <t>One 97 Communications Limited September 2026 Futures</t>
  </si>
  <si>
    <t>Power Grid Corporation of India Limited September 2026 Futures</t>
  </si>
  <si>
    <t>Punjab National Bank September 2026 Futures</t>
  </si>
  <si>
    <t>Jio Financial Services Limited September 2026 Futures</t>
  </si>
  <si>
    <t>Reliance Industries Limited October 2026 Futures</t>
  </si>
  <si>
    <t>Reliance Industries Limited September 2026 Futures</t>
  </si>
  <si>
    <t>Steel Authority of India Limited September 2026 Futures</t>
  </si>
  <si>
    <t>Shriram Finance Limited September 2026 Futures</t>
  </si>
  <si>
    <t>SBI Life Insurance Company Limited September 2026 Futures</t>
  </si>
  <si>
    <t>Solar Industries India Limited October 2026 Futures</t>
  </si>
  <si>
    <t>Solar Industries India Limited September 2026 Futures</t>
  </si>
  <si>
    <t>Sun Pharmaceutical Industries Limited September 2026 Futures</t>
  </si>
  <si>
    <t>Suzlon Energy Limited September 2026 Futures</t>
  </si>
  <si>
    <t>Tata Steel Limited September 2026 Futures</t>
  </si>
  <si>
    <t>Titan Company Limited September 2026 Futures</t>
  </si>
  <si>
    <t>Axis Bank Limited September 2026 Futures</t>
  </si>
  <si>
    <t>Yes Bank Limited September 2026 Futures</t>
  </si>
  <si>
    <t>Hitachi Energy India Limited September 2026 Futures</t>
  </si>
  <si>
    <t>Aditya Birla Capital Limited October 2026 Futures</t>
  </si>
  <si>
    <t>Adani Enterprises Limited October 2026 Futures</t>
  </si>
  <si>
    <t>Adani Power Limited September 2026 Futures</t>
  </si>
  <si>
    <t>Adani Energy Solutions Limited September 2026 Futures</t>
  </si>
  <si>
    <t>Ather Energy Limited September 2026 Futures</t>
  </si>
  <si>
    <t>AU Small Finance Bank Limited October 2026 Futures</t>
  </si>
  <si>
    <t>Alkem Laboratories Limited September 2026 Futures</t>
  </si>
  <si>
    <t>Amber Enterprises India Limited September 2026 Futures</t>
  </si>
  <si>
    <t>Apollo Hospitals Enterprise Limited October 2026 Futures</t>
  </si>
  <si>
    <t>Apollo Hospitals Enterprise Limited September 2026 Futures</t>
  </si>
  <si>
    <t>Ashok Leyland Limited October 2026 Futures</t>
  </si>
  <si>
    <t>Asian Paints Limited September 2026 Futures</t>
  </si>
  <si>
    <t>Vodafone Idea Limited October 2026 Futures</t>
  </si>
  <si>
    <t>Aurobindo Pharma Limited September 2026 Futures</t>
  </si>
  <si>
    <t>Bajaj Finance Limited November 2026 Futures</t>
  </si>
  <si>
    <t>Bajaj Finance Limited October 2026 Futures</t>
  </si>
  <si>
    <t>Force Motors Limited September 2026 Futures</t>
  </si>
  <si>
    <t>Bandhan Bank Limited November 2026 Futures</t>
  </si>
  <si>
    <t>Bandhan Bank Limited October 2026 Futures</t>
  </si>
  <si>
    <t>Mphasis Limited September 2026 Futures</t>
  </si>
  <si>
    <t>Bharat Heavy Electricals Limited October 2026 Futures</t>
  </si>
  <si>
    <t>Bharat Heavy Electricals Limited September 2026 Futures</t>
  </si>
  <si>
    <t>Bharat Electronics Limited November 2026 Futures</t>
  </si>
  <si>
    <t>Indus Towers Limited September 2026 Futures</t>
  </si>
  <si>
    <t>Biocon Limited September 2026 Futures</t>
  </si>
  <si>
    <t>BSE Limited September 2026 Futures</t>
  </si>
  <si>
    <t>APL Apollo Tubes Limited September 2026 Futures</t>
  </si>
  <si>
    <t>Bharti Airtel Limited November 2026 Futures</t>
  </si>
  <si>
    <t>Bharti Airtel Limited September 2026 Futures</t>
  </si>
  <si>
    <t>Computer Age Management Services Limited October 2026 Futures</t>
  </si>
  <si>
    <t>Computer Age Management Services Limited September 2026 Futures</t>
  </si>
  <si>
    <t>Canara Bank November 2026 Futures</t>
  </si>
  <si>
    <t>Central Depository Services (India) Limited September 2026 Futures</t>
  </si>
  <si>
    <t>Cholamandalam Investment and Finance Company Ltd September 2026 Futures</t>
  </si>
  <si>
    <t>Cipla Limited November 2026 Futures</t>
  </si>
  <si>
    <t>Cipla Limited October 2026 Futures</t>
  </si>
  <si>
    <t>Coal India Limited October 2026 Futures</t>
  </si>
  <si>
    <t>Coal India Limited September 2026 Futures</t>
  </si>
  <si>
    <t>DLF Limited October 2026 Futures</t>
  </si>
  <si>
    <t>DLF Limited September 2026 Futures</t>
  </si>
  <si>
    <t>Eicher Motors Limited October 2026 Futures</t>
  </si>
  <si>
    <t>Eicher Motors Limited September 2026 Futures</t>
  </si>
  <si>
    <t>The Federal Bank Limited September 2026 Futures</t>
  </si>
  <si>
    <t>Fortis Healthcare Limited October 2026 Futures</t>
  </si>
  <si>
    <t>Godrej Consumer Products Limited September 2026 Futures</t>
  </si>
  <si>
    <t>Glenmark Pharmaceuticals Limited September 2026 Futures</t>
  </si>
  <si>
    <t>GMR Airports Limited October 2026 Futures</t>
  </si>
  <si>
    <t>GMR Airports Limited September 2026 Futures</t>
  </si>
  <si>
    <t>Godrej Properties Limited October 2026 Futures</t>
  </si>
  <si>
    <t>Godrej Properties Limited September 2026 Futures</t>
  </si>
  <si>
    <t>Grasim Industries Limited September 2026 Futures</t>
  </si>
  <si>
    <t>Ambuja Cements Limited October 2026 Futures</t>
  </si>
  <si>
    <t>Hindustan Aeronautics Limited October 2026 Futures</t>
  </si>
  <si>
    <t>Hindustan Aeronautics Limited September 2026 Futures</t>
  </si>
  <si>
    <t>HCL Technologies Limited September 2026 Futures</t>
  </si>
  <si>
    <t>HDFC Asset Management Company Limited September 2026 Futures</t>
  </si>
  <si>
    <t>HDFC Bank Limited November 2026 Futures</t>
  </si>
  <si>
    <t>HDFC Life Insurance Company Limited October 2026 Futures</t>
  </si>
  <si>
    <t>Hindalco Industries Limited November 2026 Futures</t>
  </si>
  <si>
    <t>Hindalco Industries Limited October 2026 Futures</t>
  </si>
  <si>
    <t>Hindustan Unilever Limited October 2026 Futures</t>
  </si>
  <si>
    <t>ICICI Bank Limited November 2026 Futures</t>
  </si>
  <si>
    <t>ICICI Bank Limited October 2026 Futures</t>
  </si>
  <si>
    <t>IDFC First Bank Limited November 2026 Futures</t>
  </si>
  <si>
    <t>IDFC First Bank Limited October 2026 Futures</t>
  </si>
  <si>
    <t>The Indian Hotels Company Limited October 2026 Futures</t>
  </si>
  <si>
    <t>IndusInd Bank Limited October 2026 Futures</t>
  </si>
  <si>
    <t>InterGlobe Aviation Limited October 2026 Futures</t>
  </si>
  <si>
    <t>InterGlobe Aviation Limited September 2026 Futures</t>
  </si>
  <si>
    <t>Infosys Limited September 2026 Futures</t>
  </si>
  <si>
    <t>Inox Wind Limited October 2026 Futures</t>
  </si>
  <si>
    <t>Indian Oil Corporation Limited September 2026 Futures</t>
  </si>
  <si>
    <t>ICICI Prudential Life Insurance Company Limited October 2026 Futures</t>
  </si>
  <si>
    <t>ICICI Prudential Life Insurance Company Limited September 2026 Futures</t>
  </si>
  <si>
    <t>ITC Limited November 2026 Futures</t>
  </si>
  <si>
    <t>Jindal Steel Limited September 2026 Futures</t>
  </si>
  <si>
    <t>JSW Steel Limited September 2026 Futures</t>
  </si>
  <si>
    <t>Kalyan Jewellers India Limited September 2026 Futures</t>
  </si>
  <si>
    <t>Kotak Mahindra Bank Limited November 2026 Futures</t>
  </si>
  <si>
    <t>Kotak Mahindra Bank Limited October 2026 Futures</t>
  </si>
  <si>
    <t>KPIT Technologies Limited September 2026 Futures</t>
  </si>
  <si>
    <t>Trent Limited September 2026 Futures</t>
  </si>
  <si>
    <t>Larsen &amp; Toubro Limited November 2026 Futures</t>
  </si>
  <si>
    <t>Larsen &amp; Toubro Limited October 2026 Futures</t>
  </si>
  <si>
    <t>Laurus Labs Limited September 2026 Futures</t>
  </si>
  <si>
    <t>LIC Housing Finance Limited September 2026 Futures</t>
  </si>
  <si>
    <t>Life Insurance Corporation Of India October 2026 Futures</t>
  </si>
  <si>
    <t>Life Insurance Corporation Of India September 2026 Futures</t>
  </si>
  <si>
    <t>Marico Limited September 2026 Futures</t>
  </si>
  <si>
    <t>Max Financial Services Limited October 2026 Futures</t>
  </si>
  <si>
    <t>Max Financial Services Limited September 2026 Futures</t>
  </si>
  <si>
    <t>Mazagon Dock Shipbuilders Limited September 2026 Futures</t>
  </si>
  <si>
    <t>UNO Minda Limited September 2026 Futures</t>
  </si>
  <si>
    <t>Manappuram Finance Limited September 2026 Futures</t>
  </si>
  <si>
    <t>Samvardhana Motherson International Limited October 2026 Futures</t>
  </si>
  <si>
    <t>Samvardhana Motherson International Limited September 2026 Futures</t>
  </si>
  <si>
    <t>Adani Ports and Special Economic Zone Limited November 2026 Futures</t>
  </si>
  <si>
    <t>Coforge Limited September 2026 Futures</t>
  </si>
  <si>
    <t>NMDC Limited November 2026 Futures</t>
  </si>
  <si>
    <t>NTPC Limited October 2026 Futures</t>
  </si>
  <si>
    <t>Oil &amp; Natural Gas Corporation Limited October 2026 Futures</t>
  </si>
  <si>
    <t>Oil &amp; Natural Gas Corporation Limited September 2026 Futures</t>
  </si>
  <si>
    <t>Power Grid Corporation of India Limited October 2026 Futures</t>
  </si>
  <si>
    <t>Pidilite Industries Limited September 2026 Futures</t>
  </si>
  <si>
    <t>Power Finance Corporation Limited October 2026 Futures</t>
  </si>
  <si>
    <t>Power Finance Corporation Limited September 2026 Futures</t>
  </si>
  <si>
    <t>Persistent Systems Limited September 2026 Futures</t>
  </si>
  <si>
    <t>Punjab National Bank November 2026 Futures</t>
  </si>
  <si>
    <t>Punjab National Bank October 2026 Futures</t>
  </si>
  <si>
    <t>Jio Financial Services Limited November 2026 Futures</t>
  </si>
  <si>
    <t>Jio Financial Services Limited October 2026 Futures</t>
  </si>
  <si>
    <t>Reliance Industries Limited November 2026 Futures</t>
  </si>
  <si>
    <t>RBL Bank Limited September 2026 Futures</t>
  </si>
  <si>
    <t>Patanjali Foods Limited September 2026 Futures</t>
  </si>
  <si>
    <t>Rail Vikas Nigam Limited September 2026 Futures</t>
  </si>
  <si>
    <t>TVS Motor Company Limited October 2026 Futures</t>
  </si>
  <si>
    <t>TVS Motor Company Limited September 2026 Futures</t>
  </si>
  <si>
    <t>Steel Authority of India Limited October 2026 Futures</t>
  </si>
  <si>
    <t>State Bank of India October 2026 Futures</t>
  </si>
  <si>
    <t>State Bank of India September 2026 Futures</t>
  </si>
  <si>
    <t>UPL Limited September 2026 Futures</t>
  </si>
  <si>
    <t>Shree Cement Limited September 2026 Futures</t>
  </si>
  <si>
    <t>Shriram Finance Limited October 2026 Futures</t>
  </si>
  <si>
    <t>SBI Life Insurance Company Limited October 2026 Futures</t>
  </si>
  <si>
    <t>Solar Industries India Limited November 2026 Futures</t>
  </si>
  <si>
    <t>Delhivery Limited October 2026 Futures</t>
  </si>
  <si>
    <t>Supreme Industries Limited October 2026 Futures</t>
  </si>
  <si>
    <t>Supreme Industries Limited September 2026 Futures</t>
  </si>
  <si>
    <t>Suzlon Energy Limited October 2026 Futures</t>
  </si>
  <si>
    <t>Tata Consultancy Services Limited September 2026 Futures</t>
  </si>
  <si>
    <t>Tata Steel Limited October 2026 Futures</t>
  </si>
  <si>
    <t>Tube Investments of India Limited September 2026 Futures</t>
  </si>
  <si>
    <t>Tata Power Company Limited October 2026 Futures</t>
  </si>
  <si>
    <t>Tata Power Company Limited September 2026 Futures</t>
  </si>
  <si>
    <t>Titan Company Limited October 2026 Futures</t>
  </si>
  <si>
    <t>Union Bank of India September 2026 Futures</t>
  </si>
  <si>
    <t>Axis Bank Limited November 2026 Futures</t>
  </si>
  <si>
    <t>Axis Bank Limited October 2026 Futures</t>
  </si>
  <si>
    <t>Varun Beverages Limited September 2026 Futures</t>
  </si>
  <si>
    <t>Voltas Limited October 2026 Futures</t>
  </si>
  <si>
    <t>Voltas Limited September 2026 Futures</t>
  </si>
  <si>
    <t>Yes Bank Limited October 2026 Futures</t>
  </si>
  <si>
    <t>Eternal Limited September 2026 Futures</t>
  </si>
  <si>
    <t>Total percentage of existing assets hedged through futures: 69.21%</t>
  </si>
  <si>
    <t>Total number of contracts where futures were bought: 9943</t>
  </si>
  <si>
    <t>Total number of contracts where futures were sold: 902</t>
  </si>
  <si>
    <t>Gross notional value of contracts where futures were bought: Rs.  71315.066 Lakhs</t>
  </si>
  <si>
    <t>Gross notional value of contracts where futures were sold: Rs.  5887.918 Lakhs</t>
  </si>
  <si>
    <t>Net profit/ (loss) value on all contracts combined: Rs -717.924 Lakhs</t>
  </si>
  <si>
    <t>B. Other than hedging positions through futures as on August 31, 2026</t>
  </si>
  <si>
    <t>Bajaj Finserv Limited October 2026 Futures</t>
  </si>
  <si>
    <t>Total exposure due to futures (non hedging positions) as a percentage of net assets: 0.2104%</t>
  </si>
  <si>
    <t>For the period ended August 31, 2026, following details specified for non-hedging transactions through futures which have been squared off/ expired:</t>
  </si>
  <si>
    <t>Total number of contracts where futures were bought: Nil</t>
  </si>
  <si>
    <t>Total number of contracts where futures were sold: Nil</t>
  </si>
  <si>
    <t>Gross notional value of contracts where futures were bought: Rs. Nil Lakhs</t>
  </si>
  <si>
    <t>Gross notional value of contracts where futures were sold: Rs. Nil Lakhs</t>
  </si>
  <si>
    <t>Net profit/ (loss) value on all contracts combined: Rs. Nil Lakhs</t>
  </si>
  <si>
    <t>C. Hedging positions through put options as on August 31, 2026</t>
  </si>
  <si>
    <t>Number of Contracts</t>
  </si>
  <si>
    <t>Option Price when purchased</t>
  </si>
  <si>
    <t>Current
Option Price</t>
  </si>
  <si>
    <t>Total percentage of existing assets hedged through put options: Nil</t>
  </si>
  <si>
    <t>For the period ended August 31, 2026, following details specified for hedging transactions through put options which have already been exercised/ expired:</t>
  </si>
  <si>
    <t>Total number of contracts entered into: Nil</t>
  </si>
  <si>
    <t>Gross notional value of contracts: Rs. Nil</t>
  </si>
  <si>
    <t>Net profit/ (loss) on all contracts (premium paid treated as (loss)): Rs. Nil</t>
  </si>
  <si>
    <t>D. Other than hedging positions through options as on August 31, 2026</t>
  </si>
  <si>
    <t>Call/ put</t>
  </si>
  <si>
    <t>Number of contracts</t>
  </si>
  <si>
    <t>Option price when purchased</t>
  </si>
  <si>
    <t>Current price</t>
  </si>
  <si>
    <t>Total exposure through options as a percentage of net assets: Nil</t>
  </si>
  <si>
    <t>For the period ended August 31, 2026, following details specified for non-hedging transactions through options which have already been exercised/ expired:</t>
  </si>
  <si>
    <t>E. Hedging positions through swaps as on August 31, 2026 - Nil</t>
  </si>
  <si>
    <t>Total percentage of existing assets hedged through futures: Nil</t>
  </si>
  <si>
    <t>Total number of contracts where futures were bought: 1032</t>
  </si>
  <si>
    <t>Total number of contracts where futures were sold: 77</t>
  </si>
  <si>
    <t>Gross notional value of contracts where futures were bought: Rs.  7942.175 Lakhs</t>
  </si>
  <si>
    <t>Gross notional value of contracts where futures were sold: Rs.  635.908 Lakhs</t>
  </si>
  <si>
    <t>Net profit/ (loss) value on all contracts combined: Rs -100.825 Lakhs</t>
  </si>
  <si>
    <t>Total exposure due to futures (non hedging positions) as a percentage of net assets: Nil</t>
  </si>
  <si>
    <t>Gross notional value of contracts where futures were bought: Nil</t>
  </si>
  <si>
    <t>Gross notional value of contracts where futures were sold: Nil</t>
  </si>
  <si>
    <t>Net profit/ (loss) value on all contracts combined: Nil</t>
  </si>
  <si>
    <t>C. Hedging positions through options as on August 31, 2026</t>
  </si>
  <si>
    <t>HDFC Bank Limited 730 Call September 2026 Option</t>
  </si>
  <si>
    <t>HDFC Bank Limited 740 Call September 2026 Option</t>
  </si>
  <si>
    <t>NIFTY 24200 Put September 2026 Option</t>
  </si>
  <si>
    <t>NIFTY 24400 Put September 2026 Option</t>
  </si>
  <si>
    <t>NIFTY 24700 Call September 2026 Option</t>
  </si>
  <si>
    <t>Total percentage of existing assets hedged through put options: 0.20%</t>
  </si>
  <si>
    <t>Total number of contracts entered into: 4070</t>
  </si>
  <si>
    <t>Gross notional value of contracts: Rs.  197.79 Lakhs</t>
  </si>
  <si>
    <t>Net profit/ (loss) on all contracts (premium paid treated as (loss): Rs -209.598 Lakhs</t>
  </si>
  <si>
    <t>Total number of contracts entered into: 2500</t>
  </si>
  <si>
    <t>Gross notional value of contracts: Rs.  166.788 Lakhs</t>
  </si>
  <si>
    <t>Net profit/ (loss) on all contracts (premium paid treated as (loss): Rs 0 Lakhs</t>
  </si>
  <si>
    <t>For the period ended August 31, 2026, following details specified for hedging transactions through futures which have been squared off/ expired:</t>
  </si>
  <si>
    <t>Total number of contracts where futures were bought: 302</t>
  </si>
  <si>
    <t>Total number of contracts where futures were sold: 102</t>
  </si>
  <si>
    <t>Gross notional value of contracts where futures were bought: Rs.  2592.558 Lakhs</t>
  </si>
  <si>
    <t>Gross notional value of contracts where futures were sold: Rs.  842.356 Lakhs</t>
  </si>
  <si>
    <t>Net profit/ (loss) value on all contracts combined: Rs -181.883 Lakhs</t>
  </si>
  <si>
    <t>Total exposure due to futures (non hedging positions) as a percentage of net assets: NIL</t>
  </si>
  <si>
    <t>Total number of contracts where futures were bought: 200</t>
  </si>
  <si>
    <t>Total number of contracts where futures were sold: 200</t>
  </si>
  <si>
    <t>Gross notional value of contracts where futures were bought: Rs.  1635.863 Lakhs</t>
  </si>
  <si>
    <t>Gross notional value of contracts where futures were sold: Rs.  1573.718 Lakhs</t>
  </si>
  <si>
    <t>Net profit/ (loss) value on all contracts combined: Rs -62.145 Lakhs</t>
  </si>
  <si>
    <t>HDFC Bank Limited 720 Call September 2026 Option</t>
  </si>
  <si>
    <t>Total percentage of existing assets hedged through put options: 0.03%</t>
  </si>
  <si>
    <t>Total number of contracts entered into: NIL</t>
  </si>
  <si>
    <t>Gross notional value of contracts: NIL</t>
  </si>
  <si>
    <t>Net profit/ (loss) on all contracts (premium paid treated as (loss): NIL</t>
  </si>
  <si>
    <t>Total number of contracts entered into: 1000</t>
  </si>
  <si>
    <t>Gross notional value of contracts: Rs.  25.944 Lakhs</t>
  </si>
  <si>
    <t>Total number of contracts where futures were bought: NIL</t>
  </si>
  <si>
    <t>Total number of contracts where futures were sold: NIL</t>
  </si>
  <si>
    <t>Gross notional value of contracts where futures were bought: NIL</t>
  </si>
  <si>
    <t>Gross notional value of contracts where futures were sold: NIL</t>
  </si>
  <si>
    <t>Net profit/ (loss) value on all contracts combined: NIL</t>
  </si>
  <si>
    <t>Total percentage of existing assets hedged through put options: 0.08%</t>
  </si>
  <si>
    <t>Total number of contracts entered into: 980</t>
  </si>
  <si>
    <t>Gross notional value of contracts: Rs.  44.616 Lakhs</t>
  </si>
  <si>
    <t>Net profit/ (loss) on all contracts (premium paid treated as (loss): Rs -98.001 Lakhs</t>
  </si>
  <si>
    <t>Total exposure through options as a percentage of net assets: NIL</t>
  </si>
  <si>
    <t>Total number of contracts entered into: 2150</t>
  </si>
  <si>
    <t>Gross notional value of contracts: Rs.  116.183 Lakhs</t>
  </si>
  <si>
    <t>Total percentage of existing assets hedged through futures: 0.23%</t>
  </si>
  <si>
    <t>Total number of contracts where futures were bought: 186</t>
  </si>
  <si>
    <t>Total number of contracts where futures were sold: 186</t>
  </si>
  <si>
    <t>Gross notional value of contracts where futures were bought: Rs.  1327.241 Lakhs</t>
  </si>
  <si>
    <t>Gross notional value of contracts where futures were sold: Rs.  1408.189 Lakhs</t>
  </si>
  <si>
    <t>Net profit/ (loss) value on all contracts combined: Rs 80.948 Lakhs</t>
  </si>
  <si>
    <t>Total percentage of existing assets hedged through put options: 0.01%</t>
  </si>
  <si>
    <t>Gross notional value of contracts: Nil</t>
  </si>
  <si>
    <t>Net profit/ (loss) on all contracts (premium paid treated as (loss): Nil</t>
  </si>
  <si>
    <t>Total number of contracts where futures were bought: 324</t>
  </si>
  <si>
    <t>Total number of contracts where futures were sold: 74</t>
  </si>
  <si>
    <t>Gross notional value of contracts where futures were bought: Rs.  3666.18 Lakhs</t>
  </si>
  <si>
    <t>Gross notional value of contracts where futures were sold: Rs.  607.39 Lakhs</t>
  </si>
  <si>
    <t>Net profit/ (loss) value on all contracts combined: Rs -114.193 Lakhs</t>
  </si>
  <si>
    <t>Swiggy Limited September 2026 Futures</t>
  </si>
  <si>
    <t>Long</t>
  </si>
  <si>
    <t>Total percentage of existing assets hedged through futures: 0.96%</t>
  </si>
  <si>
    <t>Total number of contracts where futures were bought: 115</t>
  </si>
  <si>
    <t>Total number of contracts where futures were sold: 115</t>
  </si>
  <si>
    <t>Gross notional value of contracts where futures were bought: Rs.  636.565 Lakhs</t>
  </si>
  <si>
    <t>Gross notional value of contracts where futures were sold: Rs.  594.437 Lakhs</t>
  </si>
  <si>
    <t>Net profit/ (loss) value on all contracts combined: Rs -42.127 Lakhs</t>
  </si>
  <si>
    <t>Total number of contracts entered into: 964</t>
  </si>
  <si>
    <t>Gross notional value of contracts: Rs.  54.877 Lakhs</t>
  </si>
  <si>
    <t>Net profit/ (loss) on all contracts (premium paid treated as (loss): Rs -37.448 Lakhs</t>
  </si>
  <si>
    <t>Tata Motors Passenger Vehicles Limited September 2026 Futures</t>
  </si>
  <si>
    <t>UltraTech Cement Limited September 2026 Futures</t>
  </si>
  <si>
    <t>Total percentage of existing assets hedged through futures: 45.3%</t>
  </si>
  <si>
    <t>Total number of contracts where futures were bought: 264</t>
  </si>
  <si>
    <t>Total number of contracts where futures were sold: 0</t>
  </si>
  <si>
    <t>Gross notional value of contracts where futures were bought: Rs.  1796.67 Lakhs</t>
  </si>
  <si>
    <t>Gross notional value of contracts where futures were sold: Rs.  0 Lakhs</t>
  </si>
  <si>
    <t>Net profit/ (loss) value on all contracts combined: Rs -12.766 Lakhs</t>
  </si>
  <si>
    <t>Gross notional value of contracts where futures were bought: Rs. Nil</t>
  </si>
  <si>
    <t>Gross notional value of contracts where futures were sold: Rs. Nil</t>
  </si>
  <si>
    <t>Net profit/ (loss) value on all contracts combined: Rs. Nil</t>
  </si>
  <si>
    <t>Total number of contracts entered into:Nil</t>
  </si>
  <si>
    <t>Total percentage of existing assets hedged through futures: 0.90%</t>
  </si>
  <si>
    <t>Total number of contracts where futures were bought: 37</t>
  </si>
  <si>
    <t>Total number of contracts where futures were sold: 37</t>
  </si>
  <si>
    <t>Gross notional value of contracts where futures were bought: Rs.  306.392 Lakhs</t>
  </si>
  <si>
    <t>Gross notional value of contracts where futures were sold: Rs.  305.57 Lakhs</t>
  </si>
  <si>
    <t>Net profit/ (loss) value on all contracts combined: Rs -0.822 Lakhs</t>
  </si>
  <si>
    <t>Total number of contracts where futures were bought: 0</t>
  </si>
  <si>
    <t>Total number of contracts where futures were sold: 75</t>
  </si>
  <si>
    <t>Gross notional value of contracts where futures were bought: Rs.  0 Lakhs</t>
  </si>
  <si>
    <t>Gross notional value of contracts where futures were sold: Rs.  455.496 Lakhs</t>
  </si>
  <si>
    <t>Net profit/ (loss) value on all contracts combined: Rs -3.243 Lakhs</t>
  </si>
  <si>
    <t>HDFC Bank Limited 750 Call September 2026 Option</t>
  </si>
  <si>
    <t>Total number of contracts where futures were bought: 1857</t>
  </si>
  <si>
    <t>Total number of contracts where futures were sold: 1107</t>
  </si>
  <si>
    <t>Gross notional value of contracts where futures were bought: Rs.  15029.477 Lakhs</t>
  </si>
  <si>
    <t>Gross notional value of contracts where futures were sold: Rs.  8712.072 Lakhs</t>
  </si>
  <si>
    <t>Net profit/ (loss) value on all contracts combined: Rs -433.171 Lakhs</t>
  </si>
  <si>
    <t>Total percentage of existing assets hedged through futures: NIL</t>
  </si>
  <si>
    <t>Total percentage of existing assets hedged through put options: 0.05%</t>
  </si>
  <si>
    <t>Total number of contracts entered into: 1600</t>
  </si>
  <si>
    <t>Gross notional value of contracts: Rs.  74.487 Lakhs</t>
  </si>
  <si>
    <t>Net profit/ (loss) on all contracts (premium paid treated as (loss): Rs -156.679 Lakhs</t>
  </si>
  <si>
    <t>INE028E14YD2</t>
  </si>
  <si>
    <t>Bajaj Finserv Limited Octoer 2026 Futures</t>
  </si>
  <si>
    <t>^ YTC represents Yield to Call provided by valuation agencies as on August 31, 2026. It is disclosed for Perpetual Bond issued by Banks (i.e. AT-1 Bond / Tier 1 Bond / Tier 2 Bond), as per AMFI Best Practices Guidelines Circular no. 135/BP/91/2020-21 read with SEBI circular No. SEBI/HO/24/13/11(1)2026-IMD-POD-1/I/7602/2026 on Valuation of AT-1 Bonds and Tier 2 Bonds.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</si>
</sst>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#,##0.00;\(#,##0.00\)"/>
    <numFmt numFmtId="165" formatCode="#,##0.00%;\(#,##0.00\)%"/>
    <numFmt numFmtId="166" formatCode="#,##0.00%"/>
    <numFmt numFmtId="167" formatCode="#,##0.000_ ;\-#,##0.000\ "/>
    <numFmt numFmtId="168" formatCode="#,##0.0000_ ;\-#,##0.0000\ "/>
    <numFmt numFmtId="169" formatCode="#,##0.0000"/>
    <numFmt numFmtId="170" formatCode="_(* #,##0.00_);_(* \(#,##0.00\);_(* &quot;-&quot;??_);_(@_)"/>
    <numFmt numFmtId="171" formatCode="_(* #,##0.000_);_(* \(#,##0.000\);_(* &quot;-&quot;??_);_(@_)"/>
    <numFmt numFmtId="172" formatCode="_(* #,##0_);_(* \(#,##0\);_(* &quot;-&quot;?_);_(@_)"/>
    <numFmt numFmtId="173" formatCode="_(* #,##0.00_);_(* \(#,##0.00\);_(* &quot;-&quot;?_);_(@_)"/>
  </numFmts>
  <fonts count="13">
    <font>
      <sz val="11"/>
      <color theme="1"/>
      <name val="Aptos Narrow"/>
      <family val="2"/>
      <scheme val="minor"/>
    </font>
    <font>
      <sz val="9"/>
      <color rgb="FF000000"/>
      <name val="Arial"/>
      <family val="2"/>
    </font>
    <font>
      <sz val="10"/>
      <color rgb="FFFFFFFF"/>
      <name val="SansSerif"/>
      <family val="2"/>
    </font>
    <font>
      <b/>
      <sz val="9"/>
      <color rgb="FF000000"/>
      <name val="Arial"/>
      <family val="2"/>
    </font>
    <font>
      <b/>
      <sz val="10"/>
      <color rgb="FF000000"/>
      <name val="SansSerif"/>
      <family val="2"/>
    </font>
    <font>
      <sz val="10"/>
      <color rgb="FF000000"/>
      <name val="SansSerif"/>
      <family val="2"/>
    </font>
    <font>
      <sz val="9"/>
      <color rgb="FFFFFFFF"/>
      <name val="Arial"/>
      <family val="2"/>
    </font>
    <font>
      <b/>
      <sz val="11"/>
      <color rgb="FF000000"/>
      <name val="Arial"/>
      <family val="2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4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9" fontId="8" fillId="0" borderId="0" applyFont="0" applyFill="0" applyBorder="0" applyAlignment="0" applyProtection="0"/>
    <xf numFmtId="0" fontId="8" fillId="39" borderId="3"/>
    <xf numFmtId="0" fontId="8" fillId="39" borderId="3"/>
    <xf numFmtId="0" fontId="8" fillId="39" borderId="3"/>
    <xf numFmtId="170" fontId="8" fillId="39" borderId="3" applyFont="0" applyFill="0" applyBorder="0" applyAlignment="0" applyProtection="0"/>
    <xf numFmtId="9" fontId="8" fillId="39" borderId="3" applyFont="0" applyFill="0" applyBorder="0" applyAlignment="0" applyProtection="0"/>
  </cellStyleXfs>
  <cellXfs count="184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0" fontId="3" fillId="4" borderId="3" xfId="0" applyFont="1" applyFill="1" applyBorder="1" applyAlignment="1">
      <alignment horizontal="left" vertical="top" wrapText="1"/>
    </xf>
    <xf numFmtId="0" fontId="0" fillId="5" borderId="0" xfId="0" applyFill="1" applyAlignment="1" applyProtection="1">
      <alignment wrapText="1"/>
      <protection locked="0"/>
    </xf>
    <xf numFmtId="0" fontId="3" fillId="6" borderId="3" xfId="0" applyFont="1" applyFill="1" applyBorder="1" applyAlignment="1">
      <alignment horizontal="center" vertical="top" wrapText="1"/>
    </xf>
    <xf numFmtId="0" fontId="1" fillId="7" borderId="3" xfId="0" applyFont="1" applyFill="1" applyBorder="1" applyAlignment="1">
      <alignment horizontal="left" vertical="top" wrapText="1"/>
    </xf>
    <xf numFmtId="0" fontId="4" fillId="8" borderId="3" xfId="0" applyFont="1" applyFill="1" applyBorder="1" applyAlignment="1">
      <alignment horizontal="left" vertical="top" wrapText="1"/>
    </xf>
    <xf numFmtId="0" fontId="3" fillId="9" borderId="4" xfId="0" applyFont="1" applyFill="1" applyBorder="1" applyAlignment="1">
      <alignment horizontal="left" vertical="center" wrapText="1"/>
    </xf>
    <xf numFmtId="0" fontId="3" fillId="10" borderId="5" xfId="0" applyFont="1" applyFill="1" applyBorder="1" applyAlignment="1">
      <alignment horizontal="left" vertical="center" wrapText="1"/>
    </xf>
    <xf numFmtId="0" fontId="3" fillId="11" borderId="5" xfId="0" applyFont="1" applyFill="1" applyBorder="1" applyAlignment="1">
      <alignment horizontal="center" vertical="center" wrapText="1"/>
    </xf>
    <xf numFmtId="0" fontId="3" fillId="12" borderId="6" xfId="0" applyFont="1" applyFill="1" applyBorder="1" applyAlignment="1">
      <alignment horizontal="center" vertical="center" wrapText="1"/>
    </xf>
    <xf numFmtId="0" fontId="3" fillId="13" borderId="7" xfId="0" applyFont="1" applyFill="1" applyBorder="1" applyAlignment="1">
      <alignment horizontal="left" vertical="top" wrapText="1"/>
    </xf>
    <xf numFmtId="0" fontId="1" fillId="14" borderId="8" xfId="0" applyFont="1" applyFill="1" applyBorder="1" applyAlignment="1">
      <alignment horizontal="left" vertical="top" wrapText="1"/>
    </xf>
    <xf numFmtId="0" fontId="5" fillId="15" borderId="9" xfId="0" applyFont="1" applyFill="1" applyBorder="1" applyAlignment="1">
      <alignment horizontal="right" vertical="top" wrapText="1"/>
    </xf>
    <xf numFmtId="0" fontId="5" fillId="16" borderId="10" xfId="0" applyFont="1" applyFill="1" applyBorder="1" applyAlignment="1">
      <alignment horizontal="right" vertical="top" wrapText="1"/>
    </xf>
    <xf numFmtId="0" fontId="6" fillId="17" borderId="2" xfId="0" applyFont="1" applyFill="1" applyBorder="1" applyAlignment="1">
      <alignment horizontal="left" vertical="top" wrapText="1"/>
    </xf>
    <xf numFmtId="0" fontId="1" fillId="18" borderId="7" xfId="0" applyFont="1" applyFill="1" applyBorder="1" applyAlignment="1">
      <alignment horizontal="left" vertical="top" wrapText="1"/>
    </xf>
    <xf numFmtId="3" fontId="1" fillId="19" borderId="8" xfId="0" applyNumberFormat="1" applyFont="1" applyFill="1" applyBorder="1" applyAlignment="1">
      <alignment horizontal="right" vertical="top" wrapText="1"/>
    </xf>
    <xf numFmtId="164" fontId="1" fillId="20" borderId="9" xfId="0" applyNumberFormat="1" applyFont="1" applyFill="1" applyBorder="1" applyAlignment="1">
      <alignment horizontal="right" vertical="top" wrapText="1"/>
    </xf>
    <xf numFmtId="165" fontId="1" fillId="21" borderId="8" xfId="0" applyNumberFormat="1" applyFont="1" applyFill="1" applyBorder="1" applyAlignment="1">
      <alignment horizontal="right" vertical="top" wrapText="1"/>
    </xf>
    <xf numFmtId="0" fontId="1" fillId="22" borderId="9" xfId="0" applyFont="1" applyFill="1" applyBorder="1" applyAlignment="1">
      <alignment horizontal="right" vertical="top" wrapText="1"/>
    </xf>
    <xf numFmtId="0" fontId="1" fillId="23" borderId="10" xfId="0" applyFont="1" applyFill="1" applyBorder="1" applyAlignment="1">
      <alignment horizontal="right" vertical="top" wrapText="1"/>
    </xf>
    <xf numFmtId="164" fontId="3" fillId="24" borderId="11" xfId="0" applyNumberFormat="1" applyFont="1" applyFill="1" applyBorder="1" applyAlignment="1">
      <alignment horizontal="right" vertical="top" wrapText="1"/>
    </xf>
    <xf numFmtId="165" fontId="3" fillId="25" borderId="1" xfId="0" applyNumberFormat="1" applyFont="1" applyFill="1" applyBorder="1" applyAlignment="1">
      <alignment horizontal="right" vertical="top" wrapText="1"/>
    </xf>
    <xf numFmtId="0" fontId="3" fillId="26" borderId="1" xfId="0" applyFont="1" applyFill="1" applyBorder="1" applyAlignment="1">
      <alignment horizontal="right" vertical="top" wrapText="1"/>
    </xf>
    <xf numFmtId="0" fontId="3" fillId="27" borderId="12" xfId="0" applyFont="1" applyFill="1" applyBorder="1" applyAlignment="1">
      <alignment horizontal="right" vertical="top" wrapText="1"/>
    </xf>
    <xf numFmtId="0" fontId="3" fillId="28" borderId="13" xfId="0" applyFont="1" applyFill="1" applyBorder="1" applyAlignment="1">
      <alignment horizontal="left" vertical="top" wrapText="1"/>
    </xf>
    <xf numFmtId="0" fontId="1" fillId="29" borderId="14" xfId="0" applyFont="1" applyFill="1" applyBorder="1" applyAlignment="1">
      <alignment horizontal="left" vertical="top" wrapText="1"/>
    </xf>
    <xf numFmtId="166" fontId="1" fillId="30" borderId="9" xfId="0" applyNumberFormat="1" applyFont="1" applyFill="1" applyBorder="1" applyAlignment="1">
      <alignment horizontal="right" vertical="top" wrapText="1"/>
    </xf>
    <xf numFmtId="164" fontId="3" fillId="31" borderId="1" xfId="0" applyNumberFormat="1" applyFont="1" applyFill="1" applyBorder="1" applyAlignment="1">
      <alignment horizontal="right" vertical="top" wrapText="1"/>
    </xf>
    <xf numFmtId="0" fontId="3" fillId="32" borderId="15" xfId="0" applyFont="1" applyFill="1" applyBorder="1" applyAlignment="1">
      <alignment horizontal="left" vertical="top" wrapText="1"/>
    </xf>
    <xf numFmtId="0" fontId="1" fillId="33" borderId="16" xfId="0" applyFont="1" applyFill="1" applyBorder="1" applyAlignment="1">
      <alignment horizontal="left" vertical="top" wrapText="1"/>
    </xf>
    <xf numFmtId="164" fontId="3" fillId="34" borderId="17" xfId="0" applyNumberFormat="1" applyFont="1" applyFill="1" applyBorder="1" applyAlignment="1">
      <alignment horizontal="right" vertical="top" wrapText="1"/>
    </xf>
    <xf numFmtId="166" fontId="3" fillId="35" borderId="17" xfId="0" applyNumberFormat="1" applyFont="1" applyFill="1" applyBorder="1" applyAlignment="1">
      <alignment horizontal="right" vertical="top" wrapText="1"/>
    </xf>
    <xf numFmtId="0" fontId="3" fillId="36" borderId="18" xfId="0" applyFont="1" applyFill="1" applyBorder="1" applyAlignment="1">
      <alignment horizontal="right" vertical="top" wrapText="1"/>
    </xf>
    <xf numFmtId="0" fontId="3" fillId="37" borderId="19" xfId="0" applyFont="1" applyFill="1" applyBorder="1" applyAlignment="1">
      <alignment horizontal="right" vertical="top" wrapText="1"/>
    </xf>
    <xf numFmtId="0" fontId="7" fillId="38" borderId="3" xfId="0" applyFont="1" applyFill="1" applyBorder="1" applyAlignment="1">
      <alignment horizontal="left" vertical="top" wrapText="1"/>
    </xf>
    <xf numFmtId="0" fontId="0" fillId="39" borderId="3" xfId="0" applyFill="1" applyBorder="1" applyAlignment="1" applyProtection="1">
      <alignment wrapText="1"/>
      <protection locked="0"/>
    </xf>
    <xf numFmtId="0" fontId="9" fillId="5" borderId="0" xfId="0" applyFont="1" applyFill="1" applyAlignment="1" applyProtection="1">
      <alignment wrapText="1"/>
      <protection locked="0"/>
    </xf>
    <xf numFmtId="0" fontId="3" fillId="7" borderId="3" xfId="0" applyFont="1" applyFill="1" applyBorder="1" applyAlignment="1">
      <alignment horizontal="left" vertical="top" wrapText="1"/>
    </xf>
    <xf numFmtId="0" fontId="9" fillId="0" borderId="0" xfId="0" applyFont="1"/>
    <xf numFmtId="10" fontId="3" fillId="25" borderId="1" xfId="0" applyNumberFormat="1" applyFont="1" applyFill="1" applyBorder="1" applyAlignment="1">
      <alignment horizontal="right" vertical="top" wrapText="1"/>
    </xf>
    <xf numFmtId="0" fontId="0" fillId="0" borderId="0" xfId="0" applyAlignment="1" applyProtection="1">
      <alignment wrapText="1"/>
      <protection locked="0"/>
    </xf>
    <xf numFmtId="0" fontId="10" fillId="0" borderId="20" xfId="0" applyFont="1" applyBorder="1" applyAlignment="1">
      <alignment vertical="top"/>
    </xf>
    <xf numFmtId="0" fontId="11" fillId="0" borderId="21" xfId="0" applyFont="1" applyBorder="1" applyAlignment="1">
      <alignment vertical="top"/>
    </xf>
    <xf numFmtId="0" fontId="3" fillId="0" borderId="21" xfId="0" applyFont="1" applyBorder="1" applyAlignment="1">
      <alignment horizontal="left" vertical="top" wrapText="1"/>
    </xf>
    <xf numFmtId="0" fontId="3" fillId="0" borderId="22" xfId="0" applyFont="1" applyBorder="1" applyAlignment="1">
      <alignment horizontal="left" vertical="top" wrapText="1"/>
    </xf>
    <xf numFmtId="0" fontId="11" fillId="0" borderId="23" xfId="0" applyFont="1" applyBorder="1" applyAlignment="1">
      <alignment vertical="top"/>
    </xf>
    <xf numFmtId="0" fontId="11" fillId="0" borderId="0" xfId="0" applyFont="1" applyAlignment="1">
      <alignment vertical="top"/>
    </xf>
    <xf numFmtId="0" fontId="3" fillId="0" borderId="0" xfId="0" applyFont="1" applyAlignment="1">
      <alignment horizontal="left" vertical="top" wrapText="1"/>
    </xf>
    <xf numFmtId="0" fontId="3" fillId="0" borderId="24" xfId="0" applyFont="1" applyBorder="1" applyAlignment="1">
      <alignment horizontal="left" vertical="top" wrapText="1"/>
    </xf>
    <xf numFmtId="0" fontId="10" fillId="0" borderId="25" xfId="0" applyFont="1" applyBorder="1" applyAlignment="1">
      <alignment vertical="top"/>
    </xf>
    <xf numFmtId="0" fontId="10" fillId="0" borderId="25" xfId="0" applyFont="1" applyBorder="1" applyAlignment="1">
      <alignment horizontal="center" vertical="top"/>
    </xf>
    <xf numFmtId="0" fontId="11" fillId="0" borderId="25" xfId="0" applyFont="1" applyBorder="1" applyAlignment="1">
      <alignment vertical="top"/>
    </xf>
    <xf numFmtId="167" fontId="12" fillId="0" borderId="25" xfId="0" applyNumberFormat="1" applyFont="1" applyBorder="1" applyAlignment="1">
      <alignment horizontal="center" vertical="top"/>
    </xf>
    <xf numFmtId="0" fontId="12" fillId="0" borderId="23" xfId="0" applyFont="1" applyBorder="1" applyAlignment="1">
      <alignment vertical="top"/>
    </xf>
    <xf numFmtId="0" fontId="11" fillId="0" borderId="26" xfId="0" applyFont="1" applyBorder="1" applyAlignment="1">
      <alignment vertical="top"/>
    </xf>
    <xf numFmtId="0" fontId="3" fillId="0" borderId="26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left" vertical="top" wrapText="1"/>
    </xf>
    <xf numFmtId="0" fontId="12" fillId="0" borderId="28" xfId="0" applyFont="1" applyBorder="1" applyAlignment="1">
      <alignment vertical="top"/>
    </xf>
    <xf numFmtId="0" fontId="10" fillId="0" borderId="20" xfId="0" applyFont="1" applyBorder="1" applyAlignment="1">
      <alignment vertical="top" wrapText="1"/>
    </xf>
    <xf numFmtId="0" fontId="11" fillId="0" borderId="21" xfId="0" applyFont="1" applyBorder="1" applyAlignment="1">
      <alignment vertical="top" wrapText="1"/>
    </xf>
    <xf numFmtId="0" fontId="11" fillId="0" borderId="23" xfId="0" applyFont="1" applyBorder="1" applyAlignment="1">
      <alignment vertical="top" wrapText="1"/>
    </xf>
    <xf numFmtId="0" fontId="11" fillId="0" borderId="0" xfId="0" applyFont="1" applyAlignment="1">
      <alignment vertical="top" wrapText="1"/>
    </xf>
    <xf numFmtId="0" fontId="10" fillId="0" borderId="25" xfId="0" applyFont="1" applyBorder="1" applyAlignment="1">
      <alignment vertical="top" wrapText="1"/>
    </xf>
    <xf numFmtId="0" fontId="11" fillId="0" borderId="25" xfId="0" applyFont="1" applyBorder="1" applyAlignment="1">
      <alignment vertical="top" wrapText="1"/>
    </xf>
    <xf numFmtId="0" fontId="11" fillId="0" borderId="26" xfId="0" applyFont="1" applyBorder="1" applyAlignment="1">
      <alignment vertical="top" wrapText="1"/>
    </xf>
    <xf numFmtId="0" fontId="12" fillId="0" borderId="28" xfId="0" applyFont="1" applyBorder="1" applyAlignment="1">
      <alignment vertical="top" wrapText="1"/>
    </xf>
    <xf numFmtId="168" fontId="12" fillId="0" borderId="25" xfId="0" applyNumberFormat="1" applyFont="1" applyBorder="1" applyAlignment="1">
      <alignment horizontal="center" vertical="top"/>
    </xf>
    <xf numFmtId="168" fontId="12" fillId="0" borderId="0" xfId="0" applyNumberFormat="1" applyFont="1" applyAlignment="1">
      <alignment horizontal="center" vertical="top"/>
    </xf>
    <xf numFmtId="0" fontId="10" fillId="39" borderId="25" xfId="2" applyFont="1" applyBorder="1" applyAlignment="1">
      <alignment vertical="top"/>
    </xf>
    <xf numFmtId="0" fontId="10" fillId="39" borderId="25" xfId="2" applyFont="1" applyBorder="1" applyAlignment="1">
      <alignment horizontal="center" vertical="top"/>
    </xf>
    <xf numFmtId="0" fontId="11" fillId="39" borderId="25" xfId="2" applyFont="1" applyBorder="1" applyAlignment="1">
      <alignment vertical="top"/>
    </xf>
    <xf numFmtId="0" fontId="11" fillId="0" borderId="28" xfId="0" applyFont="1" applyBorder="1" applyAlignment="1">
      <alignment vertical="top"/>
    </xf>
    <xf numFmtId="0" fontId="11" fillId="0" borderId="22" xfId="0" applyFont="1" applyBorder="1" applyAlignment="1">
      <alignment vertical="top"/>
    </xf>
    <xf numFmtId="0" fontId="11" fillId="0" borderId="24" xfId="0" applyFont="1" applyBorder="1" applyAlignment="1">
      <alignment vertical="top"/>
    </xf>
    <xf numFmtId="0" fontId="3" fillId="39" borderId="21" xfId="3" applyFont="1" applyBorder="1" applyAlignment="1">
      <alignment horizontal="left" vertical="top" wrapText="1"/>
    </xf>
    <xf numFmtId="0" fontId="3" fillId="39" borderId="22" xfId="3" applyFont="1" applyBorder="1" applyAlignment="1">
      <alignment horizontal="left" vertical="top" wrapText="1"/>
    </xf>
    <xf numFmtId="0" fontId="3" fillId="39" borderId="3" xfId="3" applyFont="1" applyAlignment="1">
      <alignment horizontal="left" vertical="top" wrapText="1"/>
    </xf>
    <xf numFmtId="0" fontId="3" fillId="39" borderId="24" xfId="3" applyFont="1" applyBorder="1" applyAlignment="1">
      <alignment horizontal="left" vertical="top" wrapText="1"/>
    </xf>
    <xf numFmtId="0" fontId="0" fillId="0" borderId="24" xfId="0" applyBorder="1" applyAlignment="1" applyProtection="1">
      <alignment wrapText="1"/>
      <protection locked="0"/>
    </xf>
    <xf numFmtId="0" fontId="3" fillId="39" borderId="26" xfId="3" applyFont="1" applyBorder="1" applyAlignment="1">
      <alignment horizontal="left" vertical="top" wrapText="1"/>
    </xf>
    <xf numFmtId="0" fontId="3" fillId="39" borderId="27" xfId="3" applyFont="1" applyBorder="1" applyAlignment="1">
      <alignment horizontal="left" vertical="top" wrapText="1"/>
    </xf>
    <xf numFmtId="0" fontId="1" fillId="0" borderId="28" xfId="0" applyFont="1" applyBorder="1" applyAlignment="1">
      <alignment horizontal="left" vertical="top" wrapText="1"/>
    </xf>
    <xf numFmtId="9" fontId="11" fillId="0" borderId="23" xfId="1" applyFont="1" applyBorder="1" applyAlignment="1">
      <alignment vertical="top"/>
    </xf>
    <xf numFmtId="9" fontId="10" fillId="0" borderId="25" xfId="1" applyFont="1" applyBorder="1" applyAlignment="1">
      <alignment vertical="top"/>
    </xf>
    <xf numFmtId="9" fontId="11" fillId="0" borderId="25" xfId="1" applyFont="1" applyBorder="1" applyAlignment="1">
      <alignment vertical="top"/>
    </xf>
    <xf numFmtId="0" fontId="11" fillId="0" borderId="27" xfId="0" applyFont="1" applyBorder="1" applyAlignment="1">
      <alignment vertical="top"/>
    </xf>
    <xf numFmtId="0" fontId="10" fillId="39" borderId="25" xfId="4" applyFont="1" applyBorder="1" applyAlignment="1">
      <alignment vertical="top"/>
    </xf>
    <xf numFmtId="0" fontId="10" fillId="39" borderId="25" xfId="4" applyFont="1" applyBorder="1" applyAlignment="1">
      <alignment horizontal="center" vertical="top"/>
    </xf>
    <xf numFmtId="0" fontId="11" fillId="39" borderId="25" xfId="4" applyFont="1" applyBorder="1" applyAlignment="1">
      <alignment vertical="top"/>
    </xf>
    <xf numFmtId="168" fontId="12" fillId="39" borderId="25" xfId="4" applyNumberFormat="1" applyFont="1" applyBorder="1" applyAlignment="1">
      <alignment horizontal="center" vertical="top"/>
    </xf>
    <xf numFmtId="0" fontId="1" fillId="0" borderId="0" xfId="0" applyFont="1" applyAlignment="1">
      <alignment horizontal="left" vertical="top" wrapText="1"/>
    </xf>
    <xf numFmtId="0" fontId="1" fillId="0" borderId="24" xfId="0" applyFont="1" applyBorder="1" applyAlignment="1">
      <alignment horizontal="left" vertical="top" wrapText="1"/>
    </xf>
    <xf numFmtId="0" fontId="10" fillId="0" borderId="28" xfId="0" applyFont="1" applyBorder="1" applyAlignment="1">
      <alignment vertical="top"/>
    </xf>
    <xf numFmtId="0" fontId="8" fillId="39" borderId="3" xfId="3"/>
    <xf numFmtId="0" fontId="0" fillId="39" borderId="3" xfId="3" applyFont="1" applyAlignment="1" applyProtection="1">
      <alignment wrapText="1"/>
      <protection locked="0"/>
    </xf>
    <xf numFmtId="0" fontId="0" fillId="39" borderId="24" xfId="3" applyFont="1" applyBorder="1" applyAlignment="1" applyProtection="1">
      <alignment wrapText="1"/>
      <protection locked="0"/>
    </xf>
    <xf numFmtId="0" fontId="0" fillId="39" borderId="26" xfId="3" applyFont="1" applyBorder="1" applyAlignment="1" applyProtection="1">
      <alignment wrapText="1"/>
      <protection locked="0"/>
    </xf>
    <xf numFmtId="0" fontId="0" fillId="39" borderId="27" xfId="3" applyFont="1" applyBorder="1" applyAlignment="1" applyProtection="1">
      <alignment wrapText="1"/>
      <protection locked="0"/>
    </xf>
    <xf numFmtId="169" fontId="1" fillId="39" borderId="1" xfId="0" applyNumberFormat="1" applyFont="1" applyFill="1" applyBorder="1" applyAlignment="1">
      <alignment horizontal="right" vertical="top" wrapText="1"/>
    </xf>
    <xf numFmtId="0" fontId="11" fillId="0" borderId="3" xfId="0" applyFont="1" applyBorder="1" applyAlignment="1">
      <alignment vertical="top"/>
    </xf>
    <xf numFmtId="0" fontId="3" fillId="0" borderId="3" xfId="0" applyFont="1" applyBorder="1" applyAlignment="1">
      <alignment horizontal="left" vertical="top" wrapText="1"/>
    </xf>
    <xf numFmtId="0" fontId="2" fillId="3" borderId="3" xfId="0" applyFont="1" applyFill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8" fillId="39" borderId="23" xfId="3" applyBorder="1"/>
    <xf numFmtId="0" fontId="8" fillId="39" borderId="24" xfId="3" applyBorder="1"/>
    <xf numFmtId="0" fontId="10" fillId="39" borderId="20" xfId="3" applyFont="1" applyBorder="1" applyAlignment="1">
      <alignment vertical="top"/>
    </xf>
    <xf numFmtId="0" fontId="11" fillId="39" borderId="21" xfId="3" applyFont="1" applyBorder="1" applyAlignment="1">
      <alignment vertical="top"/>
    </xf>
    <xf numFmtId="0" fontId="11" fillId="39" borderId="25" xfId="3" applyFont="1" applyBorder="1" applyAlignment="1">
      <alignment vertical="top"/>
    </xf>
    <xf numFmtId="0" fontId="11" fillId="39" borderId="25" xfId="3" applyFont="1" applyBorder="1" applyAlignment="1">
      <alignment horizontal="right" vertical="top"/>
    </xf>
    <xf numFmtId="0" fontId="11" fillId="39" borderId="25" xfId="3" applyFont="1" applyBorder="1" applyAlignment="1">
      <alignment horizontal="right" vertical="top" wrapText="1"/>
    </xf>
    <xf numFmtId="4" fontId="11" fillId="39" borderId="25" xfId="3" applyNumberFormat="1" applyFont="1" applyBorder="1"/>
    <xf numFmtId="4" fontId="11" fillId="39" borderId="23" xfId="3" applyNumberFormat="1" applyFont="1" applyBorder="1"/>
    <xf numFmtId="4" fontId="11" fillId="39" borderId="3" xfId="3" applyNumberFormat="1" applyFont="1"/>
    <xf numFmtId="0" fontId="11" fillId="39" borderId="23" xfId="3" applyFont="1" applyBorder="1" applyAlignment="1">
      <alignment vertical="top"/>
    </xf>
    <xf numFmtId="171" fontId="0" fillId="39" borderId="24" xfId="5" applyNumberFormat="1" applyFont="1" applyFill="1" applyBorder="1"/>
    <xf numFmtId="10" fontId="11" fillId="39" borderId="23" xfId="6" applyNumberFormat="1" applyFont="1" applyFill="1" applyBorder="1" applyAlignment="1">
      <alignment vertical="top"/>
    </xf>
    <xf numFmtId="0" fontId="10" fillId="39" borderId="23" xfId="3" applyFont="1" applyBorder="1" applyAlignment="1">
      <alignment vertical="top"/>
    </xf>
    <xf numFmtId="0" fontId="11" fillId="39" borderId="3" xfId="3" applyFont="1" applyAlignment="1">
      <alignment vertical="top"/>
    </xf>
    <xf numFmtId="168" fontId="12" fillId="39" borderId="3" xfId="3" applyNumberFormat="1" applyFont="1" applyAlignment="1">
      <alignment horizontal="center" vertical="top"/>
    </xf>
    <xf numFmtId="168" fontId="12" fillId="39" borderId="3" xfId="3" applyNumberFormat="1" applyFont="1" applyAlignment="1">
      <alignment vertical="top"/>
    </xf>
    <xf numFmtId="0" fontId="11" fillId="39" borderId="25" xfId="3" applyFont="1" applyBorder="1" applyAlignment="1">
      <alignment vertical="top" wrapText="1"/>
    </xf>
    <xf numFmtId="0" fontId="11" fillId="39" borderId="28" xfId="3" applyFont="1" applyBorder="1" applyAlignment="1">
      <alignment vertical="top"/>
    </xf>
    <xf numFmtId="0" fontId="11" fillId="39" borderId="26" xfId="3" applyFont="1" applyBorder="1" applyAlignment="1">
      <alignment vertical="top"/>
    </xf>
    <xf numFmtId="0" fontId="8" fillId="39" borderId="26" xfId="3" applyBorder="1"/>
    <xf numFmtId="0" fontId="8" fillId="39" borderId="27" xfId="3" applyBorder="1"/>
    <xf numFmtId="0" fontId="8" fillId="39" borderId="28" xfId="3" applyBorder="1"/>
    <xf numFmtId="0" fontId="11" fillId="39" borderId="32" xfId="3" applyFont="1" applyBorder="1" applyAlignment="1">
      <alignment vertical="top"/>
    </xf>
    <xf numFmtId="0" fontId="11" fillId="39" borderId="32" xfId="3" applyFont="1" applyBorder="1" applyAlignment="1">
      <alignment horizontal="right" vertical="top"/>
    </xf>
    <xf numFmtId="0" fontId="11" fillId="39" borderId="32" xfId="3" applyFont="1" applyBorder="1" applyAlignment="1">
      <alignment horizontal="right" vertical="top" wrapText="1"/>
    </xf>
    <xf numFmtId="0" fontId="10" fillId="39" borderId="26" xfId="3" applyFont="1" applyBorder="1" applyAlignment="1">
      <alignment vertical="top"/>
    </xf>
    <xf numFmtId="0" fontId="8" fillId="39" borderId="21" xfId="3" applyBorder="1"/>
    <xf numFmtId="0" fontId="8" fillId="39" borderId="22" xfId="3" applyBorder="1"/>
    <xf numFmtId="10" fontId="11" fillId="39" borderId="3" xfId="3" applyNumberFormat="1" applyFont="1" applyAlignment="1">
      <alignment vertical="top"/>
    </xf>
    <xf numFmtId="172" fontId="11" fillId="39" borderId="3" xfId="3" applyNumberFormat="1" applyFont="1" applyAlignment="1">
      <alignment vertical="top"/>
    </xf>
    <xf numFmtId="173" fontId="11" fillId="39" borderId="3" xfId="3" applyNumberFormat="1" applyFont="1" applyAlignment="1">
      <alignment vertical="top"/>
    </xf>
    <xf numFmtId="170" fontId="11" fillId="39" borderId="25" xfId="5" applyFont="1" applyFill="1" applyBorder="1" applyAlignment="1">
      <alignment vertical="top" wrapText="1"/>
    </xf>
    <xf numFmtId="0" fontId="11" fillId="39" borderId="23" xfId="0" applyFont="1" applyFill="1" applyBorder="1" applyAlignment="1">
      <alignment vertical="top"/>
    </xf>
    <xf numFmtId="0" fontId="11" fillId="39" borderId="29" xfId="3" applyFont="1" applyBorder="1" applyAlignment="1">
      <alignment vertical="top"/>
    </xf>
    <xf numFmtId="173" fontId="11" fillId="39" borderId="25" xfId="3" applyNumberFormat="1" applyFont="1" applyBorder="1" applyAlignment="1">
      <alignment vertical="top"/>
    </xf>
    <xf numFmtId="4" fontId="11" fillId="39" borderId="31" xfId="3" applyNumberFormat="1" applyFont="1" applyBorder="1" applyAlignment="1">
      <alignment horizontal="right" vertical="top" wrapText="1"/>
    </xf>
    <xf numFmtId="2" fontId="11" fillId="39" borderId="25" xfId="3" applyNumberFormat="1" applyFont="1" applyBorder="1" applyAlignment="1">
      <alignment vertical="top" wrapText="1"/>
    </xf>
    <xf numFmtId="170" fontId="11" fillId="39" borderId="25" xfId="5" applyFont="1" applyFill="1" applyBorder="1" applyAlignment="1">
      <alignment horizontal="right" vertical="top"/>
    </xf>
    <xf numFmtId="170" fontId="11" fillId="39" borderId="25" xfId="5" applyFont="1" applyFill="1" applyBorder="1" applyAlignment="1">
      <alignment horizontal="right" vertical="top" wrapText="1"/>
    </xf>
    <xf numFmtId="0" fontId="11" fillId="39" borderId="30" xfId="3" applyFont="1" applyBorder="1" applyAlignment="1">
      <alignment vertical="top"/>
    </xf>
    <xf numFmtId="0" fontId="11" fillId="39" borderId="31" xfId="3" applyFont="1" applyBorder="1" applyAlignment="1">
      <alignment vertical="top"/>
    </xf>
    <xf numFmtId="170" fontId="11" fillId="39" borderId="25" xfId="5" applyFont="1" applyBorder="1" applyAlignment="1">
      <alignment horizontal="right" vertical="top"/>
    </xf>
    <xf numFmtId="170" fontId="11" fillId="39" borderId="25" xfId="5" applyFont="1" applyBorder="1" applyAlignment="1">
      <alignment horizontal="right" vertical="top" wrapText="1"/>
    </xf>
    <xf numFmtId="170" fontId="11" fillId="39" borderId="31" xfId="5" applyFont="1" applyBorder="1" applyAlignment="1">
      <alignment horizontal="right" vertical="top" wrapText="1"/>
    </xf>
    <xf numFmtId="170" fontId="11" fillId="39" borderId="25" xfId="5" applyFont="1" applyFill="1" applyBorder="1" applyAlignment="1">
      <alignment vertical="top"/>
    </xf>
    <xf numFmtId="0" fontId="11" fillId="39" borderId="3" xfId="3" applyFont="1" applyAlignment="1">
      <alignment horizontal="right" vertical="top"/>
    </xf>
    <xf numFmtId="0" fontId="11" fillId="39" borderId="3" xfId="3" applyFont="1" applyAlignment="1">
      <alignment horizontal="right" vertical="top" wrapText="1"/>
    </xf>
    <xf numFmtId="0" fontId="10" fillId="39" borderId="28" xfId="3" applyFont="1" applyBorder="1" applyAlignment="1">
      <alignment vertical="top"/>
    </xf>
    <xf numFmtId="168" fontId="12" fillId="39" borderId="26" xfId="3" applyNumberFormat="1" applyFont="1" applyBorder="1" applyAlignment="1">
      <alignment horizontal="center" vertical="top"/>
    </xf>
    <xf numFmtId="165" fontId="0" fillId="5" borderId="0" xfId="0" applyNumberFormat="1" applyFill="1" applyAlignment="1" applyProtection="1">
      <alignment wrapText="1"/>
      <protection locked="0"/>
    </xf>
    <xf numFmtId="165" fontId="3" fillId="11" borderId="5" xfId="0" applyNumberFormat="1" applyFont="1" applyFill="1" applyBorder="1" applyAlignment="1">
      <alignment horizontal="center" vertical="center" wrapText="1"/>
    </xf>
    <xf numFmtId="165" fontId="1" fillId="14" borderId="8" xfId="0" applyNumberFormat="1" applyFont="1" applyFill="1" applyBorder="1" applyAlignment="1">
      <alignment horizontal="left" vertical="top" wrapText="1"/>
    </xf>
    <xf numFmtId="165" fontId="5" fillId="15" borderId="9" xfId="0" applyNumberFormat="1" applyFont="1" applyFill="1" applyBorder="1" applyAlignment="1">
      <alignment horizontal="right" vertical="top" wrapText="1"/>
    </xf>
    <xf numFmtId="165" fontId="3" fillId="26" borderId="1" xfId="0" applyNumberFormat="1" applyFont="1" applyFill="1" applyBorder="1" applyAlignment="1">
      <alignment horizontal="right" vertical="top" wrapText="1"/>
    </xf>
    <xf numFmtId="165" fontId="3" fillId="35" borderId="17" xfId="0" applyNumberFormat="1" applyFont="1" applyFill="1" applyBorder="1" applyAlignment="1">
      <alignment horizontal="right" vertical="top" wrapText="1"/>
    </xf>
    <xf numFmtId="165" fontId="3" fillId="0" borderId="21" xfId="0" applyNumberFormat="1" applyFont="1" applyBorder="1" applyAlignment="1">
      <alignment horizontal="left" vertical="top" wrapText="1"/>
    </xf>
    <xf numFmtId="165" fontId="3" fillId="0" borderId="0" xfId="0" applyNumberFormat="1" applyFont="1" applyAlignment="1">
      <alignment horizontal="left" vertical="top" wrapText="1"/>
    </xf>
    <xf numFmtId="165" fontId="3" fillId="0" borderId="26" xfId="0" applyNumberFormat="1" applyFont="1" applyBorder="1" applyAlignment="1">
      <alignment horizontal="left" vertical="top" wrapText="1"/>
    </xf>
    <xf numFmtId="165" fontId="8" fillId="39" borderId="21" xfId="3" applyNumberFormat="1" applyBorder="1"/>
    <xf numFmtId="165" fontId="8" fillId="39" borderId="3" xfId="3" applyNumberFormat="1"/>
    <xf numFmtId="165" fontId="8" fillId="39" borderId="26" xfId="3" applyNumberFormat="1" applyBorder="1"/>
    <xf numFmtId="165" fontId="0" fillId="0" borderId="0" xfId="0" applyNumberFormat="1"/>
    <xf numFmtId="0" fontId="11" fillId="0" borderId="3" xfId="0" applyFont="1" applyBorder="1" applyAlignment="1">
      <alignment vertical="top" wrapText="1"/>
    </xf>
    <xf numFmtId="0" fontId="0" fillId="0" borderId="24" xfId="0" applyBorder="1"/>
    <xf numFmtId="0" fontId="0" fillId="0" borderId="3" xfId="0" applyBorder="1"/>
    <xf numFmtId="0" fontId="3" fillId="4" borderId="3" xfId="0" applyFont="1" applyFill="1" applyBorder="1" applyAlignment="1">
      <alignment horizontal="left" vertical="top"/>
    </xf>
    <xf numFmtId="0" fontId="11" fillId="39" borderId="29" xfId="3" applyFont="1" applyBorder="1" applyAlignment="1">
      <alignment horizontal="center" vertical="top"/>
    </xf>
    <xf numFmtId="0" fontId="11" fillId="39" borderId="30" xfId="3" applyFont="1" applyBorder="1" applyAlignment="1">
      <alignment horizontal="center" vertical="top"/>
    </xf>
    <xf numFmtId="0" fontId="11" fillId="39" borderId="31" xfId="3" applyFont="1" applyBorder="1" applyAlignment="1">
      <alignment horizontal="center" vertical="top"/>
    </xf>
    <xf numFmtId="0" fontId="0" fillId="39" borderId="3" xfId="0" applyFill="1" applyBorder="1" applyAlignment="1" applyProtection="1">
      <alignment wrapText="1"/>
      <protection locked="0"/>
    </xf>
    <xf numFmtId="0" fontId="3" fillId="4" borderId="3" xfId="0" applyFont="1" applyFill="1" applyBorder="1" applyAlignment="1">
      <alignment horizontal="left" vertical="top" wrapText="1"/>
    </xf>
    <xf numFmtId="0" fontId="7" fillId="38" borderId="3" xfId="0" applyFont="1" applyFill="1" applyBorder="1" applyAlignment="1">
      <alignment horizontal="left" vertical="top" wrapText="1"/>
    </xf>
    <xf numFmtId="0" fontId="11" fillId="39" borderId="25" xfId="3" applyFont="1" applyBorder="1" applyAlignment="1">
      <alignment horizontal="center" vertical="top"/>
    </xf>
    <xf numFmtId="0" fontId="10" fillId="39" borderId="29" xfId="3" applyFont="1" applyBorder="1" applyAlignment="1">
      <alignment horizontal="center" vertical="top" wrapText="1"/>
    </xf>
    <xf numFmtId="0" fontId="10" fillId="39" borderId="30" xfId="3" applyFont="1" applyBorder="1" applyAlignment="1">
      <alignment horizontal="center" vertical="top" wrapText="1"/>
    </xf>
    <xf numFmtId="0" fontId="10" fillId="39" borderId="31" xfId="3" applyFont="1" applyBorder="1" applyAlignment="1">
      <alignment horizontal="center" vertical="top" wrapText="1"/>
    </xf>
    <xf numFmtId="0" fontId="3" fillId="0" borderId="0" xfId="0" applyFont="1" applyAlignment="1">
      <alignment horizontal="left" vertical="top" wrapText="1"/>
    </xf>
  </cellXfs>
  <cellStyles count="7">
    <cellStyle name="Comma 2" xfId="5" xr:uid="{DD427751-34B4-4699-90B1-12F93E5561F1}"/>
    <cellStyle name="Normal" xfId="0" builtinId="0"/>
    <cellStyle name="Normal 2 2" xfId="3" xr:uid="{F66B8FD9-8E6B-4419-9869-E240265AAE68}"/>
    <cellStyle name="Normal 3 4" xfId="4" xr:uid="{A8DDA72D-A678-4129-9102-13131A66302A}"/>
    <cellStyle name="Normal 7" xfId="2" xr:uid="{4658C71F-8E30-4C99-A9AB-2147B6FB25FE}"/>
    <cellStyle name="Percent" xfId="1" builtinId="5"/>
    <cellStyle name="Percent 2" xfId="6" xr:uid="{AEBA4A34-1F98-46A2-B48E-BFE5DB85B94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13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png"/><Relationship Id="rId1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5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6.png"/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7.png"/><Relationship Id="rId1" Type="http://schemas.openxmlformats.org/officeDocument/2006/relationships/image" Target="../media/image7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8.png"/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7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7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2.png"/><Relationship Id="rId1" Type="http://schemas.openxmlformats.org/officeDocument/2006/relationships/image" Target="../media/image3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3.png"/><Relationship Id="rId1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5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6.png"/><Relationship Id="rId1" Type="http://schemas.openxmlformats.org/officeDocument/2006/relationships/image" Target="../media/image3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7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8.png"/><Relationship Id="rId1" Type="http://schemas.openxmlformats.org/officeDocument/2006/relationships/image" Target="../media/image3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9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389</xdr:row>
      <xdr:rowOff>0</xdr:rowOff>
    </xdr:from>
    <xdr:to>
      <xdr:col>2</xdr:col>
      <xdr:colOff>0</xdr:colOff>
      <xdr:row>390</xdr:row>
      <xdr:rowOff>0</xdr:rowOff>
    </xdr:to>
    <xdr:pic>
      <xdr:nvPicPr>
        <xdr:cNvPr id="1665048637" name="Picture">
          <a:extLst>
            <a:ext uri="{FF2B5EF4-FFF2-40B4-BE49-F238E27FC236}">
              <a16:creationId xmlns:a16="http://schemas.microsoft.com/office/drawing/2014/main" id="{00000000-0008-0000-0100-00003DA03E6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277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389</xdr:row>
      <xdr:rowOff>0</xdr:rowOff>
    </xdr:from>
    <xdr:to>
      <xdr:col>4</xdr:col>
      <xdr:colOff>0</xdr:colOff>
      <xdr:row>390</xdr:row>
      <xdr:rowOff>0</xdr:rowOff>
    </xdr:to>
    <xdr:pic>
      <xdr:nvPicPr>
        <xdr:cNvPr id="537368990" name="Picture">
          <a:extLst>
            <a:ext uri="{FF2B5EF4-FFF2-40B4-BE49-F238E27FC236}">
              <a16:creationId xmlns:a16="http://schemas.microsoft.com/office/drawing/2014/main" id="{00000000-0008-0000-0100-00009E990720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8333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125</xdr:row>
      <xdr:rowOff>0</xdr:rowOff>
    </xdr:from>
    <xdr:to>
      <xdr:col>2</xdr:col>
      <xdr:colOff>0</xdr:colOff>
      <xdr:row>126</xdr:row>
      <xdr:rowOff>0</xdr:rowOff>
    </xdr:to>
    <xdr:pic>
      <xdr:nvPicPr>
        <xdr:cNvPr id="1034194398" name="Picture">
          <a:extLst>
            <a:ext uri="{FF2B5EF4-FFF2-40B4-BE49-F238E27FC236}">
              <a16:creationId xmlns:a16="http://schemas.microsoft.com/office/drawing/2014/main" id="{00000000-0008-0000-0200-0000DE8DA43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125</xdr:row>
      <xdr:rowOff>0</xdr:rowOff>
    </xdr:from>
    <xdr:to>
      <xdr:col>4</xdr:col>
      <xdr:colOff>368300</xdr:colOff>
      <xdr:row>126</xdr:row>
      <xdr:rowOff>0</xdr:rowOff>
    </xdr:to>
    <xdr:pic>
      <xdr:nvPicPr>
        <xdr:cNvPr id="27618575" name="Picture">
          <a:extLst>
            <a:ext uri="{FF2B5EF4-FFF2-40B4-BE49-F238E27FC236}">
              <a16:creationId xmlns:a16="http://schemas.microsoft.com/office/drawing/2014/main" id="{00000000-0008-0000-0200-00000F6DA501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5666"/>
        </a:stretch>
      </xdr:blipFill>
      <xdr:spPr>
        <a:xfrm>
          <a:off x="5302250" y="21355050"/>
          <a:ext cx="3860800" cy="17145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89</xdr:row>
      <xdr:rowOff>0</xdr:rowOff>
    </xdr:from>
    <xdr:to>
      <xdr:col>2</xdr:col>
      <xdr:colOff>0</xdr:colOff>
      <xdr:row>90</xdr:row>
      <xdr:rowOff>0</xdr:rowOff>
    </xdr:to>
    <xdr:pic>
      <xdr:nvPicPr>
        <xdr:cNvPr id="410442392" name="Picture">
          <a:extLst>
            <a:ext uri="{FF2B5EF4-FFF2-40B4-BE49-F238E27FC236}">
              <a16:creationId xmlns:a16="http://schemas.microsoft.com/office/drawing/2014/main" id="{00000000-0008-0000-0300-000098DA761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89</xdr:row>
      <xdr:rowOff>0</xdr:rowOff>
    </xdr:from>
    <xdr:to>
      <xdr:col>3</xdr:col>
      <xdr:colOff>1976219</xdr:colOff>
      <xdr:row>89</xdr:row>
      <xdr:rowOff>1651001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308F12-85C4-46CA-8794-C0522764DE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00579" y="15647737"/>
          <a:ext cx="3145956" cy="165100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77</xdr:row>
      <xdr:rowOff>0</xdr:rowOff>
    </xdr:from>
    <xdr:to>
      <xdr:col>4</xdr:col>
      <xdr:colOff>0</xdr:colOff>
      <xdr:row>78</xdr:row>
      <xdr:rowOff>0</xdr:rowOff>
    </xdr:to>
    <xdr:pic>
      <xdr:nvPicPr>
        <xdr:cNvPr id="1714904994" name="Picture">
          <a:extLst>
            <a:ext uri="{FF2B5EF4-FFF2-40B4-BE49-F238E27FC236}">
              <a16:creationId xmlns:a16="http://schemas.microsoft.com/office/drawing/2014/main" id="{00000000-0008-0000-0400-0000A25F376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2333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77</xdr:row>
      <xdr:rowOff>0</xdr:rowOff>
    </xdr:from>
    <xdr:to>
      <xdr:col>2</xdr:col>
      <xdr:colOff>0</xdr:colOff>
      <xdr:row>78</xdr:row>
      <xdr:rowOff>0</xdr:rowOff>
    </xdr:to>
    <xdr:pic>
      <xdr:nvPicPr>
        <xdr:cNvPr id="2" name="Picture">
          <a:extLst>
            <a:ext uri="{FF2B5EF4-FFF2-40B4-BE49-F238E27FC236}">
              <a16:creationId xmlns:a16="http://schemas.microsoft.com/office/drawing/2014/main" id="{AFBB548E-E3D9-4078-BD49-679FAADC71E2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33734"/>
        </a:stretch>
      </xdr:blipFill>
      <xdr:spPr>
        <a:xfrm>
          <a:off x="447675" y="15011400"/>
          <a:ext cx="4610100" cy="17145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103</xdr:row>
      <xdr:rowOff>0</xdr:rowOff>
    </xdr:from>
    <xdr:to>
      <xdr:col>2</xdr:col>
      <xdr:colOff>0</xdr:colOff>
      <xdr:row>104</xdr:row>
      <xdr:rowOff>0</xdr:rowOff>
    </xdr:to>
    <xdr:pic>
      <xdr:nvPicPr>
        <xdr:cNvPr id="1469593605" name="Picture">
          <a:extLst>
            <a:ext uri="{FF2B5EF4-FFF2-40B4-BE49-F238E27FC236}">
              <a16:creationId xmlns:a16="http://schemas.microsoft.com/office/drawing/2014/main" id="{00000000-0008-0000-0500-000005389857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103</xdr:row>
      <xdr:rowOff>0</xdr:rowOff>
    </xdr:from>
    <xdr:to>
      <xdr:col>4</xdr:col>
      <xdr:colOff>0</xdr:colOff>
      <xdr:row>104</xdr:row>
      <xdr:rowOff>0</xdr:rowOff>
    </xdr:to>
    <xdr:pic>
      <xdr:nvPicPr>
        <xdr:cNvPr id="70013654" name="Picture">
          <a:extLst>
            <a:ext uri="{FF2B5EF4-FFF2-40B4-BE49-F238E27FC236}">
              <a16:creationId xmlns:a16="http://schemas.microsoft.com/office/drawing/2014/main" id="{00000000-0008-0000-0500-0000D6522C04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0333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82</xdr:row>
      <xdr:rowOff>0</xdr:rowOff>
    </xdr:from>
    <xdr:to>
      <xdr:col>1</xdr:col>
      <xdr:colOff>4832350</xdr:colOff>
      <xdr:row>83</xdr:row>
      <xdr:rowOff>0</xdr:rowOff>
    </xdr:to>
    <xdr:pic>
      <xdr:nvPicPr>
        <xdr:cNvPr id="308415046" name="Picture">
          <a:extLst>
            <a:ext uri="{FF2B5EF4-FFF2-40B4-BE49-F238E27FC236}">
              <a16:creationId xmlns:a16="http://schemas.microsoft.com/office/drawing/2014/main" id="{00000000-0008-0000-0600-0000460A6212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82</xdr:row>
      <xdr:rowOff>0</xdr:rowOff>
    </xdr:from>
    <xdr:to>
      <xdr:col>4</xdr:col>
      <xdr:colOff>0</xdr:colOff>
      <xdr:row>83</xdr:row>
      <xdr:rowOff>0</xdr:rowOff>
    </xdr:to>
    <xdr:pic>
      <xdr:nvPicPr>
        <xdr:cNvPr id="1310404809" name="Picture">
          <a:extLst>
            <a:ext uri="{FF2B5EF4-FFF2-40B4-BE49-F238E27FC236}">
              <a16:creationId xmlns:a16="http://schemas.microsoft.com/office/drawing/2014/main" id="{00000000-0008-0000-0600-0000C9301B4E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3333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120</xdr:row>
      <xdr:rowOff>0</xdr:rowOff>
    </xdr:from>
    <xdr:to>
      <xdr:col>2</xdr:col>
      <xdr:colOff>0</xdr:colOff>
      <xdr:row>121</xdr:row>
      <xdr:rowOff>0</xdr:rowOff>
    </xdr:to>
    <xdr:pic>
      <xdr:nvPicPr>
        <xdr:cNvPr id="1286153078" name="Picture">
          <a:extLst>
            <a:ext uri="{FF2B5EF4-FFF2-40B4-BE49-F238E27FC236}">
              <a16:creationId xmlns:a16="http://schemas.microsoft.com/office/drawing/2014/main" id="{00000000-0008-0000-0700-00007623A94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253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120</xdr:row>
      <xdr:rowOff>0</xdr:rowOff>
    </xdr:from>
    <xdr:to>
      <xdr:col>4</xdr:col>
      <xdr:colOff>0</xdr:colOff>
      <xdr:row>121</xdr:row>
      <xdr:rowOff>0</xdr:rowOff>
    </xdr:to>
    <xdr:pic>
      <xdr:nvPicPr>
        <xdr:cNvPr id="2127126916" name="Picture">
          <a:extLst>
            <a:ext uri="{FF2B5EF4-FFF2-40B4-BE49-F238E27FC236}">
              <a16:creationId xmlns:a16="http://schemas.microsoft.com/office/drawing/2014/main" id="{00000000-0008-0000-0700-00008461C97E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1333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121</xdr:row>
      <xdr:rowOff>0</xdr:rowOff>
    </xdr:from>
    <xdr:to>
      <xdr:col>2</xdr:col>
      <xdr:colOff>0</xdr:colOff>
      <xdr:row>122</xdr:row>
      <xdr:rowOff>0</xdr:rowOff>
    </xdr:to>
    <xdr:pic>
      <xdr:nvPicPr>
        <xdr:cNvPr id="2071879608" name="Picture">
          <a:extLst>
            <a:ext uri="{FF2B5EF4-FFF2-40B4-BE49-F238E27FC236}">
              <a16:creationId xmlns:a16="http://schemas.microsoft.com/office/drawing/2014/main" id="{00000000-0008-0000-0800-0000B85F7E7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121</xdr:row>
      <xdr:rowOff>0</xdr:rowOff>
    </xdr:from>
    <xdr:to>
      <xdr:col>4</xdr:col>
      <xdr:colOff>0</xdr:colOff>
      <xdr:row>122</xdr:row>
      <xdr:rowOff>0</xdr:rowOff>
    </xdr:to>
    <xdr:pic>
      <xdr:nvPicPr>
        <xdr:cNvPr id="40532168" name="Picture">
          <a:extLst>
            <a:ext uri="{FF2B5EF4-FFF2-40B4-BE49-F238E27FC236}">
              <a16:creationId xmlns:a16="http://schemas.microsoft.com/office/drawing/2014/main" id="{00000000-0008-0000-0800-0000C8786A02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7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47</xdr:row>
      <xdr:rowOff>0</xdr:rowOff>
    </xdr:from>
    <xdr:to>
      <xdr:col>4</xdr:col>
      <xdr:colOff>0</xdr:colOff>
      <xdr:row>48</xdr:row>
      <xdr:rowOff>0</xdr:rowOff>
    </xdr:to>
    <xdr:pic>
      <xdr:nvPicPr>
        <xdr:cNvPr id="160294184" name="Picture">
          <a:extLst>
            <a:ext uri="{FF2B5EF4-FFF2-40B4-BE49-F238E27FC236}">
              <a16:creationId xmlns:a16="http://schemas.microsoft.com/office/drawing/2014/main" id="{00000000-0008-0000-0900-000028E58D09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24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2</xdr:col>
      <xdr:colOff>0</xdr:colOff>
      <xdr:row>48</xdr:row>
      <xdr:rowOff>0</xdr:rowOff>
    </xdr:to>
    <xdr:pic>
      <xdr:nvPicPr>
        <xdr:cNvPr id="3" name="Picture">
          <a:extLst>
            <a:ext uri="{FF2B5EF4-FFF2-40B4-BE49-F238E27FC236}">
              <a16:creationId xmlns:a16="http://schemas.microsoft.com/office/drawing/2014/main" id="{D54004C6-C1E7-4A2C-ACB1-0E24DF6308CC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32771"/>
        </a:stretch>
      </xdr:blipFill>
      <xdr:spPr>
        <a:xfrm>
          <a:off x="447675" y="8991600"/>
          <a:ext cx="4610100" cy="17145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78</xdr:row>
      <xdr:rowOff>0</xdr:rowOff>
    </xdr:from>
    <xdr:to>
      <xdr:col>2</xdr:col>
      <xdr:colOff>0</xdr:colOff>
      <xdr:row>79</xdr:row>
      <xdr:rowOff>0</xdr:rowOff>
    </xdr:to>
    <xdr:pic>
      <xdr:nvPicPr>
        <xdr:cNvPr id="1492148457" name="Picture">
          <a:extLst>
            <a:ext uri="{FF2B5EF4-FFF2-40B4-BE49-F238E27FC236}">
              <a16:creationId xmlns:a16="http://schemas.microsoft.com/office/drawing/2014/main" id="{00000000-0008-0000-0A00-0000E960F05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78</xdr:row>
      <xdr:rowOff>0</xdr:rowOff>
    </xdr:from>
    <xdr:to>
      <xdr:col>4</xdr:col>
      <xdr:colOff>0</xdr:colOff>
      <xdr:row>79</xdr:row>
      <xdr:rowOff>0</xdr:rowOff>
    </xdr:to>
    <xdr:pic>
      <xdr:nvPicPr>
        <xdr:cNvPr id="1523118653" name="Picture">
          <a:extLst>
            <a:ext uri="{FF2B5EF4-FFF2-40B4-BE49-F238E27FC236}">
              <a16:creationId xmlns:a16="http://schemas.microsoft.com/office/drawing/2014/main" id="{00000000-0008-0000-0A00-00003DF2C85A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5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36</xdr:row>
      <xdr:rowOff>0</xdr:rowOff>
    </xdr:from>
    <xdr:to>
      <xdr:col>2</xdr:col>
      <xdr:colOff>0</xdr:colOff>
      <xdr:row>37</xdr:row>
      <xdr:rowOff>0</xdr:rowOff>
    </xdr:to>
    <xdr:pic>
      <xdr:nvPicPr>
        <xdr:cNvPr id="31729317" name="Picture">
          <a:extLst>
            <a:ext uri="{FF2B5EF4-FFF2-40B4-BE49-F238E27FC236}">
              <a16:creationId xmlns:a16="http://schemas.microsoft.com/office/drawing/2014/main" id="{00000000-0008-0000-0B00-0000A526E40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277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36</xdr:row>
      <xdr:rowOff>0</xdr:rowOff>
    </xdr:from>
    <xdr:to>
      <xdr:col>4</xdr:col>
      <xdr:colOff>0</xdr:colOff>
      <xdr:row>37</xdr:row>
      <xdr:rowOff>0</xdr:rowOff>
    </xdr:to>
    <xdr:pic>
      <xdr:nvPicPr>
        <xdr:cNvPr id="1303806440" name="Picture">
          <a:extLst>
            <a:ext uri="{FF2B5EF4-FFF2-40B4-BE49-F238E27FC236}">
              <a16:creationId xmlns:a16="http://schemas.microsoft.com/office/drawing/2014/main" id="{00000000-0008-0000-0B00-0000E881B64D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5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77</xdr:row>
      <xdr:rowOff>0</xdr:rowOff>
    </xdr:from>
    <xdr:to>
      <xdr:col>2</xdr:col>
      <xdr:colOff>0</xdr:colOff>
      <xdr:row>78</xdr:row>
      <xdr:rowOff>0</xdr:rowOff>
    </xdr:to>
    <xdr:pic>
      <xdr:nvPicPr>
        <xdr:cNvPr id="1841780725" name="Picture">
          <a:extLst>
            <a:ext uri="{FF2B5EF4-FFF2-40B4-BE49-F238E27FC236}">
              <a16:creationId xmlns:a16="http://schemas.microsoft.com/office/drawing/2014/main" id="{00000000-0008-0000-0C00-0000F557C76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4</xdr:col>
      <xdr:colOff>0</xdr:colOff>
      <xdr:row>78</xdr:row>
      <xdr:rowOff>0</xdr:rowOff>
    </xdr:to>
    <xdr:pic>
      <xdr:nvPicPr>
        <xdr:cNvPr id="2108385177" name="Picture">
          <a:extLst>
            <a:ext uri="{FF2B5EF4-FFF2-40B4-BE49-F238E27FC236}">
              <a16:creationId xmlns:a16="http://schemas.microsoft.com/office/drawing/2014/main" id="{00000000-0008-0000-0C00-00009967AB7D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5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158</xdr:row>
      <xdr:rowOff>0</xdr:rowOff>
    </xdr:from>
    <xdr:to>
      <xdr:col>2</xdr:col>
      <xdr:colOff>0</xdr:colOff>
      <xdr:row>159</xdr:row>
      <xdr:rowOff>0</xdr:rowOff>
    </xdr:to>
    <xdr:pic>
      <xdr:nvPicPr>
        <xdr:cNvPr id="2067863225" name="Picture">
          <a:extLst>
            <a:ext uri="{FF2B5EF4-FFF2-40B4-BE49-F238E27FC236}">
              <a16:creationId xmlns:a16="http://schemas.microsoft.com/office/drawing/2014/main" id="{00000000-0008-0000-0D00-0000B916417B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158</xdr:row>
      <xdr:rowOff>0</xdr:rowOff>
    </xdr:from>
    <xdr:to>
      <xdr:col>4</xdr:col>
      <xdr:colOff>0</xdr:colOff>
      <xdr:row>159</xdr:row>
      <xdr:rowOff>0</xdr:rowOff>
    </xdr:to>
    <xdr:pic>
      <xdr:nvPicPr>
        <xdr:cNvPr id="208388821" name="Picture">
          <a:extLst>
            <a:ext uri="{FF2B5EF4-FFF2-40B4-BE49-F238E27FC236}">
              <a16:creationId xmlns:a16="http://schemas.microsoft.com/office/drawing/2014/main" id="{00000000-0008-0000-0D00-0000D5C26B0C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5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112</xdr:row>
      <xdr:rowOff>0</xdr:rowOff>
    </xdr:from>
    <xdr:to>
      <xdr:col>1</xdr:col>
      <xdr:colOff>4610100</xdr:colOff>
      <xdr:row>113</xdr:row>
      <xdr:rowOff>0</xdr:rowOff>
    </xdr:to>
    <xdr:pic>
      <xdr:nvPicPr>
        <xdr:cNvPr id="2146236735" name="Picture">
          <a:extLst>
            <a:ext uri="{FF2B5EF4-FFF2-40B4-BE49-F238E27FC236}">
              <a16:creationId xmlns:a16="http://schemas.microsoft.com/office/drawing/2014/main" id="{00000000-0008-0000-0E00-00003FF9EC7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112</xdr:row>
      <xdr:rowOff>0</xdr:rowOff>
    </xdr:from>
    <xdr:to>
      <xdr:col>4</xdr:col>
      <xdr:colOff>0</xdr:colOff>
      <xdr:row>113</xdr:row>
      <xdr:rowOff>0</xdr:rowOff>
    </xdr:to>
    <xdr:pic>
      <xdr:nvPicPr>
        <xdr:cNvPr id="561332265" name="Picture">
          <a:extLst>
            <a:ext uri="{FF2B5EF4-FFF2-40B4-BE49-F238E27FC236}">
              <a16:creationId xmlns:a16="http://schemas.microsoft.com/office/drawing/2014/main" id="{00000000-0008-0000-0E00-000029407521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6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67</xdr:row>
      <xdr:rowOff>0</xdr:rowOff>
    </xdr:from>
    <xdr:to>
      <xdr:col>1</xdr:col>
      <xdr:colOff>4610100</xdr:colOff>
      <xdr:row>68</xdr:row>
      <xdr:rowOff>0</xdr:rowOff>
    </xdr:to>
    <xdr:pic>
      <xdr:nvPicPr>
        <xdr:cNvPr id="969437241" name="Picture">
          <a:extLst>
            <a:ext uri="{FF2B5EF4-FFF2-40B4-BE49-F238E27FC236}">
              <a16:creationId xmlns:a16="http://schemas.microsoft.com/office/drawing/2014/main" id="{00000000-0008-0000-0F00-00003970C839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67</xdr:row>
      <xdr:rowOff>0</xdr:rowOff>
    </xdr:from>
    <xdr:to>
      <xdr:col>4</xdr:col>
      <xdr:colOff>0</xdr:colOff>
      <xdr:row>68</xdr:row>
      <xdr:rowOff>0</xdr:rowOff>
    </xdr:to>
    <xdr:pic>
      <xdr:nvPicPr>
        <xdr:cNvPr id="1276286359" name="Picture">
          <a:extLst>
            <a:ext uri="{FF2B5EF4-FFF2-40B4-BE49-F238E27FC236}">
              <a16:creationId xmlns:a16="http://schemas.microsoft.com/office/drawing/2014/main" id="{00000000-0008-0000-0F00-00009795124C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4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125</xdr:row>
      <xdr:rowOff>0</xdr:rowOff>
    </xdr:from>
    <xdr:to>
      <xdr:col>2</xdr:col>
      <xdr:colOff>0</xdr:colOff>
      <xdr:row>126</xdr:row>
      <xdr:rowOff>0</xdr:rowOff>
    </xdr:to>
    <xdr:pic>
      <xdr:nvPicPr>
        <xdr:cNvPr id="908160404" name="Picture">
          <a:extLst>
            <a:ext uri="{FF2B5EF4-FFF2-40B4-BE49-F238E27FC236}">
              <a16:creationId xmlns:a16="http://schemas.microsoft.com/office/drawing/2014/main" id="{00000000-0008-0000-1000-0000946D2136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1</xdr:col>
      <xdr:colOff>4831521</xdr:colOff>
      <xdr:row>125</xdr:row>
      <xdr:rowOff>0</xdr:rowOff>
    </xdr:from>
    <xdr:to>
      <xdr:col>4</xdr:col>
      <xdr:colOff>231912</xdr:colOff>
      <xdr:row>126</xdr:row>
      <xdr:rowOff>0</xdr:rowOff>
    </xdr:to>
    <xdr:pic>
      <xdr:nvPicPr>
        <xdr:cNvPr id="1848871396" name="Picture">
          <a:extLst>
            <a:ext uri="{FF2B5EF4-FFF2-40B4-BE49-F238E27FC236}">
              <a16:creationId xmlns:a16="http://schemas.microsoft.com/office/drawing/2014/main" id="{00000000-0008-0000-1000-0000E489336E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5333"/>
        </a:stretch>
      </xdr:blipFill>
      <xdr:spPr>
        <a:xfrm>
          <a:off x="5300869" y="21932348"/>
          <a:ext cx="3727173" cy="1717261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143</xdr:row>
      <xdr:rowOff>0</xdr:rowOff>
    </xdr:from>
    <xdr:to>
      <xdr:col>2</xdr:col>
      <xdr:colOff>0</xdr:colOff>
      <xdr:row>144</xdr:row>
      <xdr:rowOff>0</xdr:rowOff>
    </xdr:to>
    <xdr:pic>
      <xdr:nvPicPr>
        <xdr:cNvPr id="1396905083" name="Picture">
          <a:extLst>
            <a:ext uri="{FF2B5EF4-FFF2-40B4-BE49-F238E27FC236}">
              <a16:creationId xmlns:a16="http://schemas.microsoft.com/office/drawing/2014/main" id="{00000000-0008-0000-1100-00007B144353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143</xdr:row>
      <xdr:rowOff>0</xdr:rowOff>
    </xdr:from>
    <xdr:to>
      <xdr:col>4</xdr:col>
      <xdr:colOff>0</xdr:colOff>
      <xdr:row>144</xdr:row>
      <xdr:rowOff>0</xdr:rowOff>
    </xdr:to>
    <xdr:pic>
      <xdr:nvPicPr>
        <xdr:cNvPr id="1941782383" name="Picture">
          <a:extLst>
            <a:ext uri="{FF2B5EF4-FFF2-40B4-BE49-F238E27FC236}">
              <a16:creationId xmlns:a16="http://schemas.microsoft.com/office/drawing/2014/main" id="{00000000-0008-0000-1100-00006F3FBD73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129</xdr:row>
      <xdr:rowOff>0</xdr:rowOff>
    </xdr:from>
    <xdr:to>
      <xdr:col>2</xdr:col>
      <xdr:colOff>0</xdr:colOff>
      <xdr:row>130</xdr:row>
      <xdr:rowOff>0</xdr:rowOff>
    </xdr:to>
    <xdr:pic>
      <xdr:nvPicPr>
        <xdr:cNvPr id="949357999" name="Picture">
          <a:extLst>
            <a:ext uri="{FF2B5EF4-FFF2-40B4-BE49-F238E27FC236}">
              <a16:creationId xmlns:a16="http://schemas.microsoft.com/office/drawing/2014/main" id="{00000000-0008-0000-1200-0000AF0D9638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129</xdr:row>
      <xdr:rowOff>0</xdr:rowOff>
    </xdr:from>
    <xdr:to>
      <xdr:col>4</xdr:col>
      <xdr:colOff>0</xdr:colOff>
      <xdr:row>130</xdr:row>
      <xdr:rowOff>0</xdr:rowOff>
    </xdr:to>
    <xdr:pic>
      <xdr:nvPicPr>
        <xdr:cNvPr id="1148553047" name="Picture">
          <a:extLst>
            <a:ext uri="{FF2B5EF4-FFF2-40B4-BE49-F238E27FC236}">
              <a16:creationId xmlns:a16="http://schemas.microsoft.com/office/drawing/2014/main" id="{00000000-0008-0000-1200-000057877544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1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86</xdr:row>
      <xdr:rowOff>0</xdr:rowOff>
    </xdr:from>
    <xdr:to>
      <xdr:col>2</xdr:col>
      <xdr:colOff>0</xdr:colOff>
      <xdr:row>87</xdr:row>
      <xdr:rowOff>0</xdr:rowOff>
    </xdr:to>
    <xdr:pic>
      <xdr:nvPicPr>
        <xdr:cNvPr id="1275465987" name="Picture">
          <a:extLst>
            <a:ext uri="{FF2B5EF4-FFF2-40B4-BE49-F238E27FC236}">
              <a16:creationId xmlns:a16="http://schemas.microsoft.com/office/drawing/2014/main" id="{00000000-0008-0000-1300-00000311064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4</xdr:col>
      <xdr:colOff>0</xdr:colOff>
      <xdr:row>87</xdr:row>
      <xdr:rowOff>0</xdr:rowOff>
    </xdr:to>
    <xdr:pic>
      <xdr:nvPicPr>
        <xdr:cNvPr id="1403063524" name="Picture">
          <a:extLst>
            <a:ext uri="{FF2B5EF4-FFF2-40B4-BE49-F238E27FC236}">
              <a16:creationId xmlns:a16="http://schemas.microsoft.com/office/drawing/2014/main" id="{00000000-0008-0000-1300-0000E40CA153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21333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369793</xdr:colOff>
      <xdr:row>84</xdr:row>
      <xdr:rowOff>123265</xdr:rowOff>
    </xdr:from>
    <xdr:to>
      <xdr:col>1</xdr:col>
      <xdr:colOff>4527176</xdr:colOff>
      <xdr:row>85</xdr:row>
      <xdr:rowOff>1680883</xdr:rowOff>
    </xdr:to>
    <xdr:pic>
      <xdr:nvPicPr>
        <xdr:cNvPr id="794005914" name="Picture">
          <a:extLst>
            <a:ext uri="{FF2B5EF4-FFF2-40B4-BE49-F238E27FC236}">
              <a16:creationId xmlns:a16="http://schemas.microsoft.com/office/drawing/2014/main" id="{00000000-0008-0000-1400-00009A91532F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369793" y="14780559"/>
          <a:ext cx="4605618" cy="171450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85</xdr:row>
      <xdr:rowOff>0</xdr:rowOff>
    </xdr:from>
    <xdr:to>
      <xdr:col>3</xdr:col>
      <xdr:colOff>2028265</xdr:colOff>
      <xdr:row>86</xdr:row>
      <xdr:rowOff>0</xdr:rowOff>
    </xdr:to>
    <xdr:pic>
      <xdr:nvPicPr>
        <xdr:cNvPr id="1381542811" name="Picture">
          <a:extLst>
            <a:ext uri="{FF2B5EF4-FFF2-40B4-BE49-F238E27FC236}">
              <a16:creationId xmlns:a16="http://schemas.microsoft.com/office/drawing/2014/main" id="{00000000-0008-0000-1400-00009BAB5852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9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63</xdr:row>
      <xdr:rowOff>0</xdr:rowOff>
    </xdr:from>
    <xdr:to>
      <xdr:col>2</xdr:col>
      <xdr:colOff>0</xdr:colOff>
      <xdr:row>64</xdr:row>
      <xdr:rowOff>0</xdr:rowOff>
    </xdr:to>
    <xdr:pic>
      <xdr:nvPicPr>
        <xdr:cNvPr id="1639202571" name="Picture">
          <a:extLst>
            <a:ext uri="{FF2B5EF4-FFF2-40B4-BE49-F238E27FC236}">
              <a16:creationId xmlns:a16="http://schemas.microsoft.com/office/drawing/2014/main" id="{00000000-0008-0000-1500-00000B3FB461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2771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63</xdr:row>
      <xdr:rowOff>0</xdr:rowOff>
    </xdr:from>
    <xdr:to>
      <xdr:col>4</xdr:col>
      <xdr:colOff>0</xdr:colOff>
      <xdr:row>64</xdr:row>
      <xdr:rowOff>0</xdr:rowOff>
    </xdr:to>
    <xdr:pic>
      <xdr:nvPicPr>
        <xdr:cNvPr id="1961257238" name="Picture">
          <a:extLst>
            <a:ext uri="{FF2B5EF4-FFF2-40B4-BE49-F238E27FC236}">
              <a16:creationId xmlns:a16="http://schemas.microsoft.com/office/drawing/2014/main" id="{00000000-0008-0000-1500-00001669E674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5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138</xdr:row>
      <xdr:rowOff>0</xdr:rowOff>
    </xdr:from>
    <xdr:to>
      <xdr:col>2</xdr:col>
      <xdr:colOff>0</xdr:colOff>
      <xdr:row>139</xdr:row>
      <xdr:rowOff>0</xdr:rowOff>
    </xdr:to>
    <xdr:pic>
      <xdr:nvPicPr>
        <xdr:cNvPr id="879385830" name="Picture">
          <a:extLst>
            <a:ext uri="{FF2B5EF4-FFF2-40B4-BE49-F238E27FC236}">
              <a16:creationId xmlns:a16="http://schemas.microsoft.com/office/drawing/2014/main" id="{00000000-0008-0000-1600-0000E65C6A34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138</xdr:row>
      <xdr:rowOff>0</xdr:rowOff>
    </xdr:from>
    <xdr:to>
      <xdr:col>4</xdr:col>
      <xdr:colOff>0</xdr:colOff>
      <xdr:row>139</xdr:row>
      <xdr:rowOff>0</xdr:rowOff>
    </xdr:to>
    <xdr:pic>
      <xdr:nvPicPr>
        <xdr:cNvPr id="2052602094" name="Picture">
          <a:extLst>
            <a:ext uri="{FF2B5EF4-FFF2-40B4-BE49-F238E27FC236}">
              <a16:creationId xmlns:a16="http://schemas.microsoft.com/office/drawing/2014/main" id="{00000000-0008-0000-1600-0000EE38587A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16333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76200</xdr:colOff>
      <xdr:row>42</xdr:row>
      <xdr:rowOff>44450</xdr:rowOff>
    </xdr:from>
    <xdr:to>
      <xdr:col>3</xdr:col>
      <xdr:colOff>1695450</xdr:colOff>
      <xdr:row>51</xdr:row>
      <xdr:rowOff>114299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123EED-E6FE-4A1B-AADE-2ECB6F74B8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37150" y="7658100"/>
          <a:ext cx="2787650" cy="1727199"/>
        </a:xfrm>
        <a:prstGeom prst="rect">
          <a:avLst/>
        </a:prstGeom>
      </xdr:spPr>
    </xdr:pic>
    <xdr:clientData/>
  </xdr:twoCellAnchor>
  <xdr:twoCellAnchor editAs="oneCell">
    <xdr:from>
      <xdr:col>0</xdr:col>
      <xdr:colOff>190500</xdr:colOff>
      <xdr:row>42</xdr:row>
      <xdr:rowOff>50800</xdr:rowOff>
    </xdr:from>
    <xdr:to>
      <xdr:col>1</xdr:col>
      <xdr:colOff>4794250</xdr:colOff>
      <xdr:row>51</xdr:row>
      <xdr:rowOff>107950</xdr:rowOff>
    </xdr:to>
    <xdr:pic>
      <xdr:nvPicPr>
        <xdr:cNvPr id="3" name="Picture">
          <a:extLst>
            <a:ext uri="{FF2B5EF4-FFF2-40B4-BE49-F238E27FC236}">
              <a16:creationId xmlns:a16="http://schemas.microsoft.com/office/drawing/2014/main" id="{52F7D119-5067-4813-8DFC-D0EBBFCD5833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33734"/>
        </a:stretch>
      </xdr:blipFill>
      <xdr:spPr>
        <a:xfrm>
          <a:off x="190500" y="7664450"/>
          <a:ext cx="4832350" cy="17145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82</xdr:row>
      <xdr:rowOff>0</xdr:rowOff>
    </xdr:from>
    <xdr:to>
      <xdr:col>2</xdr:col>
      <xdr:colOff>0</xdr:colOff>
      <xdr:row>83</xdr:row>
      <xdr:rowOff>0</xdr:rowOff>
    </xdr:to>
    <xdr:pic>
      <xdr:nvPicPr>
        <xdr:cNvPr id="481547823" name="Picture">
          <a:extLst>
            <a:ext uri="{FF2B5EF4-FFF2-40B4-BE49-F238E27FC236}">
              <a16:creationId xmlns:a16="http://schemas.microsoft.com/office/drawing/2014/main" id="{00000000-0008-0000-1800-00002FD6B31C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82</xdr:row>
      <xdr:rowOff>0</xdr:rowOff>
    </xdr:from>
    <xdr:to>
      <xdr:col>4</xdr:col>
      <xdr:colOff>0</xdr:colOff>
      <xdr:row>83</xdr:row>
      <xdr:rowOff>0</xdr:rowOff>
    </xdr:to>
    <xdr:pic>
      <xdr:nvPicPr>
        <xdr:cNvPr id="1070314835" name="Picture">
          <a:extLst>
            <a:ext uri="{FF2B5EF4-FFF2-40B4-BE49-F238E27FC236}">
              <a16:creationId xmlns:a16="http://schemas.microsoft.com/office/drawing/2014/main" id="{00000000-0008-0000-1800-000053B5CB3F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4666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46</xdr:row>
      <xdr:rowOff>0</xdr:rowOff>
    </xdr:from>
    <xdr:to>
      <xdr:col>2</xdr:col>
      <xdr:colOff>0</xdr:colOff>
      <xdr:row>47</xdr:row>
      <xdr:rowOff>0</xdr:rowOff>
    </xdr:to>
    <xdr:pic>
      <xdr:nvPicPr>
        <xdr:cNvPr id="1028333099" name="Picture">
          <a:extLst>
            <a:ext uri="{FF2B5EF4-FFF2-40B4-BE49-F238E27FC236}">
              <a16:creationId xmlns:a16="http://schemas.microsoft.com/office/drawing/2014/main" id="{00000000-0008-0000-1900-00002B1E4B3D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 r="33734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46</xdr:row>
      <xdr:rowOff>0</xdr:rowOff>
    </xdr:from>
    <xdr:to>
      <xdr:col>4</xdr:col>
      <xdr:colOff>0</xdr:colOff>
      <xdr:row>47</xdr:row>
      <xdr:rowOff>0</xdr:rowOff>
    </xdr:to>
    <xdr:pic>
      <xdr:nvPicPr>
        <xdr:cNvPr id="2092242717" name="Picture">
          <a:extLst>
            <a:ext uri="{FF2B5EF4-FFF2-40B4-BE49-F238E27FC236}">
              <a16:creationId xmlns:a16="http://schemas.microsoft.com/office/drawing/2014/main" id="{00000000-0008-0000-1900-00001D17B57C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 r="5000"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I647"/>
  <sheetViews>
    <sheetView tabSelected="1" zoomScaleNormal="100"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0</v>
      </c>
      <c r="B1" s="3" t="s">
        <v>1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50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58</v>
      </c>
      <c r="B7" s="17" t="s">
        <v>59</v>
      </c>
      <c r="C7" s="13" t="s">
        <v>60</v>
      </c>
      <c r="D7" s="13" t="s">
        <v>61</v>
      </c>
      <c r="E7" s="18">
        <v>534100</v>
      </c>
      <c r="F7" s="19">
        <v>7765.8140000000003</v>
      </c>
      <c r="G7" s="20">
        <v>5.5100000000000003E-2</v>
      </c>
      <c r="H7" s="21"/>
      <c r="I7" s="22"/>
    </row>
    <row r="8" spans="1:9" ht="13" customHeight="1">
      <c r="A8" s="16" t="s">
        <v>62</v>
      </c>
      <c r="B8" s="17" t="s">
        <v>63</v>
      </c>
      <c r="C8" s="13" t="s">
        <v>64</v>
      </c>
      <c r="D8" s="13" t="s">
        <v>61</v>
      </c>
      <c r="E8" s="18">
        <v>1053650</v>
      </c>
      <c r="F8" s="19">
        <v>7470.3784999999998</v>
      </c>
      <c r="G8" s="20">
        <v>5.2999999999999999E-2</v>
      </c>
      <c r="H8" s="21"/>
      <c r="I8" s="22"/>
    </row>
    <row r="9" spans="1:9" ht="13" customHeight="1">
      <c r="A9" s="16" t="s">
        <v>65</v>
      </c>
      <c r="B9" s="17" t="s">
        <v>66</v>
      </c>
      <c r="C9" s="13" t="s">
        <v>67</v>
      </c>
      <c r="D9" s="13" t="s">
        <v>68</v>
      </c>
      <c r="E9" s="18">
        <v>544000</v>
      </c>
      <c r="F9" s="19">
        <v>6946.88</v>
      </c>
      <c r="G9" s="20">
        <v>4.9299999999999997E-2</v>
      </c>
      <c r="H9" s="21"/>
      <c r="I9" s="22"/>
    </row>
    <row r="10" spans="1:9" ht="13" customHeight="1">
      <c r="A10" s="16" t="s">
        <v>69</v>
      </c>
      <c r="B10" s="17" t="s">
        <v>70</v>
      </c>
      <c r="C10" s="13" t="s">
        <v>71</v>
      </c>
      <c r="D10" s="13" t="s">
        <v>72</v>
      </c>
      <c r="E10" s="18">
        <v>2274800</v>
      </c>
      <c r="F10" s="19">
        <v>4435.8599999999997</v>
      </c>
      <c r="G10" s="20">
        <v>3.15E-2</v>
      </c>
      <c r="H10" s="21"/>
      <c r="I10" s="22"/>
    </row>
    <row r="11" spans="1:9" ht="13" customHeight="1">
      <c r="A11" s="16" t="s">
        <v>73</v>
      </c>
      <c r="B11" s="17" t="s">
        <v>74</v>
      </c>
      <c r="C11" s="13" t="s">
        <v>75</v>
      </c>
      <c r="D11" s="13" t="s">
        <v>61</v>
      </c>
      <c r="E11" s="18">
        <v>2713500</v>
      </c>
      <c r="F11" s="19">
        <v>3443.4315000000001</v>
      </c>
      <c r="G11" s="20">
        <v>2.4400000000000002E-2</v>
      </c>
      <c r="H11" s="21"/>
      <c r="I11" s="22"/>
    </row>
    <row r="12" spans="1:9" ht="13" customHeight="1">
      <c r="A12" s="16" t="s">
        <v>76</v>
      </c>
      <c r="B12" s="17" t="s">
        <v>77</v>
      </c>
      <c r="C12" s="13" t="s">
        <v>78</v>
      </c>
      <c r="D12" s="13" t="s">
        <v>79</v>
      </c>
      <c r="E12" s="18">
        <v>188575</v>
      </c>
      <c r="F12" s="19">
        <v>3416.7903999999999</v>
      </c>
      <c r="G12" s="20">
        <v>2.4299999999999999E-2</v>
      </c>
      <c r="H12" s="21"/>
      <c r="I12" s="22"/>
    </row>
    <row r="13" spans="1:9" ht="13" customHeight="1">
      <c r="A13" s="16" t="s">
        <v>80</v>
      </c>
      <c r="B13" s="17" t="s">
        <v>81</v>
      </c>
      <c r="C13" s="13" t="s">
        <v>82</v>
      </c>
      <c r="D13" s="13" t="s">
        <v>83</v>
      </c>
      <c r="E13" s="18">
        <v>306000</v>
      </c>
      <c r="F13" s="19">
        <v>3234.42</v>
      </c>
      <c r="G13" s="20">
        <v>2.3E-2</v>
      </c>
      <c r="H13" s="21"/>
      <c r="I13" s="22"/>
    </row>
    <row r="14" spans="1:9" ht="13" customHeight="1">
      <c r="A14" s="16" t="s">
        <v>84</v>
      </c>
      <c r="B14" s="17" t="s">
        <v>85</v>
      </c>
      <c r="C14" s="13" t="s">
        <v>86</v>
      </c>
      <c r="D14" s="13" t="s">
        <v>61</v>
      </c>
      <c r="E14" s="18">
        <v>2782500</v>
      </c>
      <c r="F14" s="19">
        <v>2392.1152999999999</v>
      </c>
      <c r="G14" s="20">
        <v>1.7000000000000001E-2</v>
      </c>
      <c r="H14" s="21"/>
      <c r="I14" s="22"/>
    </row>
    <row r="15" spans="1:9" ht="13" customHeight="1">
      <c r="A15" s="16" t="s">
        <v>87</v>
      </c>
      <c r="B15" s="17" t="s">
        <v>88</v>
      </c>
      <c r="C15" s="13" t="s">
        <v>89</v>
      </c>
      <c r="D15" s="13" t="s">
        <v>61</v>
      </c>
      <c r="E15" s="18">
        <v>163125</v>
      </c>
      <c r="F15" s="19">
        <v>2120.625</v>
      </c>
      <c r="G15" s="20">
        <v>1.5100000000000001E-2</v>
      </c>
      <c r="H15" s="21"/>
      <c r="I15" s="22"/>
    </row>
    <row r="16" spans="1:9" ht="13" customHeight="1">
      <c r="A16" s="16" t="s">
        <v>90</v>
      </c>
      <c r="B16" s="17" t="s">
        <v>91</v>
      </c>
      <c r="C16" s="13" t="s">
        <v>92</v>
      </c>
      <c r="D16" s="13" t="s">
        <v>93</v>
      </c>
      <c r="E16" s="18">
        <v>606000</v>
      </c>
      <c r="F16" s="19">
        <v>1984.0440000000001</v>
      </c>
      <c r="G16" s="20">
        <v>1.41E-2</v>
      </c>
      <c r="H16" s="21"/>
      <c r="I16" s="22"/>
    </row>
    <row r="17" spans="1:9" ht="13" customHeight="1">
      <c r="A17" s="16" t="s">
        <v>94</v>
      </c>
      <c r="B17" s="17" t="s">
        <v>95</v>
      </c>
      <c r="C17" s="13" t="s">
        <v>96</v>
      </c>
      <c r="D17" s="13" t="s">
        <v>79</v>
      </c>
      <c r="E17" s="18">
        <v>13651725</v>
      </c>
      <c r="F17" s="19">
        <v>1956.2922000000001</v>
      </c>
      <c r="G17" s="20">
        <v>1.3899999999999999E-2</v>
      </c>
      <c r="H17" s="21"/>
      <c r="I17" s="22"/>
    </row>
    <row r="18" spans="1:9" ht="13" customHeight="1">
      <c r="A18" s="16" t="s">
        <v>97</v>
      </c>
      <c r="B18" s="17" t="s">
        <v>98</v>
      </c>
      <c r="C18" s="13" t="s">
        <v>99</v>
      </c>
      <c r="D18" s="13" t="s">
        <v>100</v>
      </c>
      <c r="E18" s="18">
        <v>464550</v>
      </c>
      <c r="F18" s="19">
        <v>1925.3275000000001</v>
      </c>
      <c r="G18" s="20">
        <v>1.37E-2</v>
      </c>
      <c r="H18" s="21"/>
      <c r="I18" s="22"/>
    </row>
    <row r="19" spans="1:9" ht="13" customHeight="1">
      <c r="A19" s="16" t="s">
        <v>101</v>
      </c>
      <c r="B19" s="17" t="s">
        <v>102</v>
      </c>
      <c r="C19" s="13" t="s">
        <v>103</v>
      </c>
      <c r="D19" s="13" t="s">
        <v>61</v>
      </c>
      <c r="E19" s="18">
        <v>1424000</v>
      </c>
      <c r="F19" s="19">
        <v>1626.6351999999999</v>
      </c>
      <c r="G19" s="20">
        <v>1.15E-2</v>
      </c>
      <c r="H19" s="21"/>
      <c r="I19" s="22"/>
    </row>
    <row r="20" spans="1:9" ht="13" customHeight="1">
      <c r="A20" s="16" t="s">
        <v>104</v>
      </c>
      <c r="B20" s="17" t="s">
        <v>105</v>
      </c>
      <c r="C20" s="13" t="s">
        <v>106</v>
      </c>
      <c r="D20" s="13" t="s">
        <v>107</v>
      </c>
      <c r="E20" s="18">
        <v>1707750</v>
      </c>
      <c r="F20" s="19">
        <v>1506.2355</v>
      </c>
      <c r="G20" s="20">
        <v>1.0699999999999999E-2</v>
      </c>
      <c r="H20" s="21"/>
      <c r="I20" s="22"/>
    </row>
    <row r="21" spans="1:9" ht="13" customHeight="1">
      <c r="A21" s="16" t="s">
        <v>108</v>
      </c>
      <c r="B21" s="17" t="s">
        <v>109</v>
      </c>
      <c r="C21" s="13" t="s">
        <v>110</v>
      </c>
      <c r="D21" s="13" t="s">
        <v>111</v>
      </c>
      <c r="E21" s="18">
        <v>240100</v>
      </c>
      <c r="F21" s="19">
        <v>1429.6755000000001</v>
      </c>
      <c r="G21" s="20">
        <v>1.0200000000000001E-2</v>
      </c>
      <c r="H21" s="21"/>
      <c r="I21" s="22"/>
    </row>
    <row r="22" spans="1:9" ht="13" customHeight="1">
      <c r="A22" s="16" t="s">
        <v>112</v>
      </c>
      <c r="B22" s="17" t="s">
        <v>113</v>
      </c>
      <c r="C22" s="13" t="s">
        <v>114</v>
      </c>
      <c r="D22" s="13" t="s">
        <v>115</v>
      </c>
      <c r="E22" s="18">
        <v>42600</v>
      </c>
      <c r="F22" s="19">
        <v>1398.1320000000001</v>
      </c>
      <c r="G22" s="20">
        <v>9.9000000000000008E-3</v>
      </c>
      <c r="H22" s="21"/>
      <c r="I22" s="22"/>
    </row>
    <row r="23" spans="1:9" ht="13" customHeight="1">
      <c r="A23" s="16" t="s">
        <v>116</v>
      </c>
      <c r="B23" s="17" t="s">
        <v>117</v>
      </c>
      <c r="C23" s="13" t="s">
        <v>118</v>
      </c>
      <c r="D23" s="13" t="s">
        <v>119</v>
      </c>
      <c r="E23" s="18">
        <v>33425</v>
      </c>
      <c r="F23" s="19">
        <v>1352.0078000000001</v>
      </c>
      <c r="G23" s="20">
        <v>9.5999999999999992E-3</v>
      </c>
      <c r="H23" s="21"/>
      <c r="I23" s="22"/>
    </row>
    <row r="24" spans="1:9" ht="13" customHeight="1">
      <c r="A24" s="16" t="s">
        <v>120</v>
      </c>
      <c r="B24" s="17" t="s">
        <v>121</v>
      </c>
      <c r="C24" s="13" t="s">
        <v>122</v>
      </c>
      <c r="D24" s="13" t="s">
        <v>123</v>
      </c>
      <c r="E24" s="18">
        <v>6400</v>
      </c>
      <c r="F24" s="19">
        <v>1286.912</v>
      </c>
      <c r="G24" s="20">
        <v>9.1000000000000004E-3</v>
      </c>
      <c r="H24" s="21"/>
      <c r="I24" s="22"/>
    </row>
    <row r="25" spans="1:9" ht="13" customHeight="1">
      <c r="A25" s="16" t="s">
        <v>124</v>
      </c>
      <c r="B25" s="17" t="s">
        <v>125</v>
      </c>
      <c r="C25" s="13" t="s">
        <v>126</v>
      </c>
      <c r="D25" s="13" t="s">
        <v>127</v>
      </c>
      <c r="E25" s="18">
        <v>108000</v>
      </c>
      <c r="F25" s="19">
        <v>1224.5039999999999</v>
      </c>
      <c r="G25" s="20">
        <v>8.6999999999999994E-3</v>
      </c>
      <c r="H25" s="21"/>
      <c r="I25" s="22"/>
    </row>
    <row r="26" spans="1:9" ht="13" customHeight="1">
      <c r="A26" s="16" t="s">
        <v>128</v>
      </c>
      <c r="B26" s="17" t="s">
        <v>129</v>
      </c>
      <c r="C26" s="13" t="s">
        <v>130</v>
      </c>
      <c r="D26" s="13" t="s">
        <v>61</v>
      </c>
      <c r="E26" s="18">
        <v>288000</v>
      </c>
      <c r="F26" s="19">
        <v>1207.8720000000001</v>
      </c>
      <c r="G26" s="20">
        <v>8.6E-3</v>
      </c>
      <c r="H26" s="21"/>
      <c r="I26" s="22"/>
    </row>
    <row r="27" spans="1:9" ht="13" customHeight="1">
      <c r="A27" s="16" t="s">
        <v>131</v>
      </c>
      <c r="B27" s="17" t="s">
        <v>132</v>
      </c>
      <c r="C27" s="13" t="s">
        <v>133</v>
      </c>
      <c r="D27" s="13" t="s">
        <v>134</v>
      </c>
      <c r="E27" s="18">
        <v>40788</v>
      </c>
      <c r="F27" s="19">
        <v>1166.1696999999999</v>
      </c>
      <c r="G27" s="20">
        <v>8.3000000000000001E-3</v>
      </c>
      <c r="H27" s="21"/>
      <c r="I27" s="22"/>
    </row>
    <row r="28" spans="1:9" ht="13" customHeight="1">
      <c r="A28" s="16" t="s">
        <v>135</v>
      </c>
      <c r="B28" s="17" t="s">
        <v>136</v>
      </c>
      <c r="C28" s="13" t="s">
        <v>137</v>
      </c>
      <c r="D28" s="13" t="s">
        <v>111</v>
      </c>
      <c r="E28" s="18">
        <v>111300</v>
      </c>
      <c r="F28" s="19">
        <v>1130.1958999999999</v>
      </c>
      <c r="G28" s="20">
        <v>8.0000000000000002E-3</v>
      </c>
      <c r="H28" s="21"/>
      <c r="I28" s="22"/>
    </row>
    <row r="29" spans="1:9" ht="13" customHeight="1">
      <c r="A29" s="16" t="s">
        <v>138</v>
      </c>
      <c r="B29" s="17" t="s">
        <v>139</v>
      </c>
      <c r="C29" s="13" t="s">
        <v>140</v>
      </c>
      <c r="D29" s="13" t="s">
        <v>141</v>
      </c>
      <c r="E29" s="18">
        <v>441600</v>
      </c>
      <c r="F29" s="19">
        <v>1128.288</v>
      </c>
      <c r="G29" s="20">
        <v>8.0000000000000002E-3</v>
      </c>
      <c r="H29" s="21"/>
      <c r="I29" s="22"/>
    </row>
    <row r="30" spans="1:9" ht="13" customHeight="1">
      <c r="A30" s="16" t="s">
        <v>142</v>
      </c>
      <c r="B30" s="17" t="s">
        <v>143</v>
      </c>
      <c r="C30" s="13" t="s">
        <v>144</v>
      </c>
      <c r="D30" s="13" t="s">
        <v>61</v>
      </c>
      <c r="E30" s="18">
        <v>105750</v>
      </c>
      <c r="F30" s="19">
        <v>1120.95</v>
      </c>
      <c r="G30" s="20">
        <v>8.0000000000000002E-3</v>
      </c>
      <c r="H30" s="21"/>
      <c r="I30" s="22"/>
    </row>
    <row r="31" spans="1:9" ht="13" customHeight="1">
      <c r="A31" s="16" t="s">
        <v>145</v>
      </c>
      <c r="B31" s="17" t="s">
        <v>146</v>
      </c>
      <c r="C31" s="13" t="s">
        <v>147</v>
      </c>
      <c r="D31" s="13" t="s">
        <v>83</v>
      </c>
      <c r="E31" s="18">
        <v>458250</v>
      </c>
      <c r="F31" s="19">
        <v>1105.9864</v>
      </c>
      <c r="G31" s="20">
        <v>7.9000000000000008E-3</v>
      </c>
      <c r="H31" s="21"/>
      <c r="I31" s="22"/>
    </row>
    <row r="32" spans="1:9" ht="13" customHeight="1">
      <c r="A32" s="16" t="s">
        <v>148</v>
      </c>
      <c r="B32" s="17" t="s">
        <v>149</v>
      </c>
      <c r="C32" s="13" t="s">
        <v>150</v>
      </c>
      <c r="D32" s="13" t="s">
        <v>151</v>
      </c>
      <c r="E32" s="18">
        <v>12250</v>
      </c>
      <c r="F32" s="19">
        <v>1090.0663</v>
      </c>
      <c r="G32" s="20">
        <v>7.7000000000000002E-3</v>
      </c>
      <c r="H32" s="21"/>
      <c r="I32" s="22"/>
    </row>
    <row r="33" spans="1:9" ht="13" customHeight="1">
      <c r="A33" s="16" t="s">
        <v>152</v>
      </c>
      <c r="B33" s="17" t="s">
        <v>153</v>
      </c>
      <c r="C33" s="13" t="s">
        <v>154</v>
      </c>
      <c r="D33" s="13" t="s">
        <v>61</v>
      </c>
      <c r="E33" s="18">
        <v>4696100</v>
      </c>
      <c r="F33" s="19">
        <v>1072.1196</v>
      </c>
      <c r="G33" s="20">
        <v>7.6E-3</v>
      </c>
      <c r="H33" s="21"/>
      <c r="I33" s="22"/>
    </row>
    <row r="34" spans="1:9" ht="13" customHeight="1">
      <c r="A34" s="16" t="s">
        <v>155</v>
      </c>
      <c r="B34" s="17" t="s">
        <v>156</v>
      </c>
      <c r="C34" s="13" t="s">
        <v>157</v>
      </c>
      <c r="D34" s="13" t="s">
        <v>72</v>
      </c>
      <c r="E34" s="18">
        <v>530750</v>
      </c>
      <c r="F34" s="19">
        <v>978.43759999999997</v>
      </c>
      <c r="G34" s="20">
        <v>6.8999999999999999E-3</v>
      </c>
      <c r="H34" s="21"/>
      <c r="I34" s="22"/>
    </row>
    <row r="35" spans="1:9" ht="13" customHeight="1">
      <c r="A35" s="16" t="s">
        <v>158</v>
      </c>
      <c r="B35" s="17" t="s">
        <v>159</v>
      </c>
      <c r="C35" s="13" t="s">
        <v>160</v>
      </c>
      <c r="D35" s="13" t="s">
        <v>161</v>
      </c>
      <c r="E35" s="18">
        <v>550000</v>
      </c>
      <c r="F35" s="19">
        <v>966.02</v>
      </c>
      <c r="G35" s="20">
        <v>6.8999999999999999E-3</v>
      </c>
      <c r="H35" s="21"/>
      <c r="I35" s="22"/>
    </row>
    <row r="36" spans="1:9" ht="13" customHeight="1">
      <c r="A36" s="16" t="s">
        <v>162</v>
      </c>
      <c r="B36" s="17" t="s">
        <v>163</v>
      </c>
      <c r="C36" s="13" t="s">
        <v>164</v>
      </c>
      <c r="D36" s="13" t="s">
        <v>61</v>
      </c>
      <c r="E36" s="18">
        <v>583200</v>
      </c>
      <c r="F36" s="19">
        <v>953.53200000000004</v>
      </c>
      <c r="G36" s="20">
        <v>6.7999999999999996E-3</v>
      </c>
      <c r="H36" s="21"/>
      <c r="I36" s="22"/>
    </row>
    <row r="37" spans="1:9" ht="13" customHeight="1">
      <c r="A37" s="16" t="s">
        <v>165</v>
      </c>
      <c r="B37" s="17" t="s">
        <v>166</v>
      </c>
      <c r="C37" s="13" t="s">
        <v>167</v>
      </c>
      <c r="D37" s="13" t="s">
        <v>168</v>
      </c>
      <c r="E37" s="18">
        <v>57000</v>
      </c>
      <c r="F37" s="19">
        <v>908.06700000000001</v>
      </c>
      <c r="G37" s="20">
        <v>6.4000000000000003E-3</v>
      </c>
      <c r="H37" s="21"/>
      <c r="I37" s="22"/>
    </row>
    <row r="38" spans="1:9" ht="13" customHeight="1">
      <c r="A38" s="16" t="s">
        <v>169</v>
      </c>
      <c r="B38" s="17" t="s">
        <v>170</v>
      </c>
      <c r="C38" s="13" t="s">
        <v>171</v>
      </c>
      <c r="D38" s="13" t="s">
        <v>172</v>
      </c>
      <c r="E38" s="18">
        <v>63325</v>
      </c>
      <c r="F38" s="19">
        <v>892.3759</v>
      </c>
      <c r="G38" s="20">
        <v>6.3E-3</v>
      </c>
      <c r="H38" s="21"/>
      <c r="I38" s="22"/>
    </row>
    <row r="39" spans="1:9" ht="13" customHeight="1">
      <c r="A39" s="16" t="s">
        <v>173</v>
      </c>
      <c r="B39" s="17" t="s">
        <v>174</v>
      </c>
      <c r="C39" s="13" t="s">
        <v>175</v>
      </c>
      <c r="D39" s="13" t="s">
        <v>79</v>
      </c>
      <c r="E39" s="18">
        <v>219300</v>
      </c>
      <c r="F39" s="19">
        <v>852.63840000000005</v>
      </c>
      <c r="G39" s="20">
        <v>6.1000000000000004E-3</v>
      </c>
      <c r="H39" s="21"/>
      <c r="I39" s="22"/>
    </row>
    <row r="40" spans="1:9" ht="13" customHeight="1">
      <c r="A40" s="16" t="s">
        <v>176</v>
      </c>
      <c r="B40" s="17" t="s">
        <v>177</v>
      </c>
      <c r="C40" s="13" t="s">
        <v>178</v>
      </c>
      <c r="D40" s="13" t="s">
        <v>83</v>
      </c>
      <c r="E40" s="18">
        <v>207700</v>
      </c>
      <c r="F40" s="19">
        <v>850.32380000000001</v>
      </c>
      <c r="G40" s="20">
        <v>6.0000000000000001E-3</v>
      </c>
      <c r="H40" s="21"/>
      <c r="I40" s="22"/>
    </row>
    <row r="41" spans="1:9" ht="13" customHeight="1">
      <c r="A41" s="16" t="s">
        <v>179</v>
      </c>
      <c r="B41" s="17" t="s">
        <v>180</v>
      </c>
      <c r="C41" s="13" t="s">
        <v>181</v>
      </c>
      <c r="D41" s="13" t="s">
        <v>83</v>
      </c>
      <c r="E41" s="18">
        <v>245700</v>
      </c>
      <c r="F41" s="19">
        <v>826.28909999999996</v>
      </c>
      <c r="G41" s="20">
        <v>5.8999999999999999E-3</v>
      </c>
      <c r="H41" s="21"/>
      <c r="I41" s="22"/>
    </row>
    <row r="42" spans="1:9" ht="13" customHeight="1">
      <c r="A42" s="16" t="s">
        <v>182</v>
      </c>
      <c r="B42" s="17" t="s">
        <v>183</v>
      </c>
      <c r="C42" s="13" t="s">
        <v>184</v>
      </c>
      <c r="D42" s="13" t="s">
        <v>185</v>
      </c>
      <c r="E42" s="18">
        <v>24800</v>
      </c>
      <c r="F42" s="19">
        <v>813.93600000000004</v>
      </c>
      <c r="G42" s="20">
        <v>5.7999999999999996E-3</v>
      </c>
      <c r="H42" s="21"/>
      <c r="I42" s="22"/>
    </row>
    <row r="43" spans="1:9" ht="13" customHeight="1">
      <c r="A43" s="16" t="s">
        <v>186</v>
      </c>
      <c r="B43" s="17" t="s">
        <v>187</v>
      </c>
      <c r="C43" s="13" t="s">
        <v>188</v>
      </c>
      <c r="D43" s="13" t="s">
        <v>185</v>
      </c>
      <c r="E43" s="18">
        <v>23625</v>
      </c>
      <c r="F43" s="19">
        <v>803.25</v>
      </c>
      <c r="G43" s="20">
        <v>5.7000000000000002E-3</v>
      </c>
      <c r="H43" s="21"/>
      <c r="I43" s="22"/>
    </row>
    <row r="44" spans="1:9" ht="13" customHeight="1">
      <c r="A44" s="16" t="s">
        <v>189</v>
      </c>
      <c r="B44" s="17" t="s">
        <v>190</v>
      </c>
      <c r="C44" s="13" t="s">
        <v>191</v>
      </c>
      <c r="D44" s="13" t="s">
        <v>192</v>
      </c>
      <c r="E44" s="18">
        <v>181125</v>
      </c>
      <c r="F44" s="19">
        <v>801.74980000000005</v>
      </c>
      <c r="G44" s="20">
        <v>5.7000000000000002E-3</v>
      </c>
      <c r="H44" s="21"/>
      <c r="I44" s="22"/>
    </row>
    <row r="45" spans="1:9" ht="13" customHeight="1">
      <c r="A45" s="16" t="s">
        <v>193</v>
      </c>
      <c r="B45" s="17" t="s">
        <v>194</v>
      </c>
      <c r="C45" s="13" t="s">
        <v>195</v>
      </c>
      <c r="D45" s="13" t="s">
        <v>127</v>
      </c>
      <c r="E45" s="18">
        <v>31950</v>
      </c>
      <c r="F45" s="19">
        <v>766.57640000000004</v>
      </c>
      <c r="G45" s="20">
        <v>5.4000000000000003E-3</v>
      </c>
      <c r="H45" s="21"/>
      <c r="I45" s="22"/>
    </row>
    <row r="46" spans="1:9" ht="13" customHeight="1">
      <c r="A46" s="16" t="s">
        <v>196</v>
      </c>
      <c r="B46" s="17" t="s">
        <v>197</v>
      </c>
      <c r="C46" s="13" t="s">
        <v>198</v>
      </c>
      <c r="D46" s="13" t="s">
        <v>115</v>
      </c>
      <c r="E46" s="18">
        <v>5600</v>
      </c>
      <c r="F46" s="19">
        <v>758.63199999999995</v>
      </c>
      <c r="G46" s="20">
        <v>5.4000000000000003E-3</v>
      </c>
      <c r="H46" s="21"/>
      <c r="I46" s="22"/>
    </row>
    <row r="47" spans="1:9" ht="13" customHeight="1">
      <c r="A47" s="16" t="s">
        <v>199</v>
      </c>
      <c r="B47" s="17" t="s">
        <v>200</v>
      </c>
      <c r="C47" s="13" t="s">
        <v>201</v>
      </c>
      <c r="D47" s="13" t="s">
        <v>202</v>
      </c>
      <c r="E47" s="18">
        <v>86000</v>
      </c>
      <c r="F47" s="19">
        <v>634.59400000000005</v>
      </c>
      <c r="G47" s="20">
        <v>4.4999999999999997E-3</v>
      </c>
      <c r="H47" s="21"/>
      <c r="I47" s="22"/>
    </row>
    <row r="48" spans="1:9" ht="13" customHeight="1">
      <c r="A48" s="16" t="s">
        <v>203</v>
      </c>
      <c r="B48" s="17" t="s">
        <v>204</v>
      </c>
      <c r="C48" s="13" t="s">
        <v>205</v>
      </c>
      <c r="D48" s="13" t="s">
        <v>61</v>
      </c>
      <c r="E48" s="18">
        <v>54000</v>
      </c>
      <c r="F48" s="19">
        <v>586.548</v>
      </c>
      <c r="G48" s="20">
        <v>4.1999999999999997E-3</v>
      </c>
      <c r="H48" s="21"/>
      <c r="I48" s="22"/>
    </row>
    <row r="49" spans="1:9" ht="13" customHeight="1">
      <c r="A49" s="16" t="s">
        <v>206</v>
      </c>
      <c r="B49" s="17" t="s">
        <v>207</v>
      </c>
      <c r="C49" s="13" t="s">
        <v>208</v>
      </c>
      <c r="D49" s="13" t="s">
        <v>209</v>
      </c>
      <c r="E49" s="18">
        <v>26000</v>
      </c>
      <c r="F49" s="19">
        <v>523.822</v>
      </c>
      <c r="G49" s="20">
        <v>3.7000000000000002E-3</v>
      </c>
      <c r="H49" s="21"/>
      <c r="I49" s="22"/>
    </row>
    <row r="50" spans="1:9" ht="13" customHeight="1">
      <c r="A50" s="16" t="s">
        <v>210</v>
      </c>
      <c r="B50" s="17" t="s">
        <v>211</v>
      </c>
      <c r="C50" s="13" t="s">
        <v>212</v>
      </c>
      <c r="D50" s="13" t="s">
        <v>213</v>
      </c>
      <c r="E50" s="18">
        <v>29250</v>
      </c>
      <c r="F50" s="19">
        <v>509.09629999999999</v>
      </c>
      <c r="G50" s="20">
        <v>3.5999999999999999E-3</v>
      </c>
      <c r="H50" s="21"/>
      <c r="I50" s="22"/>
    </row>
    <row r="51" spans="1:9" ht="13" customHeight="1">
      <c r="A51" s="16" t="s">
        <v>214</v>
      </c>
      <c r="B51" s="17" t="s">
        <v>215</v>
      </c>
      <c r="C51" s="13" t="s">
        <v>216</v>
      </c>
      <c r="D51" s="13" t="s">
        <v>61</v>
      </c>
      <c r="E51" s="18">
        <v>142500</v>
      </c>
      <c r="F51" s="19">
        <v>508.29750000000001</v>
      </c>
      <c r="G51" s="20">
        <v>3.5999999999999999E-3</v>
      </c>
      <c r="H51" s="21"/>
      <c r="I51" s="22"/>
    </row>
    <row r="52" spans="1:9" ht="13" customHeight="1">
      <c r="A52" s="16" t="s">
        <v>217</v>
      </c>
      <c r="B52" s="17" t="s">
        <v>218</v>
      </c>
      <c r="C52" s="13" t="s">
        <v>219</v>
      </c>
      <c r="D52" s="13" t="s">
        <v>83</v>
      </c>
      <c r="E52" s="18">
        <v>94000</v>
      </c>
      <c r="F52" s="19">
        <v>506.096</v>
      </c>
      <c r="G52" s="20">
        <v>3.5999999999999999E-3</v>
      </c>
      <c r="H52" s="21"/>
      <c r="I52" s="22"/>
    </row>
    <row r="53" spans="1:9" ht="13" customHeight="1">
      <c r="A53" s="16" t="s">
        <v>220</v>
      </c>
      <c r="B53" s="17" t="s">
        <v>221</v>
      </c>
      <c r="C53" s="13" t="s">
        <v>222</v>
      </c>
      <c r="D53" s="13" t="s">
        <v>93</v>
      </c>
      <c r="E53" s="18">
        <v>188100</v>
      </c>
      <c r="F53" s="19">
        <v>495.73759999999999</v>
      </c>
      <c r="G53" s="20">
        <v>3.5000000000000001E-3</v>
      </c>
      <c r="H53" s="21"/>
      <c r="I53" s="22"/>
    </row>
    <row r="54" spans="1:9" ht="13" customHeight="1">
      <c r="A54" s="16" t="s">
        <v>223</v>
      </c>
      <c r="B54" s="17" t="s">
        <v>224</v>
      </c>
      <c r="C54" s="13" t="s">
        <v>225</v>
      </c>
      <c r="D54" s="13" t="s">
        <v>213</v>
      </c>
      <c r="E54" s="18">
        <v>110600</v>
      </c>
      <c r="F54" s="19">
        <v>462.30799999999999</v>
      </c>
      <c r="G54" s="20">
        <v>3.3E-3</v>
      </c>
      <c r="H54" s="21"/>
      <c r="I54" s="22"/>
    </row>
    <row r="55" spans="1:9" ht="13" customHeight="1">
      <c r="A55" s="16" t="s">
        <v>226</v>
      </c>
      <c r="B55" s="17" t="s">
        <v>227</v>
      </c>
      <c r="C55" s="13" t="s">
        <v>228</v>
      </c>
      <c r="D55" s="13" t="s">
        <v>209</v>
      </c>
      <c r="E55" s="18">
        <v>66500</v>
      </c>
      <c r="F55" s="19">
        <v>459.54829999999998</v>
      </c>
      <c r="G55" s="20">
        <v>3.3E-3</v>
      </c>
      <c r="H55" s="21"/>
      <c r="I55" s="22"/>
    </row>
    <row r="56" spans="1:9" ht="13" customHeight="1">
      <c r="A56" s="16" t="s">
        <v>229</v>
      </c>
      <c r="B56" s="17" t="s">
        <v>230</v>
      </c>
      <c r="C56" s="13" t="s">
        <v>231</v>
      </c>
      <c r="D56" s="13" t="s">
        <v>213</v>
      </c>
      <c r="E56" s="18">
        <v>83600</v>
      </c>
      <c r="F56" s="19">
        <v>454.24059999999997</v>
      </c>
      <c r="G56" s="20">
        <v>3.2000000000000002E-3</v>
      </c>
      <c r="H56" s="21"/>
      <c r="I56" s="22"/>
    </row>
    <row r="57" spans="1:9" ht="13" customHeight="1">
      <c r="A57" s="16" t="s">
        <v>232</v>
      </c>
      <c r="B57" s="17" t="s">
        <v>233</v>
      </c>
      <c r="C57" s="13" t="s">
        <v>234</v>
      </c>
      <c r="D57" s="13" t="s">
        <v>235</v>
      </c>
      <c r="E57" s="18">
        <v>26100</v>
      </c>
      <c r="F57" s="19">
        <v>448.16309999999999</v>
      </c>
      <c r="G57" s="20">
        <v>3.2000000000000002E-3</v>
      </c>
      <c r="H57" s="21"/>
      <c r="I57" s="22"/>
    </row>
    <row r="58" spans="1:9" ht="13" customHeight="1">
      <c r="A58" s="16" t="s">
        <v>236</v>
      </c>
      <c r="B58" s="17" t="s">
        <v>237</v>
      </c>
      <c r="C58" s="13" t="s">
        <v>238</v>
      </c>
      <c r="D58" s="13" t="s">
        <v>141</v>
      </c>
      <c r="E58" s="18">
        <v>21300</v>
      </c>
      <c r="F58" s="19">
        <v>419.05619999999999</v>
      </c>
      <c r="G58" s="20">
        <v>3.0000000000000001E-3</v>
      </c>
      <c r="H58" s="21"/>
      <c r="I58" s="22"/>
    </row>
    <row r="59" spans="1:9" ht="13" customHeight="1">
      <c r="A59" s="16" t="s">
        <v>239</v>
      </c>
      <c r="B59" s="17" t="s">
        <v>240</v>
      </c>
      <c r="C59" s="13" t="s">
        <v>241</v>
      </c>
      <c r="D59" s="13" t="s">
        <v>83</v>
      </c>
      <c r="E59" s="18">
        <v>123000</v>
      </c>
      <c r="F59" s="19">
        <v>418.32299999999998</v>
      </c>
      <c r="G59" s="20">
        <v>3.0000000000000001E-3</v>
      </c>
      <c r="H59" s="21"/>
      <c r="I59" s="22"/>
    </row>
    <row r="60" spans="1:9" ht="13" customHeight="1">
      <c r="A60" s="16" t="s">
        <v>242</v>
      </c>
      <c r="B60" s="17" t="s">
        <v>243</v>
      </c>
      <c r="C60" s="13" t="s">
        <v>244</v>
      </c>
      <c r="D60" s="13" t="s">
        <v>192</v>
      </c>
      <c r="E60" s="18">
        <v>876300</v>
      </c>
      <c r="F60" s="19">
        <v>416.4178</v>
      </c>
      <c r="G60" s="20">
        <v>3.0000000000000001E-3</v>
      </c>
      <c r="H60" s="21"/>
      <c r="I60" s="22"/>
    </row>
    <row r="61" spans="1:9" ht="13" customHeight="1">
      <c r="A61" s="16" t="s">
        <v>245</v>
      </c>
      <c r="B61" s="17" t="s">
        <v>246</v>
      </c>
      <c r="C61" s="13" t="s">
        <v>247</v>
      </c>
      <c r="D61" s="13" t="s">
        <v>248</v>
      </c>
      <c r="E61" s="18">
        <v>233700</v>
      </c>
      <c r="F61" s="19">
        <v>398.87920000000003</v>
      </c>
      <c r="G61" s="20">
        <v>2.8E-3</v>
      </c>
      <c r="H61" s="21"/>
      <c r="I61" s="22"/>
    </row>
    <row r="62" spans="1:9" ht="13" customHeight="1">
      <c r="A62" s="16" t="s">
        <v>249</v>
      </c>
      <c r="B62" s="17" t="s">
        <v>250</v>
      </c>
      <c r="C62" s="13" t="s">
        <v>251</v>
      </c>
      <c r="D62" s="13" t="s">
        <v>252</v>
      </c>
      <c r="E62" s="18">
        <v>121250</v>
      </c>
      <c r="F62" s="19">
        <v>397.82130000000001</v>
      </c>
      <c r="G62" s="20">
        <v>2.8E-3</v>
      </c>
      <c r="H62" s="21"/>
      <c r="I62" s="22"/>
    </row>
    <row r="63" spans="1:9" ht="13" customHeight="1">
      <c r="A63" s="16" t="s">
        <v>253</v>
      </c>
      <c r="B63" s="17" t="s">
        <v>254</v>
      </c>
      <c r="C63" s="13" t="s">
        <v>255</v>
      </c>
      <c r="D63" s="13" t="s">
        <v>213</v>
      </c>
      <c r="E63" s="18">
        <v>73075</v>
      </c>
      <c r="F63" s="19">
        <v>377.83429999999998</v>
      </c>
      <c r="G63" s="20">
        <v>2.7000000000000001E-3</v>
      </c>
      <c r="H63" s="21"/>
      <c r="I63" s="22"/>
    </row>
    <row r="64" spans="1:9" ht="13" customHeight="1">
      <c r="A64" s="16" t="s">
        <v>256</v>
      </c>
      <c r="B64" s="17" t="s">
        <v>257</v>
      </c>
      <c r="C64" s="13" t="s">
        <v>258</v>
      </c>
      <c r="D64" s="13" t="s">
        <v>93</v>
      </c>
      <c r="E64" s="18">
        <v>108750</v>
      </c>
      <c r="F64" s="19">
        <v>377.36250000000001</v>
      </c>
      <c r="G64" s="20">
        <v>2.7000000000000001E-3</v>
      </c>
      <c r="H64" s="21"/>
      <c r="I64" s="22"/>
    </row>
    <row r="65" spans="1:9" ht="13" customHeight="1">
      <c r="A65" s="16" t="s">
        <v>259</v>
      </c>
      <c r="B65" s="17" t="s">
        <v>260</v>
      </c>
      <c r="C65" s="13" t="s">
        <v>261</v>
      </c>
      <c r="D65" s="13" t="s">
        <v>61</v>
      </c>
      <c r="E65" s="18">
        <v>37100</v>
      </c>
      <c r="F65" s="19">
        <v>377.15859999999998</v>
      </c>
      <c r="G65" s="20">
        <v>2.7000000000000001E-3</v>
      </c>
      <c r="H65" s="21"/>
      <c r="I65" s="22"/>
    </row>
    <row r="66" spans="1:9" ht="13" customHeight="1">
      <c r="A66" s="16" t="s">
        <v>262</v>
      </c>
      <c r="B66" s="17" t="s">
        <v>263</v>
      </c>
      <c r="C66" s="13" t="s">
        <v>264</v>
      </c>
      <c r="D66" s="13" t="s">
        <v>252</v>
      </c>
      <c r="E66" s="18">
        <v>13050</v>
      </c>
      <c r="F66" s="19">
        <v>375.827</v>
      </c>
      <c r="G66" s="20">
        <v>2.7000000000000001E-3</v>
      </c>
      <c r="H66" s="21"/>
      <c r="I66" s="22"/>
    </row>
    <row r="67" spans="1:9" ht="13" customHeight="1">
      <c r="A67" s="16" t="s">
        <v>265</v>
      </c>
      <c r="B67" s="17" t="s">
        <v>266</v>
      </c>
      <c r="C67" s="13" t="s">
        <v>267</v>
      </c>
      <c r="D67" s="13" t="s">
        <v>115</v>
      </c>
      <c r="E67" s="18">
        <v>4700</v>
      </c>
      <c r="F67" s="19">
        <v>373.81450000000001</v>
      </c>
      <c r="G67" s="20">
        <v>2.7000000000000001E-3</v>
      </c>
      <c r="H67" s="21"/>
      <c r="I67" s="22"/>
    </row>
    <row r="68" spans="1:9" ht="13" customHeight="1">
      <c r="A68" s="16" t="s">
        <v>268</v>
      </c>
      <c r="B68" s="17" t="s">
        <v>269</v>
      </c>
      <c r="C68" s="13" t="s">
        <v>270</v>
      </c>
      <c r="D68" s="13" t="s">
        <v>271</v>
      </c>
      <c r="E68" s="18">
        <v>60750</v>
      </c>
      <c r="F68" s="19">
        <v>365.10750000000002</v>
      </c>
      <c r="G68" s="20">
        <v>2.5999999999999999E-3</v>
      </c>
      <c r="H68" s="21"/>
      <c r="I68" s="22"/>
    </row>
    <row r="69" spans="1:9" ht="13" customHeight="1">
      <c r="A69" s="16" t="s">
        <v>272</v>
      </c>
      <c r="B69" s="17" t="s">
        <v>273</v>
      </c>
      <c r="C69" s="13" t="s">
        <v>274</v>
      </c>
      <c r="D69" s="13" t="s">
        <v>83</v>
      </c>
      <c r="E69" s="18">
        <v>17100</v>
      </c>
      <c r="F69" s="19">
        <v>345.59100000000001</v>
      </c>
      <c r="G69" s="20">
        <v>2.5000000000000001E-3</v>
      </c>
      <c r="H69" s="21"/>
      <c r="I69" s="22"/>
    </row>
    <row r="70" spans="1:9" ht="13" customHeight="1">
      <c r="A70" s="16" t="s">
        <v>275</v>
      </c>
      <c r="B70" s="17" t="s">
        <v>276</v>
      </c>
      <c r="C70" s="13" t="s">
        <v>277</v>
      </c>
      <c r="D70" s="13" t="s">
        <v>115</v>
      </c>
      <c r="E70" s="18">
        <v>7875</v>
      </c>
      <c r="F70" s="19">
        <v>341.87740000000002</v>
      </c>
      <c r="G70" s="20">
        <v>2.3999999999999998E-3</v>
      </c>
      <c r="H70" s="21"/>
      <c r="I70" s="22"/>
    </row>
    <row r="71" spans="1:9" ht="13" customHeight="1">
      <c r="A71" s="16" t="s">
        <v>278</v>
      </c>
      <c r="B71" s="17" t="s">
        <v>279</v>
      </c>
      <c r="C71" s="13" t="s">
        <v>280</v>
      </c>
      <c r="D71" s="13" t="s">
        <v>83</v>
      </c>
      <c r="E71" s="18">
        <v>28875</v>
      </c>
      <c r="F71" s="19">
        <v>320.48360000000002</v>
      </c>
      <c r="G71" s="20">
        <v>2.3E-3</v>
      </c>
      <c r="H71" s="21"/>
      <c r="I71" s="22"/>
    </row>
    <row r="72" spans="1:9" ht="13" customHeight="1">
      <c r="A72" s="16" t="s">
        <v>281</v>
      </c>
      <c r="B72" s="17" t="s">
        <v>282</v>
      </c>
      <c r="C72" s="13" t="s">
        <v>283</v>
      </c>
      <c r="D72" s="13" t="s">
        <v>127</v>
      </c>
      <c r="E72" s="18">
        <v>24000</v>
      </c>
      <c r="F72" s="19">
        <v>314.928</v>
      </c>
      <c r="G72" s="20">
        <v>2.2000000000000001E-3</v>
      </c>
      <c r="H72" s="21"/>
      <c r="I72" s="22"/>
    </row>
    <row r="73" spans="1:9" ht="13" customHeight="1">
      <c r="A73" s="16" t="s">
        <v>284</v>
      </c>
      <c r="B73" s="17" t="s">
        <v>285</v>
      </c>
      <c r="C73" s="13" t="s">
        <v>286</v>
      </c>
      <c r="D73" s="13" t="s">
        <v>123</v>
      </c>
      <c r="E73" s="18">
        <v>18000</v>
      </c>
      <c r="F73" s="19">
        <v>303.786</v>
      </c>
      <c r="G73" s="20">
        <v>2.2000000000000001E-3</v>
      </c>
      <c r="H73" s="21"/>
      <c r="I73" s="22"/>
    </row>
    <row r="74" spans="1:9" ht="13" customHeight="1">
      <c r="A74" s="16" t="s">
        <v>287</v>
      </c>
      <c r="B74" s="17" t="s">
        <v>288</v>
      </c>
      <c r="C74" s="13" t="s">
        <v>289</v>
      </c>
      <c r="D74" s="13" t="s">
        <v>127</v>
      </c>
      <c r="E74" s="18">
        <v>12375</v>
      </c>
      <c r="F74" s="19">
        <v>300.39080000000001</v>
      </c>
      <c r="G74" s="20">
        <v>2.0999999999999999E-3</v>
      </c>
      <c r="H74" s="21"/>
      <c r="I74" s="22"/>
    </row>
    <row r="75" spans="1:9" ht="13" customHeight="1">
      <c r="A75" s="16" t="s">
        <v>290</v>
      </c>
      <c r="B75" s="17" t="s">
        <v>291</v>
      </c>
      <c r="C75" s="13" t="s">
        <v>292</v>
      </c>
      <c r="D75" s="13" t="s">
        <v>293</v>
      </c>
      <c r="E75" s="18">
        <v>73200</v>
      </c>
      <c r="F75" s="19">
        <v>293.64179999999999</v>
      </c>
      <c r="G75" s="20">
        <v>2.0999999999999999E-3</v>
      </c>
      <c r="H75" s="21"/>
      <c r="I75" s="22"/>
    </row>
    <row r="76" spans="1:9" ht="13" customHeight="1">
      <c r="A76" s="16" t="s">
        <v>294</v>
      </c>
      <c r="B76" s="17" t="s">
        <v>295</v>
      </c>
      <c r="C76" s="13" t="s">
        <v>296</v>
      </c>
      <c r="D76" s="13" t="s">
        <v>172</v>
      </c>
      <c r="E76" s="18">
        <v>14700</v>
      </c>
      <c r="F76" s="19">
        <v>291.76560000000001</v>
      </c>
      <c r="G76" s="20">
        <v>2.0999999999999999E-3</v>
      </c>
      <c r="H76" s="21"/>
      <c r="I76" s="22"/>
    </row>
    <row r="77" spans="1:9" ht="13" customHeight="1">
      <c r="A77" s="16" t="s">
        <v>297</v>
      </c>
      <c r="B77" s="17" t="s">
        <v>298</v>
      </c>
      <c r="C77" s="13" t="s">
        <v>299</v>
      </c>
      <c r="D77" s="13" t="s">
        <v>271</v>
      </c>
      <c r="E77" s="18">
        <v>122550</v>
      </c>
      <c r="F77" s="19">
        <v>289.09550000000002</v>
      </c>
      <c r="G77" s="20">
        <v>2.0999999999999999E-3</v>
      </c>
      <c r="H77" s="21"/>
      <c r="I77" s="22"/>
    </row>
    <row r="78" spans="1:9" ht="13" customHeight="1">
      <c r="A78" s="16" t="s">
        <v>300</v>
      </c>
      <c r="B78" s="17" t="s">
        <v>301</v>
      </c>
      <c r="C78" s="13" t="s">
        <v>302</v>
      </c>
      <c r="D78" s="13" t="s">
        <v>100</v>
      </c>
      <c r="E78" s="18">
        <v>5700</v>
      </c>
      <c r="F78" s="19">
        <v>273.69119999999998</v>
      </c>
      <c r="G78" s="20">
        <v>1.9E-3</v>
      </c>
      <c r="H78" s="21"/>
      <c r="I78" s="22"/>
    </row>
    <row r="79" spans="1:9" ht="13" customHeight="1">
      <c r="A79" s="16" t="s">
        <v>303</v>
      </c>
      <c r="B79" s="17" t="s">
        <v>304</v>
      </c>
      <c r="C79" s="13" t="s">
        <v>305</v>
      </c>
      <c r="D79" s="13" t="s">
        <v>306</v>
      </c>
      <c r="E79" s="18">
        <v>67500</v>
      </c>
      <c r="F79" s="19">
        <v>271.18130000000002</v>
      </c>
      <c r="G79" s="20">
        <v>1.9E-3</v>
      </c>
      <c r="H79" s="21"/>
      <c r="I79" s="22"/>
    </row>
    <row r="80" spans="1:9" ht="13" customHeight="1">
      <c r="A80" s="16" t="s">
        <v>307</v>
      </c>
      <c r="B80" s="17" t="s">
        <v>308</v>
      </c>
      <c r="C80" s="13" t="s">
        <v>309</v>
      </c>
      <c r="D80" s="13" t="s">
        <v>119</v>
      </c>
      <c r="E80" s="18">
        <v>312000</v>
      </c>
      <c r="F80" s="19">
        <v>268.94400000000002</v>
      </c>
      <c r="G80" s="20">
        <v>1.9E-3</v>
      </c>
      <c r="H80" s="21"/>
      <c r="I80" s="22"/>
    </row>
    <row r="81" spans="1:9" ht="13" customHeight="1">
      <c r="A81" s="16" t="s">
        <v>310</v>
      </c>
      <c r="B81" s="17" t="s">
        <v>311</v>
      </c>
      <c r="C81" s="13" t="s">
        <v>312</v>
      </c>
      <c r="D81" s="13" t="s">
        <v>192</v>
      </c>
      <c r="E81" s="18">
        <v>358400</v>
      </c>
      <c r="F81" s="19">
        <v>252.20609999999999</v>
      </c>
      <c r="G81" s="20">
        <v>1.8E-3</v>
      </c>
      <c r="H81" s="21"/>
      <c r="I81" s="22"/>
    </row>
    <row r="82" spans="1:9" ht="13" customHeight="1">
      <c r="A82" s="16" t="s">
        <v>313</v>
      </c>
      <c r="B82" s="17" t="s">
        <v>314</v>
      </c>
      <c r="C82" s="13" t="s">
        <v>315</v>
      </c>
      <c r="D82" s="13" t="s">
        <v>115</v>
      </c>
      <c r="E82" s="18">
        <v>4500</v>
      </c>
      <c r="F82" s="19">
        <v>245.25</v>
      </c>
      <c r="G82" s="20">
        <v>1.6999999999999999E-3</v>
      </c>
      <c r="H82" s="21"/>
      <c r="I82" s="22"/>
    </row>
    <row r="83" spans="1:9" ht="13" customHeight="1">
      <c r="A83" s="16" t="s">
        <v>316</v>
      </c>
      <c r="B83" s="17" t="s">
        <v>317</v>
      </c>
      <c r="C83" s="13" t="s">
        <v>318</v>
      </c>
      <c r="D83" s="13" t="s">
        <v>319</v>
      </c>
      <c r="E83" s="18">
        <v>67725</v>
      </c>
      <c r="F83" s="19">
        <v>233.65129999999999</v>
      </c>
      <c r="G83" s="20">
        <v>1.6999999999999999E-3</v>
      </c>
      <c r="H83" s="21"/>
      <c r="I83" s="22"/>
    </row>
    <row r="84" spans="1:9" ht="13" customHeight="1">
      <c r="A84" s="16" t="s">
        <v>320</v>
      </c>
      <c r="B84" s="17" t="s">
        <v>321</v>
      </c>
      <c r="C84" s="13" t="s">
        <v>322</v>
      </c>
      <c r="D84" s="13" t="s">
        <v>213</v>
      </c>
      <c r="E84" s="18">
        <v>14800</v>
      </c>
      <c r="F84" s="19">
        <v>232.81880000000001</v>
      </c>
      <c r="G84" s="20">
        <v>1.6999999999999999E-3</v>
      </c>
      <c r="H84" s="21"/>
      <c r="I84" s="22"/>
    </row>
    <row r="85" spans="1:9" ht="13" customHeight="1">
      <c r="A85" s="16" t="s">
        <v>323</v>
      </c>
      <c r="B85" s="17" t="s">
        <v>324</v>
      </c>
      <c r="C85" s="13" t="s">
        <v>325</v>
      </c>
      <c r="D85" s="13" t="s">
        <v>271</v>
      </c>
      <c r="E85" s="18">
        <v>3000</v>
      </c>
      <c r="F85" s="19">
        <v>228.6</v>
      </c>
      <c r="G85" s="20">
        <v>1.6000000000000001E-3</v>
      </c>
      <c r="H85" s="21"/>
      <c r="I85" s="22"/>
    </row>
    <row r="86" spans="1:9" ht="13" customHeight="1">
      <c r="A86" s="16" t="s">
        <v>326</v>
      </c>
      <c r="B86" s="17" t="s">
        <v>327</v>
      </c>
      <c r="C86" s="13" t="s">
        <v>328</v>
      </c>
      <c r="D86" s="13" t="s">
        <v>248</v>
      </c>
      <c r="E86" s="18">
        <v>8200</v>
      </c>
      <c r="F86" s="19">
        <v>227.96</v>
      </c>
      <c r="G86" s="20">
        <v>1.6000000000000001E-3</v>
      </c>
      <c r="H86" s="21"/>
      <c r="I86" s="22"/>
    </row>
    <row r="87" spans="1:9" ht="13" customHeight="1">
      <c r="A87" s="16" t="s">
        <v>329</v>
      </c>
      <c r="B87" s="17" t="s">
        <v>330</v>
      </c>
      <c r="C87" s="13" t="s">
        <v>331</v>
      </c>
      <c r="D87" s="13" t="s">
        <v>332</v>
      </c>
      <c r="E87" s="18">
        <v>94500</v>
      </c>
      <c r="F87" s="19">
        <v>219.05099999999999</v>
      </c>
      <c r="G87" s="20">
        <v>1.6000000000000001E-3</v>
      </c>
      <c r="H87" s="21"/>
      <c r="I87" s="22"/>
    </row>
    <row r="88" spans="1:9" ht="13" customHeight="1">
      <c r="A88" s="16" t="s">
        <v>333</v>
      </c>
      <c r="B88" s="17" t="s">
        <v>334</v>
      </c>
      <c r="C88" s="13" t="s">
        <v>335</v>
      </c>
      <c r="D88" s="13" t="s">
        <v>172</v>
      </c>
      <c r="E88" s="18">
        <v>11050</v>
      </c>
      <c r="F88" s="19">
        <v>211.60749999999999</v>
      </c>
      <c r="G88" s="20">
        <v>1.5E-3</v>
      </c>
      <c r="H88" s="21"/>
      <c r="I88" s="22"/>
    </row>
    <row r="89" spans="1:9" ht="13" customHeight="1">
      <c r="A89" s="16" t="s">
        <v>336</v>
      </c>
      <c r="B89" s="17" t="s">
        <v>337</v>
      </c>
      <c r="C89" s="13" t="s">
        <v>338</v>
      </c>
      <c r="D89" s="13" t="s">
        <v>151</v>
      </c>
      <c r="E89" s="18">
        <v>23250</v>
      </c>
      <c r="F89" s="19">
        <v>210.85429999999999</v>
      </c>
      <c r="G89" s="20">
        <v>1.5E-3</v>
      </c>
      <c r="H89" s="21"/>
      <c r="I89" s="22"/>
    </row>
    <row r="90" spans="1:9" ht="13" customHeight="1">
      <c r="A90" s="16" t="s">
        <v>339</v>
      </c>
      <c r="B90" s="17" t="s">
        <v>340</v>
      </c>
      <c r="C90" s="13" t="s">
        <v>341</v>
      </c>
      <c r="D90" s="13" t="s">
        <v>93</v>
      </c>
      <c r="E90" s="18">
        <v>14175</v>
      </c>
      <c r="F90" s="19">
        <v>200.91650000000001</v>
      </c>
      <c r="G90" s="20">
        <v>1.4E-3</v>
      </c>
      <c r="H90" s="21"/>
      <c r="I90" s="22"/>
    </row>
    <row r="91" spans="1:9" ht="13" customHeight="1">
      <c r="A91" s="16" t="s">
        <v>342</v>
      </c>
      <c r="B91" s="17" t="s">
        <v>343</v>
      </c>
      <c r="C91" s="13" t="s">
        <v>344</v>
      </c>
      <c r="D91" s="13" t="s">
        <v>172</v>
      </c>
      <c r="E91" s="18">
        <v>7875</v>
      </c>
      <c r="F91" s="19">
        <v>195.3</v>
      </c>
      <c r="G91" s="20">
        <v>1.4E-3</v>
      </c>
      <c r="H91" s="21"/>
      <c r="I91" s="22"/>
    </row>
    <row r="92" spans="1:9" ht="13" customHeight="1">
      <c r="A92" s="16" t="s">
        <v>345</v>
      </c>
      <c r="B92" s="17" t="s">
        <v>346</v>
      </c>
      <c r="C92" s="13" t="s">
        <v>347</v>
      </c>
      <c r="D92" s="13" t="s">
        <v>293</v>
      </c>
      <c r="E92" s="18">
        <v>5750</v>
      </c>
      <c r="F92" s="19">
        <v>193.83250000000001</v>
      </c>
      <c r="G92" s="20">
        <v>1.4E-3</v>
      </c>
      <c r="H92" s="21"/>
      <c r="I92" s="22"/>
    </row>
    <row r="93" spans="1:9" ht="13" customHeight="1">
      <c r="A93" s="16" t="s">
        <v>348</v>
      </c>
      <c r="B93" s="17" t="s">
        <v>349</v>
      </c>
      <c r="C93" s="13" t="s">
        <v>350</v>
      </c>
      <c r="D93" s="13" t="s">
        <v>248</v>
      </c>
      <c r="E93" s="18">
        <v>14850</v>
      </c>
      <c r="F93" s="19">
        <v>189.48599999999999</v>
      </c>
      <c r="G93" s="20">
        <v>1.2999999999999999E-3</v>
      </c>
      <c r="H93" s="21"/>
      <c r="I93" s="22"/>
    </row>
    <row r="94" spans="1:9" ht="13" customHeight="1">
      <c r="A94" s="16" t="s">
        <v>351</v>
      </c>
      <c r="B94" s="17" t="s">
        <v>352</v>
      </c>
      <c r="C94" s="13" t="s">
        <v>353</v>
      </c>
      <c r="D94" s="13" t="s">
        <v>127</v>
      </c>
      <c r="E94" s="18">
        <v>9500</v>
      </c>
      <c r="F94" s="19">
        <v>188.6035</v>
      </c>
      <c r="G94" s="20">
        <v>1.2999999999999999E-3</v>
      </c>
      <c r="H94" s="21"/>
      <c r="I94" s="22"/>
    </row>
    <row r="95" spans="1:9" ht="13" customHeight="1">
      <c r="A95" s="16" t="s">
        <v>354</v>
      </c>
      <c r="B95" s="17" t="s">
        <v>355</v>
      </c>
      <c r="C95" s="13" t="s">
        <v>356</v>
      </c>
      <c r="D95" s="13" t="s">
        <v>357</v>
      </c>
      <c r="E95" s="18">
        <v>5250</v>
      </c>
      <c r="F95" s="19">
        <v>186.8475</v>
      </c>
      <c r="G95" s="20">
        <v>1.2999999999999999E-3</v>
      </c>
      <c r="H95" s="21"/>
      <c r="I95" s="22"/>
    </row>
    <row r="96" spans="1:9" ht="13" customHeight="1">
      <c r="A96" s="16" t="s">
        <v>358</v>
      </c>
      <c r="B96" s="17" t="s">
        <v>359</v>
      </c>
      <c r="C96" s="13" t="s">
        <v>360</v>
      </c>
      <c r="D96" s="13" t="s">
        <v>271</v>
      </c>
      <c r="E96" s="18">
        <v>15000</v>
      </c>
      <c r="F96" s="19">
        <v>179.16</v>
      </c>
      <c r="G96" s="20">
        <v>1.2999999999999999E-3</v>
      </c>
      <c r="H96" s="21"/>
      <c r="I96" s="22"/>
    </row>
    <row r="97" spans="1:9" ht="13" customHeight="1">
      <c r="A97" s="16" t="s">
        <v>361</v>
      </c>
      <c r="B97" s="17" t="s">
        <v>362</v>
      </c>
      <c r="C97" s="13" t="s">
        <v>363</v>
      </c>
      <c r="D97" s="13" t="s">
        <v>185</v>
      </c>
      <c r="E97" s="18">
        <v>6600</v>
      </c>
      <c r="F97" s="19">
        <v>173.05860000000001</v>
      </c>
      <c r="G97" s="20">
        <v>1.1999999999999999E-3</v>
      </c>
      <c r="H97" s="21"/>
      <c r="I97" s="22"/>
    </row>
    <row r="98" spans="1:9" ht="13" customHeight="1">
      <c r="A98" s="16" t="s">
        <v>364</v>
      </c>
      <c r="B98" s="17" t="s">
        <v>365</v>
      </c>
      <c r="C98" s="13" t="s">
        <v>366</v>
      </c>
      <c r="D98" s="13" t="s">
        <v>127</v>
      </c>
      <c r="E98" s="18">
        <v>2875</v>
      </c>
      <c r="F98" s="19">
        <v>160.84190000000001</v>
      </c>
      <c r="G98" s="20">
        <v>1.1000000000000001E-3</v>
      </c>
      <c r="H98" s="21"/>
      <c r="I98" s="22"/>
    </row>
    <row r="99" spans="1:9" ht="13" customHeight="1">
      <c r="A99" s="16" t="s">
        <v>367</v>
      </c>
      <c r="B99" s="17" t="s">
        <v>368</v>
      </c>
      <c r="C99" s="13" t="s">
        <v>369</v>
      </c>
      <c r="D99" s="13" t="s">
        <v>83</v>
      </c>
      <c r="E99" s="18">
        <v>8125</v>
      </c>
      <c r="F99" s="19">
        <v>150.91380000000001</v>
      </c>
      <c r="G99" s="20">
        <v>1.1000000000000001E-3</v>
      </c>
      <c r="H99" s="21"/>
      <c r="I99" s="22"/>
    </row>
    <row r="100" spans="1:9" ht="13" customHeight="1">
      <c r="A100" s="16" t="s">
        <v>370</v>
      </c>
      <c r="B100" s="17" t="s">
        <v>371</v>
      </c>
      <c r="C100" s="13" t="s">
        <v>372</v>
      </c>
      <c r="D100" s="13" t="s">
        <v>93</v>
      </c>
      <c r="E100" s="18">
        <v>71000</v>
      </c>
      <c r="F100" s="19">
        <v>140.58000000000001</v>
      </c>
      <c r="G100" s="20">
        <v>1E-3</v>
      </c>
      <c r="H100" s="21"/>
      <c r="I100" s="22"/>
    </row>
    <row r="101" spans="1:9" ht="13" customHeight="1">
      <c r="A101" s="16" t="s">
        <v>373</v>
      </c>
      <c r="B101" s="17" t="s">
        <v>374</v>
      </c>
      <c r="C101" s="13" t="s">
        <v>375</v>
      </c>
      <c r="D101" s="13" t="s">
        <v>293</v>
      </c>
      <c r="E101" s="18">
        <v>600</v>
      </c>
      <c r="F101" s="19">
        <v>139.19999999999999</v>
      </c>
      <c r="G101" s="20">
        <v>1E-3</v>
      </c>
      <c r="H101" s="21"/>
      <c r="I101" s="22"/>
    </row>
    <row r="102" spans="1:9" ht="13" customHeight="1">
      <c r="A102" s="16" t="s">
        <v>376</v>
      </c>
      <c r="B102" s="17" t="s">
        <v>377</v>
      </c>
      <c r="C102" s="13" t="s">
        <v>378</v>
      </c>
      <c r="D102" s="13" t="s">
        <v>379</v>
      </c>
      <c r="E102" s="18">
        <v>14500</v>
      </c>
      <c r="F102" s="19">
        <v>130.6885</v>
      </c>
      <c r="G102" s="20">
        <v>8.9999999999999998E-4</v>
      </c>
      <c r="H102" s="21"/>
      <c r="I102" s="22"/>
    </row>
    <row r="103" spans="1:9" ht="13" customHeight="1">
      <c r="A103" s="16" t="s">
        <v>380</v>
      </c>
      <c r="B103" s="17" t="s">
        <v>381</v>
      </c>
      <c r="C103" s="13" t="s">
        <v>382</v>
      </c>
      <c r="D103" s="13" t="s">
        <v>168</v>
      </c>
      <c r="E103" s="18">
        <v>139500</v>
      </c>
      <c r="F103" s="19">
        <v>130.6139</v>
      </c>
      <c r="G103" s="20">
        <v>8.9999999999999998E-4</v>
      </c>
      <c r="H103" s="21"/>
      <c r="I103" s="22"/>
    </row>
    <row r="104" spans="1:9" ht="13" customHeight="1">
      <c r="A104" s="16" t="s">
        <v>383</v>
      </c>
      <c r="B104" s="17" t="s">
        <v>384</v>
      </c>
      <c r="C104" s="13" t="s">
        <v>385</v>
      </c>
      <c r="D104" s="13" t="s">
        <v>185</v>
      </c>
      <c r="E104" s="18">
        <v>16500</v>
      </c>
      <c r="F104" s="19">
        <v>129.03</v>
      </c>
      <c r="G104" s="20">
        <v>8.9999999999999998E-4</v>
      </c>
      <c r="H104" s="21"/>
      <c r="I104" s="22"/>
    </row>
    <row r="105" spans="1:9" ht="13" customHeight="1">
      <c r="A105" s="16" t="s">
        <v>386</v>
      </c>
      <c r="B105" s="17" t="s">
        <v>387</v>
      </c>
      <c r="C105" s="13" t="s">
        <v>388</v>
      </c>
      <c r="D105" s="13" t="s">
        <v>192</v>
      </c>
      <c r="E105" s="18">
        <v>375</v>
      </c>
      <c r="F105" s="19">
        <v>126.6</v>
      </c>
      <c r="G105" s="20">
        <v>8.9999999999999998E-4</v>
      </c>
      <c r="H105" s="21"/>
      <c r="I105" s="22"/>
    </row>
    <row r="106" spans="1:9" ht="13" customHeight="1">
      <c r="A106" s="16" t="s">
        <v>389</v>
      </c>
      <c r="B106" s="17" t="s">
        <v>390</v>
      </c>
      <c r="C106" s="13" t="s">
        <v>391</v>
      </c>
      <c r="D106" s="13" t="s">
        <v>271</v>
      </c>
      <c r="E106" s="18">
        <v>2275</v>
      </c>
      <c r="F106" s="19">
        <v>116.0796</v>
      </c>
      <c r="G106" s="20">
        <v>8.0000000000000004E-4</v>
      </c>
      <c r="H106" s="21"/>
      <c r="I106" s="22"/>
    </row>
    <row r="107" spans="1:9" ht="13" customHeight="1">
      <c r="A107" s="16" t="s">
        <v>392</v>
      </c>
      <c r="B107" s="17" t="s">
        <v>393</v>
      </c>
      <c r="C107" s="13" t="s">
        <v>394</v>
      </c>
      <c r="D107" s="13" t="s">
        <v>185</v>
      </c>
      <c r="E107" s="18">
        <v>8075</v>
      </c>
      <c r="F107" s="19">
        <v>113.25190000000001</v>
      </c>
      <c r="G107" s="20">
        <v>8.0000000000000004E-4</v>
      </c>
      <c r="H107" s="21"/>
      <c r="I107" s="22"/>
    </row>
    <row r="108" spans="1:9" ht="13" customHeight="1">
      <c r="A108" s="16" t="s">
        <v>395</v>
      </c>
      <c r="B108" s="17" t="s">
        <v>396</v>
      </c>
      <c r="C108" s="13" t="s">
        <v>397</v>
      </c>
      <c r="D108" s="13" t="s">
        <v>61</v>
      </c>
      <c r="E108" s="18">
        <v>28575</v>
      </c>
      <c r="F108" s="19">
        <v>108.685</v>
      </c>
      <c r="G108" s="20">
        <v>8.0000000000000004E-4</v>
      </c>
      <c r="H108" s="21"/>
      <c r="I108" s="22"/>
    </row>
    <row r="109" spans="1:9" ht="13" customHeight="1">
      <c r="A109" s="16" t="s">
        <v>398</v>
      </c>
      <c r="B109" s="17" t="s">
        <v>399</v>
      </c>
      <c r="C109" s="13" t="s">
        <v>400</v>
      </c>
      <c r="D109" s="13" t="s">
        <v>72</v>
      </c>
      <c r="E109" s="18">
        <v>8100</v>
      </c>
      <c r="F109" s="19">
        <v>105.9237</v>
      </c>
      <c r="G109" s="20">
        <v>8.0000000000000004E-4</v>
      </c>
      <c r="H109" s="21"/>
      <c r="I109" s="22"/>
    </row>
    <row r="110" spans="1:9" ht="13" customHeight="1">
      <c r="A110" s="16" t="s">
        <v>401</v>
      </c>
      <c r="B110" s="17" t="s">
        <v>402</v>
      </c>
      <c r="C110" s="13" t="s">
        <v>403</v>
      </c>
      <c r="D110" s="13" t="s">
        <v>127</v>
      </c>
      <c r="E110" s="18">
        <v>17050</v>
      </c>
      <c r="F110" s="19">
        <v>99.742500000000007</v>
      </c>
      <c r="G110" s="20">
        <v>6.9999999999999999E-4</v>
      </c>
      <c r="H110" s="21"/>
      <c r="I110" s="22"/>
    </row>
    <row r="111" spans="1:9" ht="13" customHeight="1">
      <c r="A111" s="16" t="s">
        <v>404</v>
      </c>
      <c r="B111" s="17" t="s">
        <v>405</v>
      </c>
      <c r="C111" s="13" t="s">
        <v>406</v>
      </c>
      <c r="D111" s="13" t="s">
        <v>407</v>
      </c>
      <c r="E111" s="18">
        <v>17615</v>
      </c>
      <c r="F111" s="19">
        <v>99.040300000000002</v>
      </c>
      <c r="G111" s="20">
        <v>6.9999999999999999E-4</v>
      </c>
      <c r="H111" s="21"/>
      <c r="I111" s="22"/>
    </row>
    <row r="112" spans="1:9" ht="13" customHeight="1">
      <c r="A112" s="16" t="s">
        <v>408</v>
      </c>
      <c r="B112" s="17" t="s">
        <v>409</v>
      </c>
      <c r="C112" s="13" t="s">
        <v>410</v>
      </c>
      <c r="D112" s="13" t="s">
        <v>61</v>
      </c>
      <c r="E112" s="18">
        <v>48675</v>
      </c>
      <c r="F112" s="19">
        <v>91.815700000000007</v>
      </c>
      <c r="G112" s="20">
        <v>6.9999999999999999E-4</v>
      </c>
      <c r="H112" s="21"/>
      <c r="I112" s="22"/>
    </row>
    <row r="113" spans="1:9" ht="13" customHeight="1">
      <c r="A113" s="16" t="s">
        <v>411</v>
      </c>
      <c r="B113" s="17" t="s">
        <v>412</v>
      </c>
      <c r="C113" s="13" t="s">
        <v>413</v>
      </c>
      <c r="D113" s="13" t="s">
        <v>414</v>
      </c>
      <c r="E113" s="18">
        <v>3600</v>
      </c>
      <c r="F113" s="19">
        <v>89.28</v>
      </c>
      <c r="G113" s="20">
        <v>5.9999999999999995E-4</v>
      </c>
      <c r="H113" s="21"/>
      <c r="I113" s="22"/>
    </row>
    <row r="114" spans="1:9" ht="13" customHeight="1">
      <c r="A114" s="16" t="s">
        <v>415</v>
      </c>
      <c r="B114" s="17" t="s">
        <v>416</v>
      </c>
      <c r="C114" s="13" t="s">
        <v>417</v>
      </c>
      <c r="D114" s="13" t="s">
        <v>119</v>
      </c>
      <c r="E114" s="18">
        <v>42350</v>
      </c>
      <c r="F114" s="19">
        <v>88.935000000000002</v>
      </c>
      <c r="G114" s="20">
        <v>5.9999999999999995E-4</v>
      </c>
      <c r="H114" s="21"/>
      <c r="I114" s="22"/>
    </row>
    <row r="115" spans="1:9" ht="13" customHeight="1">
      <c r="A115" s="16" t="s">
        <v>418</v>
      </c>
      <c r="B115" s="17" t="s">
        <v>419</v>
      </c>
      <c r="C115" s="13" t="s">
        <v>420</v>
      </c>
      <c r="D115" s="13" t="s">
        <v>357</v>
      </c>
      <c r="E115" s="18">
        <v>3500</v>
      </c>
      <c r="F115" s="19">
        <v>77.819000000000003</v>
      </c>
      <c r="G115" s="20">
        <v>5.9999999999999995E-4</v>
      </c>
      <c r="H115" s="21"/>
      <c r="I115" s="22"/>
    </row>
    <row r="116" spans="1:9" ht="13" customHeight="1">
      <c r="A116" s="16" t="s">
        <v>421</v>
      </c>
      <c r="B116" s="17" t="s">
        <v>422</v>
      </c>
      <c r="C116" s="13" t="s">
        <v>423</v>
      </c>
      <c r="D116" s="13" t="s">
        <v>115</v>
      </c>
      <c r="E116" s="18">
        <v>400</v>
      </c>
      <c r="F116" s="19">
        <v>70.103999999999999</v>
      </c>
      <c r="G116" s="20">
        <v>5.0000000000000001E-4</v>
      </c>
      <c r="H116" s="21"/>
      <c r="I116" s="22"/>
    </row>
    <row r="117" spans="1:9" ht="13" customHeight="1">
      <c r="A117" s="16" t="s">
        <v>424</v>
      </c>
      <c r="B117" s="17" t="s">
        <v>425</v>
      </c>
      <c r="C117" s="13" t="s">
        <v>426</v>
      </c>
      <c r="D117" s="13" t="s">
        <v>68</v>
      </c>
      <c r="E117" s="18">
        <v>48750</v>
      </c>
      <c r="F117" s="19">
        <v>67.825900000000004</v>
      </c>
      <c r="G117" s="20">
        <v>5.0000000000000001E-4</v>
      </c>
      <c r="H117" s="21"/>
      <c r="I117" s="22"/>
    </row>
    <row r="118" spans="1:9" ht="13" customHeight="1">
      <c r="A118" s="16" t="s">
        <v>427</v>
      </c>
      <c r="B118" s="17" t="s">
        <v>428</v>
      </c>
      <c r="C118" s="13" t="s">
        <v>429</v>
      </c>
      <c r="D118" s="13" t="s">
        <v>430</v>
      </c>
      <c r="E118" s="18">
        <v>16575</v>
      </c>
      <c r="F118" s="19">
        <v>66.374600000000001</v>
      </c>
      <c r="G118" s="20">
        <v>5.0000000000000001E-4</v>
      </c>
      <c r="H118" s="21"/>
      <c r="I118" s="22"/>
    </row>
    <row r="119" spans="1:9" ht="13" customHeight="1">
      <c r="A119" s="16" t="s">
        <v>431</v>
      </c>
      <c r="B119" s="17" t="s">
        <v>432</v>
      </c>
      <c r="C119" s="13" t="s">
        <v>433</v>
      </c>
      <c r="D119" s="13" t="s">
        <v>271</v>
      </c>
      <c r="E119" s="18">
        <v>2500</v>
      </c>
      <c r="F119" s="19">
        <v>66.34</v>
      </c>
      <c r="G119" s="20">
        <v>5.0000000000000001E-4</v>
      </c>
      <c r="H119" s="21"/>
      <c r="I119" s="22"/>
    </row>
    <row r="120" spans="1:9" ht="13" customHeight="1">
      <c r="A120" s="16" t="s">
        <v>434</v>
      </c>
      <c r="B120" s="17" t="s">
        <v>435</v>
      </c>
      <c r="C120" s="13" t="s">
        <v>436</v>
      </c>
      <c r="D120" s="13" t="s">
        <v>437</v>
      </c>
      <c r="E120" s="18">
        <v>14525</v>
      </c>
      <c r="F120" s="19">
        <v>66.263099999999994</v>
      </c>
      <c r="G120" s="20">
        <v>5.0000000000000001E-4</v>
      </c>
      <c r="H120" s="21"/>
      <c r="I120" s="22"/>
    </row>
    <row r="121" spans="1:9" ht="13" customHeight="1">
      <c r="A121" s="16" t="s">
        <v>438</v>
      </c>
      <c r="B121" s="17" t="s">
        <v>439</v>
      </c>
      <c r="C121" s="13" t="s">
        <v>440</v>
      </c>
      <c r="D121" s="13" t="s">
        <v>172</v>
      </c>
      <c r="E121" s="18">
        <v>3850</v>
      </c>
      <c r="F121" s="19">
        <v>66.104500000000002</v>
      </c>
      <c r="G121" s="20">
        <v>5.0000000000000001E-4</v>
      </c>
      <c r="H121" s="21"/>
      <c r="I121" s="22"/>
    </row>
    <row r="122" spans="1:9" ht="13" customHeight="1">
      <c r="A122" s="16" t="s">
        <v>441</v>
      </c>
      <c r="B122" s="17" t="s">
        <v>442</v>
      </c>
      <c r="C122" s="13" t="s">
        <v>443</v>
      </c>
      <c r="D122" s="13" t="s">
        <v>72</v>
      </c>
      <c r="E122" s="18">
        <v>5000</v>
      </c>
      <c r="F122" s="19">
        <v>59.645000000000003</v>
      </c>
      <c r="G122" s="20">
        <v>4.0000000000000002E-4</v>
      </c>
      <c r="H122" s="21"/>
      <c r="I122" s="22"/>
    </row>
    <row r="123" spans="1:9" ht="13" customHeight="1">
      <c r="A123" s="16" t="s">
        <v>444</v>
      </c>
      <c r="B123" s="17" t="s">
        <v>445</v>
      </c>
      <c r="C123" s="13" t="s">
        <v>446</v>
      </c>
      <c r="D123" s="13" t="s">
        <v>319</v>
      </c>
      <c r="E123" s="18">
        <v>7200</v>
      </c>
      <c r="F123" s="19">
        <v>59.04</v>
      </c>
      <c r="G123" s="20">
        <v>4.0000000000000002E-4</v>
      </c>
      <c r="H123" s="21"/>
      <c r="I123" s="22"/>
    </row>
    <row r="124" spans="1:9" ht="13" customHeight="1">
      <c r="A124" s="16" t="s">
        <v>447</v>
      </c>
      <c r="B124" s="17" t="s">
        <v>448</v>
      </c>
      <c r="C124" s="13" t="s">
        <v>449</v>
      </c>
      <c r="D124" s="13" t="s">
        <v>115</v>
      </c>
      <c r="E124" s="18">
        <v>3375</v>
      </c>
      <c r="F124" s="19">
        <v>57.9724</v>
      </c>
      <c r="G124" s="20">
        <v>4.0000000000000002E-4</v>
      </c>
      <c r="H124" s="21"/>
      <c r="I124" s="22"/>
    </row>
    <row r="125" spans="1:9" ht="13" customHeight="1">
      <c r="A125" s="16" t="s">
        <v>450</v>
      </c>
      <c r="B125" s="17" t="s">
        <v>451</v>
      </c>
      <c r="C125" s="13" t="s">
        <v>452</v>
      </c>
      <c r="D125" s="13" t="s">
        <v>185</v>
      </c>
      <c r="E125" s="18">
        <v>47850</v>
      </c>
      <c r="F125" s="19">
        <v>57.659300000000002</v>
      </c>
      <c r="G125" s="20">
        <v>4.0000000000000002E-4</v>
      </c>
      <c r="H125" s="21"/>
      <c r="I125" s="22"/>
    </row>
    <row r="126" spans="1:9" ht="13" customHeight="1">
      <c r="A126" s="16" t="s">
        <v>453</v>
      </c>
      <c r="B126" s="17" t="s">
        <v>454</v>
      </c>
      <c r="C126" s="13" t="s">
        <v>455</v>
      </c>
      <c r="D126" s="13" t="s">
        <v>437</v>
      </c>
      <c r="E126" s="18">
        <v>1050</v>
      </c>
      <c r="F126" s="19">
        <v>54.957000000000001</v>
      </c>
      <c r="G126" s="20">
        <v>4.0000000000000002E-4</v>
      </c>
      <c r="H126" s="21"/>
      <c r="I126" s="22"/>
    </row>
    <row r="127" spans="1:9" ht="13" customHeight="1">
      <c r="A127" s="16" t="s">
        <v>456</v>
      </c>
      <c r="B127" s="17" t="s">
        <v>457</v>
      </c>
      <c r="C127" s="13" t="s">
        <v>458</v>
      </c>
      <c r="D127" s="13" t="s">
        <v>172</v>
      </c>
      <c r="E127" s="18">
        <v>5000</v>
      </c>
      <c r="F127" s="19">
        <v>20.6</v>
      </c>
      <c r="G127" s="20">
        <v>1E-4</v>
      </c>
      <c r="H127" s="21"/>
      <c r="I127" s="22"/>
    </row>
    <row r="128" spans="1:9" ht="13" customHeight="1">
      <c r="A128" s="16" t="s">
        <v>459</v>
      </c>
      <c r="B128" s="17" t="s">
        <v>460</v>
      </c>
      <c r="C128" s="13" t="s">
        <v>461</v>
      </c>
      <c r="D128" s="13" t="s">
        <v>172</v>
      </c>
      <c r="E128" s="18">
        <v>125</v>
      </c>
      <c r="F128" s="19">
        <v>6.6619000000000002</v>
      </c>
      <c r="G128" s="21" t="s">
        <v>462</v>
      </c>
      <c r="H128" s="21"/>
      <c r="I128" s="22"/>
    </row>
    <row r="129" spans="1:9" ht="13" customHeight="1">
      <c r="A129" s="4"/>
      <c r="B129" s="12" t="s">
        <v>463</v>
      </c>
      <c r="C129" s="13"/>
      <c r="D129" s="13"/>
      <c r="E129" s="13"/>
      <c r="F129" s="23">
        <v>96998.777900000001</v>
      </c>
      <c r="G129" s="24">
        <f>ROUND(SUM(G1:G128),4)</f>
        <v>0.68889999999999996</v>
      </c>
      <c r="H129" s="25"/>
      <c r="I129" s="26"/>
    </row>
    <row r="130" spans="1:9" ht="13" customHeight="1">
      <c r="A130" s="4"/>
      <c r="B130" s="27" t="s">
        <v>464</v>
      </c>
      <c r="C130" s="1"/>
      <c r="D130" s="1"/>
      <c r="E130" s="1"/>
      <c r="F130" s="25" t="s">
        <v>465</v>
      </c>
      <c r="G130" s="25" t="s">
        <v>465</v>
      </c>
      <c r="H130" s="25"/>
      <c r="I130" s="26"/>
    </row>
    <row r="131" spans="1:9" ht="13" customHeight="1">
      <c r="A131" s="4"/>
      <c r="B131" s="27" t="s">
        <v>463</v>
      </c>
      <c r="C131" s="1"/>
      <c r="D131" s="1"/>
      <c r="E131" s="1"/>
      <c r="F131" s="25" t="s">
        <v>465</v>
      </c>
      <c r="G131" s="25" t="s">
        <v>465</v>
      </c>
      <c r="H131" s="25"/>
      <c r="I131" s="26"/>
    </row>
    <row r="132" spans="1:9" ht="13" customHeight="1">
      <c r="A132" s="4"/>
      <c r="B132" s="27" t="s">
        <v>466</v>
      </c>
      <c r="C132" s="28"/>
      <c r="D132" s="1"/>
      <c r="E132" s="28"/>
      <c r="F132" s="23">
        <v>96998.777900000001</v>
      </c>
      <c r="G132" s="24">
        <f>ROUND(SUM(G129),4)</f>
        <v>0.68889999999999996</v>
      </c>
      <c r="H132" s="25"/>
      <c r="I132" s="26"/>
    </row>
    <row r="133" spans="1:9" ht="13" customHeight="1">
      <c r="A133" s="4"/>
      <c r="B133" s="12" t="s">
        <v>467</v>
      </c>
      <c r="C133" s="13"/>
      <c r="D133" s="13"/>
      <c r="E133" s="13"/>
      <c r="F133" s="13"/>
      <c r="G133" s="13"/>
      <c r="H133" s="14"/>
      <c r="I133" s="15"/>
    </row>
    <row r="134" spans="1:9" ht="13" customHeight="1">
      <c r="A134" s="4"/>
      <c r="B134" s="12" t="s">
        <v>468</v>
      </c>
      <c r="C134" s="13"/>
      <c r="D134" s="13"/>
      <c r="E134" s="13"/>
      <c r="F134" s="4"/>
      <c r="G134" s="14"/>
      <c r="H134" s="14"/>
      <c r="I134" s="15"/>
    </row>
    <row r="135" spans="1:9" ht="13" customHeight="1">
      <c r="A135" s="16" t="s">
        <v>469</v>
      </c>
      <c r="B135" s="17" t="s">
        <v>470</v>
      </c>
      <c r="C135" s="13"/>
      <c r="D135" s="13"/>
      <c r="E135" s="18">
        <v>-650</v>
      </c>
      <c r="F135" s="19">
        <v>-4.6976000000000004</v>
      </c>
      <c r="G135" s="21" t="s">
        <v>462</v>
      </c>
      <c r="H135" s="21"/>
      <c r="I135" s="22"/>
    </row>
    <row r="136" spans="1:9" ht="13" customHeight="1">
      <c r="A136" s="16" t="s">
        <v>471</v>
      </c>
      <c r="B136" s="17" t="s">
        <v>472</v>
      </c>
      <c r="C136" s="13"/>
      <c r="D136" s="13"/>
      <c r="E136" s="18">
        <v>-425</v>
      </c>
      <c r="F136" s="19">
        <v>-6.1340000000000003</v>
      </c>
      <c r="G136" s="21" t="s">
        <v>462</v>
      </c>
      <c r="H136" s="21"/>
      <c r="I136" s="22"/>
    </row>
    <row r="137" spans="1:9" ht="13" customHeight="1">
      <c r="A137" s="16" t="s">
        <v>473</v>
      </c>
      <c r="B137" s="17" t="s">
        <v>474</v>
      </c>
      <c r="C137" s="13"/>
      <c r="D137" s="13"/>
      <c r="E137" s="18">
        <v>-400</v>
      </c>
      <c r="F137" s="19">
        <v>-6.3491999999999997</v>
      </c>
      <c r="G137" s="21" t="s">
        <v>462</v>
      </c>
      <c r="H137" s="21"/>
      <c r="I137" s="22"/>
    </row>
    <row r="138" spans="1:9" ht="13" customHeight="1">
      <c r="A138" s="16" t="s">
        <v>475</v>
      </c>
      <c r="B138" s="17" t="s">
        <v>476</v>
      </c>
      <c r="C138" s="13"/>
      <c r="D138" s="13"/>
      <c r="E138" s="18">
        <v>-375</v>
      </c>
      <c r="F138" s="19">
        <v>-6.6180000000000003</v>
      </c>
      <c r="G138" s="21" t="s">
        <v>462</v>
      </c>
      <c r="H138" s="21"/>
      <c r="I138" s="22"/>
    </row>
    <row r="139" spans="1:9" ht="13" customHeight="1">
      <c r="A139" s="16" t="s">
        <v>477</v>
      </c>
      <c r="B139" s="17" t="s">
        <v>478</v>
      </c>
      <c r="C139" s="13"/>
      <c r="D139" s="13"/>
      <c r="E139" s="18">
        <v>-125</v>
      </c>
      <c r="F139" s="19">
        <v>-6.7112999999999996</v>
      </c>
      <c r="G139" s="21" t="s">
        <v>462</v>
      </c>
      <c r="H139" s="21"/>
      <c r="I139" s="22"/>
    </row>
    <row r="140" spans="1:9" ht="13" customHeight="1">
      <c r="A140" s="16" t="s">
        <v>479</v>
      </c>
      <c r="B140" s="17" t="s">
        <v>480</v>
      </c>
      <c r="C140" s="13"/>
      <c r="D140" s="13"/>
      <c r="E140" s="18">
        <v>-150</v>
      </c>
      <c r="F140" s="19">
        <v>-7.2629999999999999</v>
      </c>
      <c r="G140" s="20">
        <v>-1E-4</v>
      </c>
      <c r="H140" s="21"/>
      <c r="I140" s="22"/>
    </row>
    <row r="141" spans="1:9" ht="13" customHeight="1">
      <c r="A141" s="16" t="s">
        <v>481</v>
      </c>
      <c r="B141" s="17" t="s">
        <v>482</v>
      </c>
      <c r="C141" s="13"/>
      <c r="D141" s="13"/>
      <c r="E141" s="18">
        <v>-475</v>
      </c>
      <c r="F141" s="19">
        <v>-7.9320000000000004</v>
      </c>
      <c r="G141" s="20">
        <v>-1E-4</v>
      </c>
      <c r="H141" s="21"/>
      <c r="I141" s="22"/>
    </row>
    <row r="142" spans="1:9" ht="13" customHeight="1">
      <c r="A142" s="16" t="s">
        <v>483</v>
      </c>
      <c r="B142" s="17" t="s">
        <v>484</v>
      </c>
      <c r="C142" s="13"/>
      <c r="D142" s="13"/>
      <c r="E142" s="18">
        <v>-750</v>
      </c>
      <c r="F142" s="19">
        <v>-8.1240000000000006</v>
      </c>
      <c r="G142" s="20">
        <v>-1E-4</v>
      </c>
      <c r="H142" s="21"/>
      <c r="I142" s="22"/>
    </row>
    <row r="143" spans="1:9" ht="13" customHeight="1">
      <c r="A143" s="16" t="s">
        <v>485</v>
      </c>
      <c r="B143" s="17" t="s">
        <v>486</v>
      </c>
      <c r="C143" s="13"/>
      <c r="D143" s="13"/>
      <c r="E143" s="18">
        <v>-2000</v>
      </c>
      <c r="F143" s="19">
        <v>-8.625</v>
      </c>
      <c r="G143" s="20">
        <v>-1E-4</v>
      </c>
      <c r="H143" s="21"/>
      <c r="I143" s="22"/>
    </row>
    <row r="144" spans="1:9" ht="13" customHeight="1">
      <c r="A144" s="16" t="s">
        <v>487</v>
      </c>
      <c r="B144" s="17" t="s">
        <v>488</v>
      </c>
      <c r="C144" s="13"/>
      <c r="D144" s="13"/>
      <c r="E144" s="18">
        <v>-6750</v>
      </c>
      <c r="F144" s="19">
        <v>-8.6595999999999993</v>
      </c>
      <c r="G144" s="20">
        <v>-1E-4</v>
      </c>
      <c r="H144" s="21"/>
      <c r="I144" s="22"/>
    </row>
    <row r="145" spans="1:9" ht="13" customHeight="1">
      <c r="A145" s="16" t="s">
        <v>489</v>
      </c>
      <c r="B145" s="17" t="s">
        <v>490</v>
      </c>
      <c r="C145" s="13"/>
      <c r="D145" s="13"/>
      <c r="E145" s="18">
        <v>-3450</v>
      </c>
      <c r="F145" s="19">
        <v>-9.2304999999999993</v>
      </c>
      <c r="G145" s="20">
        <v>-1E-4</v>
      </c>
      <c r="H145" s="21"/>
      <c r="I145" s="22"/>
    </row>
    <row r="146" spans="1:9" ht="13" customHeight="1">
      <c r="A146" s="16" t="s">
        <v>491</v>
      </c>
      <c r="B146" s="17" t="s">
        <v>492</v>
      </c>
      <c r="C146" s="13"/>
      <c r="D146" s="13"/>
      <c r="E146" s="18">
        <v>-700</v>
      </c>
      <c r="F146" s="19">
        <v>-10.289300000000001</v>
      </c>
      <c r="G146" s="20">
        <v>-1E-4</v>
      </c>
      <c r="H146" s="21"/>
      <c r="I146" s="22"/>
    </row>
    <row r="147" spans="1:9" ht="13" customHeight="1">
      <c r="A147" s="16" t="s">
        <v>493</v>
      </c>
      <c r="B147" s="17" t="s">
        <v>494</v>
      </c>
      <c r="C147" s="13"/>
      <c r="D147" s="13"/>
      <c r="E147" s="18">
        <v>-25400</v>
      </c>
      <c r="F147" s="19">
        <v>-11.752599999999999</v>
      </c>
      <c r="G147" s="20">
        <v>-1E-4</v>
      </c>
      <c r="H147" s="21"/>
      <c r="I147" s="22"/>
    </row>
    <row r="148" spans="1:9" ht="13" customHeight="1">
      <c r="A148" s="16" t="s">
        <v>495</v>
      </c>
      <c r="B148" s="17" t="s">
        <v>496</v>
      </c>
      <c r="C148" s="13"/>
      <c r="D148" s="13"/>
      <c r="E148" s="18">
        <v>-2800</v>
      </c>
      <c r="F148" s="19">
        <v>-11.7768</v>
      </c>
      <c r="G148" s="20">
        <v>-1E-4</v>
      </c>
      <c r="H148" s="21"/>
      <c r="I148" s="22"/>
    </row>
    <row r="149" spans="1:9" ht="13" customHeight="1">
      <c r="A149" s="16" t="s">
        <v>497</v>
      </c>
      <c r="B149" s="17" t="s">
        <v>498</v>
      </c>
      <c r="C149" s="13"/>
      <c r="D149" s="13"/>
      <c r="E149" s="18">
        <v>-1400</v>
      </c>
      <c r="F149" s="19">
        <v>-14.5243</v>
      </c>
      <c r="G149" s="20">
        <v>-1E-4</v>
      </c>
      <c r="H149" s="21"/>
      <c r="I149" s="22"/>
    </row>
    <row r="150" spans="1:9" ht="13" customHeight="1">
      <c r="A150" s="16" t="s">
        <v>499</v>
      </c>
      <c r="B150" s="17" t="s">
        <v>500</v>
      </c>
      <c r="C150" s="13"/>
      <c r="D150" s="13"/>
      <c r="E150" s="18">
        <v>-3600</v>
      </c>
      <c r="F150" s="19">
        <v>-14.707800000000001</v>
      </c>
      <c r="G150" s="20">
        <v>-1E-4</v>
      </c>
      <c r="H150" s="21"/>
      <c r="I150" s="22"/>
    </row>
    <row r="151" spans="1:9" ht="13" customHeight="1">
      <c r="A151" s="16" t="s">
        <v>501</v>
      </c>
      <c r="B151" s="17" t="s">
        <v>502</v>
      </c>
      <c r="C151" s="13"/>
      <c r="D151" s="13"/>
      <c r="E151" s="18">
        <v>-300</v>
      </c>
      <c r="F151" s="19">
        <v>-15.36</v>
      </c>
      <c r="G151" s="20">
        <v>-1E-4</v>
      </c>
      <c r="H151" s="21"/>
      <c r="I151" s="22"/>
    </row>
    <row r="152" spans="1:9" ht="13" customHeight="1">
      <c r="A152" s="16" t="s">
        <v>503</v>
      </c>
      <c r="B152" s="17" t="s">
        <v>504</v>
      </c>
      <c r="C152" s="13"/>
      <c r="D152" s="13"/>
      <c r="E152" s="18">
        <v>-16000</v>
      </c>
      <c r="F152" s="19">
        <v>-18.5824</v>
      </c>
      <c r="G152" s="20">
        <v>-1E-4</v>
      </c>
      <c r="H152" s="21"/>
      <c r="I152" s="22"/>
    </row>
    <row r="153" spans="1:9" ht="13" customHeight="1">
      <c r="A153" s="16" t="s">
        <v>505</v>
      </c>
      <c r="B153" s="17" t="s">
        <v>506</v>
      </c>
      <c r="C153" s="13"/>
      <c r="D153" s="13"/>
      <c r="E153" s="18">
        <v>-2850</v>
      </c>
      <c r="F153" s="19">
        <v>-19.204699999999999</v>
      </c>
      <c r="G153" s="20">
        <v>-1E-4</v>
      </c>
      <c r="H153" s="21"/>
      <c r="I153" s="22"/>
    </row>
    <row r="154" spans="1:9" ht="13" customHeight="1">
      <c r="A154" s="16" t="s">
        <v>507</v>
      </c>
      <c r="B154" s="17" t="s">
        <v>508</v>
      </c>
      <c r="C154" s="13"/>
      <c r="D154" s="13"/>
      <c r="E154" s="18">
        <v>-5000</v>
      </c>
      <c r="F154" s="19">
        <v>-20.3475</v>
      </c>
      <c r="G154" s="20">
        <v>-1E-4</v>
      </c>
      <c r="H154" s="21"/>
      <c r="I154" s="22"/>
    </row>
    <row r="155" spans="1:9" ht="13" customHeight="1">
      <c r="A155" s="16" t="s">
        <v>509</v>
      </c>
      <c r="B155" s="17" t="s">
        <v>510</v>
      </c>
      <c r="C155" s="13"/>
      <c r="D155" s="13"/>
      <c r="E155" s="18">
        <v>-1425</v>
      </c>
      <c r="F155" s="19">
        <v>-26.999500000000001</v>
      </c>
      <c r="G155" s="20">
        <v>-2.0000000000000001E-4</v>
      </c>
      <c r="H155" s="21"/>
      <c r="I155" s="22"/>
    </row>
    <row r="156" spans="1:9" ht="13" customHeight="1">
      <c r="A156" s="16" t="s">
        <v>511</v>
      </c>
      <c r="B156" s="17" t="s">
        <v>512</v>
      </c>
      <c r="C156" s="13"/>
      <c r="D156" s="13"/>
      <c r="E156" s="18">
        <v>-2500</v>
      </c>
      <c r="F156" s="19">
        <v>-32.075000000000003</v>
      </c>
      <c r="G156" s="20">
        <v>-2.0000000000000001E-4</v>
      </c>
      <c r="H156" s="21"/>
      <c r="I156" s="22"/>
    </row>
    <row r="157" spans="1:9" ht="13" customHeight="1">
      <c r="A157" s="16" t="s">
        <v>513</v>
      </c>
      <c r="B157" s="17" t="s">
        <v>514</v>
      </c>
      <c r="C157" s="13"/>
      <c r="D157" s="13"/>
      <c r="E157" s="18">
        <v>-700</v>
      </c>
      <c r="F157" s="19">
        <v>-36.311100000000003</v>
      </c>
      <c r="G157" s="20">
        <v>-2.9999999999999997E-4</v>
      </c>
      <c r="H157" s="21"/>
      <c r="I157" s="22"/>
    </row>
    <row r="158" spans="1:9" ht="13" customHeight="1">
      <c r="A158" s="16" t="s">
        <v>515</v>
      </c>
      <c r="B158" s="17" t="s">
        <v>516</v>
      </c>
      <c r="C158" s="13"/>
      <c r="D158" s="13"/>
      <c r="E158" s="18">
        <v>-750</v>
      </c>
      <c r="F158" s="19">
        <v>-38.61</v>
      </c>
      <c r="G158" s="20">
        <v>-2.9999999999999997E-4</v>
      </c>
      <c r="H158" s="21"/>
      <c r="I158" s="22"/>
    </row>
    <row r="159" spans="1:9" ht="13" customHeight="1">
      <c r="A159" s="16" t="s">
        <v>517</v>
      </c>
      <c r="B159" s="17" t="s">
        <v>518</v>
      </c>
      <c r="C159" s="13"/>
      <c r="D159" s="13"/>
      <c r="E159" s="18">
        <v>-4000</v>
      </c>
      <c r="F159" s="19">
        <v>-43.768000000000001</v>
      </c>
      <c r="G159" s="20">
        <v>-2.9999999999999997E-4</v>
      </c>
      <c r="H159" s="21"/>
      <c r="I159" s="22"/>
    </row>
    <row r="160" spans="1:9" ht="13" customHeight="1">
      <c r="A160" s="16" t="s">
        <v>519</v>
      </c>
      <c r="B160" s="17" t="s">
        <v>520</v>
      </c>
      <c r="C160" s="13"/>
      <c r="D160" s="13"/>
      <c r="E160" s="18">
        <v>-48825</v>
      </c>
      <c r="F160" s="19">
        <v>-46.950099999999999</v>
      </c>
      <c r="G160" s="20">
        <v>-2.9999999999999997E-4</v>
      </c>
      <c r="H160" s="21"/>
      <c r="I160" s="22"/>
    </row>
    <row r="161" spans="1:9" ht="13" customHeight="1">
      <c r="A161" s="16" t="s">
        <v>521</v>
      </c>
      <c r="B161" s="17" t="s">
        <v>522</v>
      </c>
      <c r="C161" s="13"/>
      <c r="D161" s="13"/>
      <c r="E161" s="18">
        <v>-2400</v>
      </c>
      <c r="F161" s="19">
        <v>-48.103200000000001</v>
      </c>
      <c r="G161" s="20">
        <v>-2.9999999999999997E-4</v>
      </c>
      <c r="H161" s="21"/>
      <c r="I161" s="22"/>
    </row>
    <row r="162" spans="1:9" ht="13" customHeight="1">
      <c r="A162" s="16" t="s">
        <v>523</v>
      </c>
      <c r="B162" s="17" t="s">
        <v>524</v>
      </c>
      <c r="C162" s="13"/>
      <c r="D162" s="13"/>
      <c r="E162" s="18">
        <v>-54000</v>
      </c>
      <c r="F162" s="19">
        <v>-48.351599999999998</v>
      </c>
      <c r="G162" s="20">
        <v>-2.9999999999999997E-4</v>
      </c>
      <c r="H162" s="21"/>
      <c r="I162" s="22"/>
    </row>
    <row r="163" spans="1:9" ht="13" customHeight="1">
      <c r="A163" s="16" t="s">
        <v>525</v>
      </c>
      <c r="B163" s="17" t="s">
        <v>526</v>
      </c>
      <c r="C163" s="13"/>
      <c r="D163" s="13"/>
      <c r="E163" s="18">
        <v>-70400</v>
      </c>
      <c r="F163" s="19">
        <v>-49.505299999999998</v>
      </c>
      <c r="G163" s="20">
        <v>-4.0000000000000002E-4</v>
      </c>
      <c r="H163" s="21"/>
      <c r="I163" s="22"/>
    </row>
    <row r="164" spans="1:9" ht="13" customHeight="1">
      <c r="A164" s="16" t="s">
        <v>527</v>
      </c>
      <c r="B164" s="17" t="s">
        <v>528</v>
      </c>
      <c r="C164" s="13"/>
      <c r="D164" s="13"/>
      <c r="E164" s="18">
        <v>-5425</v>
      </c>
      <c r="F164" s="19">
        <v>-49.988700000000001</v>
      </c>
      <c r="G164" s="20">
        <v>-4.0000000000000002E-4</v>
      </c>
      <c r="H164" s="21"/>
      <c r="I164" s="22"/>
    </row>
    <row r="165" spans="1:9" ht="13" customHeight="1">
      <c r="A165" s="16" t="s">
        <v>529</v>
      </c>
      <c r="B165" s="17" t="s">
        <v>530</v>
      </c>
      <c r="C165" s="13"/>
      <c r="D165" s="13"/>
      <c r="E165" s="18">
        <v>-250</v>
      </c>
      <c r="F165" s="19">
        <v>-51.182499999999997</v>
      </c>
      <c r="G165" s="20">
        <v>-4.0000000000000002E-4</v>
      </c>
      <c r="H165" s="21"/>
      <c r="I165" s="22"/>
    </row>
    <row r="166" spans="1:9" ht="13" customHeight="1">
      <c r="A166" s="16" t="s">
        <v>531</v>
      </c>
      <c r="B166" s="17" t="s">
        <v>532</v>
      </c>
      <c r="C166" s="13"/>
      <c r="D166" s="13"/>
      <c r="E166" s="18">
        <v>-6600</v>
      </c>
      <c r="F166" s="19">
        <v>-52.420499999999997</v>
      </c>
      <c r="G166" s="20">
        <v>-4.0000000000000002E-4</v>
      </c>
      <c r="H166" s="21"/>
      <c r="I166" s="22"/>
    </row>
    <row r="167" spans="1:9" ht="13" customHeight="1">
      <c r="A167" s="16" t="s">
        <v>533</v>
      </c>
      <c r="B167" s="17" t="s">
        <v>534</v>
      </c>
      <c r="C167" s="13"/>
      <c r="D167" s="13"/>
      <c r="E167" s="18">
        <v>-3375</v>
      </c>
      <c r="F167" s="19">
        <v>-55.795499999999997</v>
      </c>
      <c r="G167" s="20">
        <v>-4.0000000000000002E-4</v>
      </c>
      <c r="H167" s="21"/>
      <c r="I167" s="22"/>
    </row>
    <row r="168" spans="1:9" ht="13" customHeight="1">
      <c r="A168" s="16" t="s">
        <v>535</v>
      </c>
      <c r="B168" s="17" t="s">
        <v>536</v>
      </c>
      <c r="C168" s="13"/>
      <c r="D168" s="13"/>
      <c r="E168" s="18">
        <v>-47850</v>
      </c>
      <c r="F168" s="19">
        <v>-57.759700000000002</v>
      </c>
      <c r="G168" s="20">
        <v>-4.0000000000000002E-4</v>
      </c>
      <c r="H168" s="21"/>
      <c r="I168" s="22"/>
    </row>
    <row r="169" spans="1:9" ht="13" customHeight="1">
      <c r="A169" s="16" t="s">
        <v>537</v>
      </c>
      <c r="B169" s="17" t="s">
        <v>538</v>
      </c>
      <c r="C169" s="13"/>
      <c r="D169" s="13"/>
      <c r="E169" s="18">
        <v>-5000</v>
      </c>
      <c r="F169" s="19">
        <v>-58.5</v>
      </c>
      <c r="G169" s="20">
        <v>-4.0000000000000002E-4</v>
      </c>
      <c r="H169" s="21"/>
      <c r="I169" s="22"/>
    </row>
    <row r="170" spans="1:9" ht="13" customHeight="1">
      <c r="A170" s="16" t="s">
        <v>539</v>
      </c>
      <c r="B170" s="17" t="s">
        <v>540</v>
      </c>
      <c r="C170" s="13"/>
      <c r="D170" s="13"/>
      <c r="E170" s="18">
        <v>-4500</v>
      </c>
      <c r="F170" s="19">
        <v>-59.116500000000002</v>
      </c>
      <c r="G170" s="20">
        <v>-4.0000000000000002E-4</v>
      </c>
      <c r="H170" s="21"/>
      <c r="I170" s="22"/>
    </row>
    <row r="171" spans="1:9" ht="13" customHeight="1">
      <c r="A171" s="16" t="s">
        <v>541</v>
      </c>
      <c r="B171" s="17" t="s">
        <v>542</v>
      </c>
      <c r="C171" s="13"/>
      <c r="D171" s="13"/>
      <c r="E171" s="18">
        <v>-36000</v>
      </c>
      <c r="F171" s="19">
        <v>-60.57</v>
      </c>
      <c r="G171" s="20">
        <v>-4.0000000000000002E-4</v>
      </c>
      <c r="H171" s="21"/>
      <c r="I171" s="22"/>
    </row>
    <row r="172" spans="1:9" ht="13" customHeight="1">
      <c r="A172" s="16" t="s">
        <v>543</v>
      </c>
      <c r="B172" s="17" t="s">
        <v>544</v>
      </c>
      <c r="C172" s="13"/>
      <c r="D172" s="13"/>
      <c r="E172" s="18">
        <v>-7200</v>
      </c>
      <c r="F172" s="19">
        <v>-60.613199999999999</v>
      </c>
      <c r="G172" s="20">
        <v>-4.0000000000000002E-4</v>
      </c>
      <c r="H172" s="21"/>
      <c r="I172" s="22"/>
    </row>
    <row r="173" spans="1:9" ht="13" customHeight="1">
      <c r="A173" s="16" t="s">
        <v>545</v>
      </c>
      <c r="B173" s="17" t="s">
        <v>546</v>
      </c>
      <c r="C173" s="13"/>
      <c r="D173" s="13"/>
      <c r="E173" s="18">
        <v>-2500</v>
      </c>
      <c r="F173" s="19">
        <v>-64.91</v>
      </c>
      <c r="G173" s="20">
        <v>-5.0000000000000001E-4</v>
      </c>
      <c r="H173" s="21"/>
      <c r="I173" s="22"/>
    </row>
    <row r="174" spans="1:9" ht="13" customHeight="1">
      <c r="A174" s="16" t="s">
        <v>547</v>
      </c>
      <c r="B174" s="17" t="s">
        <v>548</v>
      </c>
      <c r="C174" s="13"/>
      <c r="D174" s="13"/>
      <c r="E174" s="18">
        <v>-3850</v>
      </c>
      <c r="F174" s="19">
        <v>-65.157399999999996</v>
      </c>
      <c r="G174" s="20">
        <v>-5.0000000000000001E-4</v>
      </c>
      <c r="H174" s="21"/>
      <c r="I174" s="22"/>
    </row>
    <row r="175" spans="1:9" ht="13" customHeight="1">
      <c r="A175" s="16" t="s">
        <v>549</v>
      </c>
      <c r="B175" s="17" t="s">
        <v>550</v>
      </c>
      <c r="C175" s="13"/>
      <c r="D175" s="13"/>
      <c r="E175" s="18">
        <v>-15675</v>
      </c>
      <c r="F175" s="19">
        <v>-65.693899999999999</v>
      </c>
      <c r="G175" s="20">
        <v>-5.0000000000000001E-4</v>
      </c>
      <c r="H175" s="21"/>
      <c r="I175" s="22"/>
    </row>
    <row r="176" spans="1:9" ht="13" customHeight="1">
      <c r="A176" s="16" t="s">
        <v>551</v>
      </c>
      <c r="B176" s="17" t="s">
        <v>552</v>
      </c>
      <c r="C176" s="13"/>
      <c r="D176" s="13"/>
      <c r="E176" s="18">
        <v>-48750</v>
      </c>
      <c r="F176" s="19">
        <v>-66.183000000000007</v>
      </c>
      <c r="G176" s="20">
        <v>-5.0000000000000001E-4</v>
      </c>
      <c r="H176" s="21"/>
      <c r="I176" s="22"/>
    </row>
    <row r="177" spans="1:9" ht="13" customHeight="1">
      <c r="A177" s="16" t="s">
        <v>553</v>
      </c>
      <c r="B177" s="17" t="s">
        <v>554</v>
      </c>
      <c r="C177" s="13"/>
      <c r="D177" s="13"/>
      <c r="E177" s="18">
        <v>-14525</v>
      </c>
      <c r="F177" s="19">
        <v>-68.013300000000001</v>
      </c>
      <c r="G177" s="20">
        <v>-5.0000000000000001E-4</v>
      </c>
      <c r="H177" s="21"/>
      <c r="I177" s="22"/>
    </row>
    <row r="178" spans="1:9" ht="13" customHeight="1">
      <c r="A178" s="16" t="s">
        <v>555</v>
      </c>
      <c r="B178" s="17" t="s">
        <v>556</v>
      </c>
      <c r="C178" s="13"/>
      <c r="D178" s="13"/>
      <c r="E178" s="18">
        <v>-16575</v>
      </c>
      <c r="F178" s="19">
        <v>-68.106700000000004</v>
      </c>
      <c r="G178" s="20">
        <v>-5.0000000000000001E-4</v>
      </c>
      <c r="H178" s="21"/>
      <c r="I178" s="22"/>
    </row>
    <row r="179" spans="1:9" ht="13" customHeight="1">
      <c r="A179" s="16" t="s">
        <v>557</v>
      </c>
      <c r="B179" s="17" t="s">
        <v>558</v>
      </c>
      <c r="C179" s="13"/>
      <c r="D179" s="13"/>
      <c r="E179" s="18">
        <v>-28200</v>
      </c>
      <c r="F179" s="19">
        <v>-68.145300000000006</v>
      </c>
      <c r="G179" s="20">
        <v>-5.0000000000000001E-4</v>
      </c>
      <c r="H179" s="21"/>
      <c r="I179" s="22"/>
    </row>
    <row r="180" spans="1:9" ht="13" customHeight="1">
      <c r="A180" s="16" t="s">
        <v>559</v>
      </c>
      <c r="B180" s="17" t="s">
        <v>560</v>
      </c>
      <c r="C180" s="13"/>
      <c r="D180" s="13"/>
      <c r="E180" s="18">
        <v>-29250</v>
      </c>
      <c r="F180" s="19">
        <v>-68.465500000000006</v>
      </c>
      <c r="G180" s="20">
        <v>-5.0000000000000001E-4</v>
      </c>
      <c r="H180" s="21"/>
      <c r="I180" s="22"/>
    </row>
    <row r="181" spans="1:9" ht="13" customHeight="1">
      <c r="A181" s="16" t="s">
        <v>561</v>
      </c>
      <c r="B181" s="17" t="s">
        <v>562</v>
      </c>
      <c r="C181" s="13"/>
      <c r="D181" s="13"/>
      <c r="E181" s="18">
        <v>-400</v>
      </c>
      <c r="F181" s="19">
        <v>-70.308000000000007</v>
      </c>
      <c r="G181" s="20">
        <v>-5.0000000000000001E-4</v>
      </c>
      <c r="H181" s="21"/>
      <c r="I181" s="22"/>
    </row>
    <row r="182" spans="1:9" ht="13" customHeight="1">
      <c r="A182" s="16" t="s">
        <v>563</v>
      </c>
      <c r="B182" s="17" t="s">
        <v>564</v>
      </c>
      <c r="C182" s="13"/>
      <c r="D182" s="13"/>
      <c r="E182" s="18">
        <v>-3500</v>
      </c>
      <c r="F182" s="19">
        <v>-78.060500000000005</v>
      </c>
      <c r="G182" s="20">
        <v>-5.9999999999999995E-4</v>
      </c>
      <c r="H182" s="21"/>
      <c r="I182" s="22"/>
    </row>
    <row r="183" spans="1:9" ht="13" customHeight="1">
      <c r="A183" s="16" t="s">
        <v>565</v>
      </c>
      <c r="B183" s="17" t="s">
        <v>566</v>
      </c>
      <c r="C183" s="13"/>
      <c r="D183" s="13"/>
      <c r="E183" s="18">
        <v>-9900</v>
      </c>
      <c r="F183" s="19">
        <v>-78.289199999999994</v>
      </c>
      <c r="G183" s="20">
        <v>-5.9999999999999995E-4</v>
      </c>
      <c r="H183" s="21"/>
      <c r="I183" s="22"/>
    </row>
    <row r="184" spans="1:9" ht="13" customHeight="1">
      <c r="A184" s="16" t="s">
        <v>567</v>
      </c>
      <c r="B184" s="17" t="s">
        <v>568</v>
      </c>
      <c r="C184" s="13"/>
      <c r="D184" s="13"/>
      <c r="E184" s="18">
        <v>-1575</v>
      </c>
      <c r="F184" s="19">
        <v>-81.266900000000007</v>
      </c>
      <c r="G184" s="20">
        <v>-5.9999999999999995E-4</v>
      </c>
      <c r="H184" s="21"/>
      <c r="I184" s="22"/>
    </row>
    <row r="185" spans="1:9" ht="13" customHeight="1">
      <c r="A185" s="16" t="s">
        <v>569</v>
      </c>
      <c r="B185" s="17" t="s">
        <v>570</v>
      </c>
      <c r="C185" s="13"/>
      <c r="D185" s="13"/>
      <c r="E185" s="18">
        <v>-23200</v>
      </c>
      <c r="F185" s="19">
        <v>-81.327600000000004</v>
      </c>
      <c r="G185" s="20">
        <v>-5.9999999999999995E-4</v>
      </c>
      <c r="H185" s="21"/>
      <c r="I185" s="22"/>
    </row>
    <row r="186" spans="1:9" ht="13" customHeight="1">
      <c r="A186" s="16" t="s">
        <v>571</v>
      </c>
      <c r="B186" s="17" t="s">
        <v>572</v>
      </c>
      <c r="C186" s="13"/>
      <c r="D186" s="13"/>
      <c r="E186" s="18">
        <v>-2275</v>
      </c>
      <c r="F186" s="19">
        <v>-84.58</v>
      </c>
      <c r="G186" s="20">
        <v>-5.9999999999999995E-4</v>
      </c>
      <c r="H186" s="21"/>
      <c r="I186" s="22"/>
    </row>
    <row r="187" spans="1:9" ht="13" customHeight="1">
      <c r="A187" s="16" t="s">
        <v>573</v>
      </c>
      <c r="B187" s="17" t="s">
        <v>574</v>
      </c>
      <c r="C187" s="13"/>
      <c r="D187" s="13"/>
      <c r="E187" s="18">
        <v>-2100</v>
      </c>
      <c r="F187" s="19">
        <v>-86.041200000000003</v>
      </c>
      <c r="G187" s="20">
        <v>-5.9999999999999995E-4</v>
      </c>
      <c r="H187" s="21"/>
      <c r="I187" s="22"/>
    </row>
    <row r="188" spans="1:9" ht="13" customHeight="1">
      <c r="A188" s="16" t="s">
        <v>575</v>
      </c>
      <c r="B188" s="17" t="s">
        <v>576</v>
      </c>
      <c r="C188" s="13"/>
      <c r="D188" s="13"/>
      <c r="E188" s="18">
        <v>-21600</v>
      </c>
      <c r="F188" s="19">
        <v>-86.140799999999999</v>
      </c>
      <c r="G188" s="20">
        <v>-5.9999999999999995E-4</v>
      </c>
      <c r="H188" s="21"/>
      <c r="I188" s="22"/>
    </row>
    <row r="189" spans="1:9" ht="13" customHeight="1">
      <c r="A189" s="16" t="s">
        <v>577</v>
      </c>
      <c r="B189" s="17" t="s">
        <v>578</v>
      </c>
      <c r="C189" s="13"/>
      <c r="D189" s="13"/>
      <c r="E189" s="18">
        <v>-90675</v>
      </c>
      <c r="F189" s="19">
        <v>-86.748800000000003</v>
      </c>
      <c r="G189" s="20">
        <v>-5.9999999999999995E-4</v>
      </c>
      <c r="H189" s="21"/>
      <c r="I189" s="22"/>
    </row>
    <row r="190" spans="1:9" ht="13" customHeight="1">
      <c r="A190" s="16" t="s">
        <v>579</v>
      </c>
      <c r="B190" s="17" t="s">
        <v>580</v>
      </c>
      <c r="C190" s="13"/>
      <c r="D190" s="13"/>
      <c r="E190" s="18">
        <v>-42350</v>
      </c>
      <c r="F190" s="19">
        <v>-89.375399999999999</v>
      </c>
      <c r="G190" s="20">
        <v>-5.9999999999999995E-4</v>
      </c>
      <c r="H190" s="21"/>
      <c r="I190" s="22"/>
    </row>
    <row r="191" spans="1:9" ht="13" customHeight="1">
      <c r="A191" s="16" t="s">
        <v>581</v>
      </c>
      <c r="B191" s="17" t="s">
        <v>582</v>
      </c>
      <c r="C191" s="13"/>
      <c r="D191" s="13"/>
      <c r="E191" s="18">
        <v>-48675</v>
      </c>
      <c r="F191" s="19">
        <v>-90.180199999999999</v>
      </c>
      <c r="G191" s="20">
        <v>-5.9999999999999995E-4</v>
      </c>
      <c r="H191" s="21"/>
      <c r="I191" s="22"/>
    </row>
    <row r="192" spans="1:9" ht="13" customHeight="1">
      <c r="A192" s="16" t="s">
        <v>583</v>
      </c>
      <c r="B192" s="17" t="s">
        <v>584</v>
      </c>
      <c r="C192" s="13"/>
      <c r="D192" s="13"/>
      <c r="E192" s="18">
        <v>-3600</v>
      </c>
      <c r="F192" s="19">
        <v>-90.388800000000003</v>
      </c>
      <c r="G192" s="20">
        <v>-5.9999999999999995E-4</v>
      </c>
      <c r="H192" s="21"/>
      <c r="I192" s="22"/>
    </row>
    <row r="193" spans="1:9" ht="13" customHeight="1">
      <c r="A193" s="16" t="s">
        <v>585</v>
      </c>
      <c r="B193" s="17" t="s">
        <v>586</v>
      </c>
      <c r="C193" s="13"/>
      <c r="D193" s="13"/>
      <c r="E193" s="18">
        <v>-7500</v>
      </c>
      <c r="F193" s="19">
        <v>-90.9375</v>
      </c>
      <c r="G193" s="20">
        <v>-5.9999999999999995E-4</v>
      </c>
      <c r="H193" s="21"/>
      <c r="I193" s="22"/>
    </row>
    <row r="194" spans="1:9" ht="13" customHeight="1">
      <c r="A194" s="16" t="s">
        <v>587</v>
      </c>
      <c r="B194" s="17" t="s">
        <v>588</v>
      </c>
      <c r="C194" s="13"/>
      <c r="D194" s="13"/>
      <c r="E194" s="18">
        <v>-7500</v>
      </c>
      <c r="F194" s="19">
        <v>-91.454999999999998</v>
      </c>
      <c r="G194" s="20">
        <v>-5.9999999999999995E-4</v>
      </c>
      <c r="H194" s="21"/>
      <c r="I194" s="22"/>
    </row>
    <row r="195" spans="1:9" ht="13" customHeight="1">
      <c r="A195" s="16" t="s">
        <v>589</v>
      </c>
      <c r="B195" s="17" t="s">
        <v>590</v>
      </c>
      <c r="C195" s="13"/>
      <c r="D195" s="13"/>
      <c r="E195" s="18">
        <v>-17615</v>
      </c>
      <c r="F195" s="19">
        <v>-100.0004</v>
      </c>
      <c r="G195" s="20">
        <v>-6.9999999999999999E-4</v>
      </c>
      <c r="H195" s="21"/>
      <c r="I195" s="22"/>
    </row>
    <row r="196" spans="1:9" ht="13" customHeight="1">
      <c r="A196" s="16" t="s">
        <v>591</v>
      </c>
      <c r="B196" s="17" t="s">
        <v>592</v>
      </c>
      <c r="C196" s="13"/>
      <c r="D196" s="13"/>
      <c r="E196" s="18">
        <v>-17050</v>
      </c>
      <c r="F196" s="19">
        <v>-100.2711</v>
      </c>
      <c r="G196" s="20">
        <v>-6.9999999999999999E-4</v>
      </c>
      <c r="H196" s="21"/>
      <c r="I196" s="22"/>
    </row>
    <row r="197" spans="1:9" ht="13" customHeight="1">
      <c r="A197" s="16" t="s">
        <v>593</v>
      </c>
      <c r="B197" s="17" t="s">
        <v>594</v>
      </c>
      <c r="C197" s="13"/>
      <c r="D197" s="13"/>
      <c r="E197" s="18">
        <v>-7225</v>
      </c>
      <c r="F197" s="19">
        <v>-103.50539999999999</v>
      </c>
      <c r="G197" s="20">
        <v>-6.9999999999999999E-4</v>
      </c>
      <c r="H197" s="21"/>
      <c r="I197" s="22"/>
    </row>
    <row r="198" spans="1:9" ht="13" customHeight="1">
      <c r="A198" s="16" t="s">
        <v>595</v>
      </c>
      <c r="B198" s="17" t="s">
        <v>596</v>
      </c>
      <c r="C198" s="13"/>
      <c r="D198" s="13"/>
      <c r="E198" s="18">
        <v>-2450</v>
      </c>
      <c r="F198" s="19">
        <v>-107.0699</v>
      </c>
      <c r="G198" s="20">
        <v>-8.0000000000000004E-4</v>
      </c>
      <c r="H198" s="21"/>
      <c r="I198" s="22"/>
    </row>
    <row r="199" spans="1:9" ht="13" customHeight="1">
      <c r="A199" s="16" t="s">
        <v>597</v>
      </c>
      <c r="B199" s="17" t="s">
        <v>598</v>
      </c>
      <c r="C199" s="13"/>
      <c r="D199" s="13"/>
      <c r="E199" s="18">
        <v>-8100</v>
      </c>
      <c r="F199" s="19">
        <v>-107.40600000000001</v>
      </c>
      <c r="G199" s="20">
        <v>-8.0000000000000004E-4</v>
      </c>
      <c r="H199" s="21"/>
      <c r="I199" s="22"/>
    </row>
    <row r="200" spans="1:9" ht="13" customHeight="1">
      <c r="A200" s="16" t="s">
        <v>599</v>
      </c>
      <c r="B200" s="17" t="s">
        <v>600</v>
      </c>
      <c r="C200" s="13"/>
      <c r="D200" s="13"/>
      <c r="E200" s="18">
        <v>-5400</v>
      </c>
      <c r="F200" s="19">
        <v>-108.58320000000001</v>
      </c>
      <c r="G200" s="20">
        <v>-8.0000000000000004E-4</v>
      </c>
      <c r="H200" s="21"/>
      <c r="I200" s="22"/>
    </row>
    <row r="201" spans="1:9" ht="13" customHeight="1">
      <c r="A201" s="16" t="s">
        <v>601</v>
      </c>
      <c r="B201" s="17" t="s">
        <v>602</v>
      </c>
      <c r="C201" s="13"/>
      <c r="D201" s="13"/>
      <c r="E201" s="18">
        <v>-28575</v>
      </c>
      <c r="F201" s="19">
        <v>-109.41370000000001</v>
      </c>
      <c r="G201" s="20">
        <v>-8.0000000000000004E-4</v>
      </c>
      <c r="H201" s="21"/>
      <c r="I201" s="22"/>
    </row>
    <row r="202" spans="1:9" ht="13" customHeight="1">
      <c r="A202" s="16" t="s">
        <v>603</v>
      </c>
      <c r="B202" s="17" t="s">
        <v>604</v>
      </c>
      <c r="C202" s="13"/>
      <c r="D202" s="13"/>
      <c r="E202" s="18">
        <v>-2975</v>
      </c>
      <c r="F202" s="19">
        <v>-109.7983</v>
      </c>
      <c r="G202" s="20">
        <v>-8.0000000000000004E-4</v>
      </c>
      <c r="H202" s="21"/>
      <c r="I202" s="22"/>
    </row>
    <row r="203" spans="1:9" ht="13" customHeight="1">
      <c r="A203" s="16" t="s">
        <v>605</v>
      </c>
      <c r="B203" s="17" t="s">
        <v>606</v>
      </c>
      <c r="C203" s="13"/>
      <c r="D203" s="13"/>
      <c r="E203" s="18">
        <v>-68400</v>
      </c>
      <c r="F203" s="19">
        <v>-113.9134</v>
      </c>
      <c r="G203" s="20">
        <v>-8.0000000000000004E-4</v>
      </c>
      <c r="H203" s="21"/>
      <c r="I203" s="22"/>
    </row>
    <row r="204" spans="1:9" ht="13" customHeight="1">
      <c r="A204" s="16" t="s">
        <v>607</v>
      </c>
      <c r="B204" s="17" t="s">
        <v>608</v>
      </c>
      <c r="C204" s="13"/>
      <c r="D204" s="13"/>
      <c r="E204" s="18">
        <v>-8075</v>
      </c>
      <c r="F204" s="19">
        <v>-114.0352</v>
      </c>
      <c r="G204" s="20">
        <v>-8.0000000000000004E-4</v>
      </c>
      <c r="H204" s="21"/>
      <c r="I204" s="22"/>
    </row>
    <row r="205" spans="1:9" ht="13" customHeight="1">
      <c r="A205" s="16" t="s">
        <v>609</v>
      </c>
      <c r="B205" s="17" t="s">
        <v>610</v>
      </c>
      <c r="C205" s="13"/>
      <c r="D205" s="13"/>
      <c r="E205" s="18">
        <v>-139125</v>
      </c>
      <c r="F205" s="19">
        <v>-118.97969999999999</v>
      </c>
      <c r="G205" s="20">
        <v>-8.0000000000000004E-4</v>
      </c>
      <c r="H205" s="21"/>
      <c r="I205" s="22"/>
    </row>
    <row r="206" spans="1:9" ht="13" customHeight="1">
      <c r="A206" s="16" t="s">
        <v>611</v>
      </c>
      <c r="B206" s="17" t="s">
        <v>612</v>
      </c>
      <c r="C206" s="13"/>
      <c r="D206" s="13"/>
      <c r="E206" s="18">
        <v>-37500</v>
      </c>
      <c r="F206" s="19">
        <v>-122.30629999999999</v>
      </c>
      <c r="G206" s="20">
        <v>-8.9999999999999998E-4</v>
      </c>
      <c r="H206" s="21"/>
      <c r="I206" s="22"/>
    </row>
    <row r="207" spans="1:9" ht="13" customHeight="1">
      <c r="A207" s="16" t="s">
        <v>613</v>
      </c>
      <c r="B207" s="17" t="s">
        <v>614</v>
      </c>
      <c r="C207" s="13"/>
      <c r="D207" s="13"/>
      <c r="E207" s="18">
        <v>-375</v>
      </c>
      <c r="F207" s="19">
        <v>-123.5063</v>
      </c>
      <c r="G207" s="20">
        <v>-8.9999999999999998E-4</v>
      </c>
      <c r="H207" s="21"/>
      <c r="I207" s="22"/>
    </row>
    <row r="208" spans="1:9" ht="13" customHeight="1">
      <c r="A208" s="16" t="s">
        <v>615</v>
      </c>
      <c r="B208" s="17" t="s">
        <v>616</v>
      </c>
      <c r="C208" s="13"/>
      <c r="D208" s="13"/>
      <c r="E208" s="18">
        <v>-11550</v>
      </c>
      <c r="F208" s="19">
        <v>-125.98739999999999</v>
      </c>
      <c r="G208" s="20">
        <v>-8.9999999999999998E-4</v>
      </c>
      <c r="H208" s="21"/>
      <c r="I208" s="22"/>
    </row>
    <row r="209" spans="1:9" ht="13" customHeight="1">
      <c r="A209" s="16" t="s">
        <v>617</v>
      </c>
      <c r="B209" s="17" t="s">
        <v>618</v>
      </c>
      <c r="C209" s="13"/>
      <c r="D209" s="13"/>
      <c r="E209" s="18">
        <v>-14500</v>
      </c>
      <c r="F209" s="19">
        <v>-131.8775</v>
      </c>
      <c r="G209" s="20">
        <v>-8.9999999999999998E-4</v>
      </c>
      <c r="H209" s="21"/>
      <c r="I209" s="22"/>
    </row>
    <row r="210" spans="1:9" ht="13" customHeight="1">
      <c r="A210" s="16" t="s">
        <v>619</v>
      </c>
      <c r="B210" s="17" t="s">
        <v>620</v>
      </c>
      <c r="C210" s="13"/>
      <c r="D210" s="13"/>
      <c r="E210" s="18">
        <v>-600</v>
      </c>
      <c r="F210" s="19">
        <v>-143.04</v>
      </c>
      <c r="G210" s="20">
        <v>-1E-3</v>
      </c>
      <c r="H210" s="21"/>
      <c r="I210" s="22"/>
    </row>
    <row r="211" spans="1:9" ht="13" customHeight="1">
      <c r="A211" s="16" t="s">
        <v>621</v>
      </c>
      <c r="B211" s="17" t="s">
        <v>622</v>
      </c>
      <c r="C211" s="13"/>
      <c r="D211" s="13"/>
      <c r="E211" s="18">
        <v>-71000</v>
      </c>
      <c r="F211" s="19">
        <v>-145.01750000000001</v>
      </c>
      <c r="G211" s="20">
        <v>-1E-3</v>
      </c>
      <c r="H211" s="21"/>
      <c r="I211" s="22"/>
    </row>
    <row r="212" spans="1:9" ht="13" customHeight="1">
      <c r="A212" s="16" t="s">
        <v>623</v>
      </c>
      <c r="B212" s="17" t="s">
        <v>624</v>
      </c>
      <c r="C212" s="13"/>
      <c r="D212" s="13"/>
      <c r="E212" s="18">
        <v>-27000</v>
      </c>
      <c r="F212" s="19">
        <v>-145.67850000000001</v>
      </c>
      <c r="G212" s="20">
        <v>-1E-3</v>
      </c>
      <c r="H212" s="21"/>
      <c r="I212" s="22"/>
    </row>
    <row r="213" spans="1:9" ht="13" customHeight="1">
      <c r="A213" s="16" t="s">
        <v>625</v>
      </c>
      <c r="B213" s="17" t="s">
        <v>626</v>
      </c>
      <c r="C213" s="13"/>
      <c r="D213" s="13"/>
      <c r="E213" s="18">
        <v>-8125</v>
      </c>
      <c r="F213" s="19">
        <v>-150.00380000000001</v>
      </c>
      <c r="G213" s="20">
        <v>-1.1000000000000001E-3</v>
      </c>
      <c r="H213" s="21"/>
      <c r="I213" s="22"/>
    </row>
    <row r="214" spans="1:9" ht="13" customHeight="1">
      <c r="A214" s="16" t="s">
        <v>627</v>
      </c>
      <c r="B214" s="17" t="s">
        <v>628</v>
      </c>
      <c r="C214" s="13"/>
      <c r="D214" s="13"/>
      <c r="E214" s="18">
        <v>-14250</v>
      </c>
      <c r="F214" s="19">
        <v>-150.09530000000001</v>
      </c>
      <c r="G214" s="20">
        <v>-1.1000000000000001E-3</v>
      </c>
      <c r="H214" s="21"/>
      <c r="I214" s="22"/>
    </row>
    <row r="215" spans="1:9" ht="13" customHeight="1">
      <c r="A215" s="16" t="s">
        <v>629</v>
      </c>
      <c r="B215" s="17" t="s">
        <v>630</v>
      </c>
      <c r="C215" s="13"/>
      <c r="D215" s="13"/>
      <c r="E215" s="18">
        <v>-65250</v>
      </c>
      <c r="F215" s="19">
        <v>-152.1369</v>
      </c>
      <c r="G215" s="20">
        <v>-1.1000000000000001E-3</v>
      </c>
      <c r="H215" s="21"/>
      <c r="I215" s="22"/>
    </row>
    <row r="216" spans="1:9" ht="13" customHeight="1">
      <c r="A216" s="16" t="s">
        <v>631</v>
      </c>
      <c r="B216" s="17" t="s">
        <v>632</v>
      </c>
      <c r="C216" s="13"/>
      <c r="D216" s="13"/>
      <c r="E216" s="18">
        <v>-30525</v>
      </c>
      <c r="F216" s="19">
        <v>-152.83869999999999</v>
      </c>
      <c r="G216" s="20">
        <v>-1.1000000000000001E-3</v>
      </c>
      <c r="H216" s="21"/>
      <c r="I216" s="22"/>
    </row>
    <row r="217" spans="1:9" ht="13" customHeight="1">
      <c r="A217" s="16" t="s">
        <v>633</v>
      </c>
      <c r="B217" s="17" t="s">
        <v>634</v>
      </c>
      <c r="C217" s="13"/>
      <c r="D217" s="13"/>
      <c r="E217" s="18">
        <v>-92250</v>
      </c>
      <c r="F217" s="19">
        <v>-154.36189999999999</v>
      </c>
      <c r="G217" s="20">
        <v>-1.1000000000000001E-3</v>
      </c>
      <c r="H217" s="21"/>
      <c r="I217" s="22"/>
    </row>
    <row r="218" spans="1:9" ht="13" customHeight="1">
      <c r="A218" s="16" t="s">
        <v>635</v>
      </c>
      <c r="B218" s="17" t="s">
        <v>636</v>
      </c>
      <c r="C218" s="13"/>
      <c r="D218" s="13"/>
      <c r="E218" s="18">
        <v>-2875</v>
      </c>
      <c r="F218" s="19">
        <v>-162.40880000000001</v>
      </c>
      <c r="G218" s="20">
        <v>-1.1999999999999999E-3</v>
      </c>
      <c r="H218" s="21"/>
      <c r="I218" s="22"/>
    </row>
    <row r="219" spans="1:9" ht="13" customHeight="1">
      <c r="A219" s="16" t="s">
        <v>637</v>
      </c>
      <c r="B219" s="17" t="s">
        <v>638</v>
      </c>
      <c r="C219" s="13"/>
      <c r="D219" s="13"/>
      <c r="E219" s="18">
        <v>-17825</v>
      </c>
      <c r="F219" s="19">
        <v>-163.31270000000001</v>
      </c>
      <c r="G219" s="20">
        <v>-1.1999999999999999E-3</v>
      </c>
      <c r="H219" s="21"/>
      <c r="I219" s="22"/>
    </row>
    <row r="220" spans="1:9" ht="13" customHeight="1">
      <c r="A220" s="16" t="s">
        <v>639</v>
      </c>
      <c r="B220" s="17" t="s">
        <v>640</v>
      </c>
      <c r="C220" s="13"/>
      <c r="D220" s="13"/>
      <c r="E220" s="18">
        <v>-16800</v>
      </c>
      <c r="F220" s="19">
        <v>-168.47040000000001</v>
      </c>
      <c r="G220" s="20">
        <v>-1.1999999999999999E-3</v>
      </c>
      <c r="H220" s="21"/>
      <c r="I220" s="22"/>
    </row>
    <row r="221" spans="1:9" ht="13" customHeight="1">
      <c r="A221" s="16" t="s">
        <v>641</v>
      </c>
      <c r="B221" s="17" t="s">
        <v>642</v>
      </c>
      <c r="C221" s="13"/>
      <c r="D221" s="13"/>
      <c r="E221" s="18">
        <v>-2100</v>
      </c>
      <c r="F221" s="19">
        <v>-169.554</v>
      </c>
      <c r="G221" s="20">
        <v>-1.1999999999999999E-3</v>
      </c>
      <c r="H221" s="21"/>
      <c r="I221" s="22"/>
    </row>
    <row r="222" spans="1:9" ht="13" customHeight="1">
      <c r="A222" s="16" t="s">
        <v>643</v>
      </c>
      <c r="B222" s="17" t="s">
        <v>644</v>
      </c>
      <c r="C222" s="13"/>
      <c r="D222" s="13"/>
      <c r="E222" s="18">
        <v>-6600</v>
      </c>
      <c r="F222" s="19">
        <v>-169.67939999999999</v>
      </c>
      <c r="G222" s="20">
        <v>-1.1999999999999999E-3</v>
      </c>
      <c r="H222" s="21"/>
      <c r="I222" s="22"/>
    </row>
    <row r="223" spans="1:9" ht="13" customHeight="1">
      <c r="A223" s="16" t="s">
        <v>645</v>
      </c>
      <c r="B223" s="17" t="s">
        <v>646</v>
      </c>
      <c r="C223" s="13"/>
      <c r="D223" s="13"/>
      <c r="E223" s="18">
        <v>-45900</v>
      </c>
      <c r="F223" s="19">
        <v>-184.01310000000001</v>
      </c>
      <c r="G223" s="20">
        <v>-1.2999999999999999E-3</v>
      </c>
      <c r="H223" s="21"/>
      <c r="I223" s="22"/>
    </row>
    <row r="224" spans="1:9" ht="13" customHeight="1">
      <c r="A224" s="16" t="s">
        <v>647</v>
      </c>
      <c r="B224" s="17" t="s">
        <v>648</v>
      </c>
      <c r="C224" s="13"/>
      <c r="D224" s="13"/>
      <c r="E224" s="18">
        <v>-47600</v>
      </c>
      <c r="F224" s="19">
        <v>-184.56899999999999</v>
      </c>
      <c r="G224" s="20">
        <v>-1.2999999999999999E-3</v>
      </c>
      <c r="H224" s="21"/>
      <c r="I224" s="22"/>
    </row>
    <row r="225" spans="1:9" ht="13" customHeight="1">
      <c r="A225" s="16" t="s">
        <v>649</v>
      </c>
      <c r="B225" s="17" t="s">
        <v>650</v>
      </c>
      <c r="C225" s="13"/>
      <c r="D225" s="13"/>
      <c r="E225" s="18">
        <v>-17325</v>
      </c>
      <c r="F225" s="19">
        <v>-188.35740000000001</v>
      </c>
      <c r="G225" s="20">
        <v>-1.2999999999999999E-3</v>
      </c>
      <c r="H225" s="21"/>
      <c r="I225" s="22"/>
    </row>
    <row r="226" spans="1:9" ht="13" customHeight="1">
      <c r="A226" s="16" t="s">
        <v>651</v>
      </c>
      <c r="B226" s="17" t="s">
        <v>652</v>
      </c>
      <c r="C226" s="13"/>
      <c r="D226" s="13"/>
      <c r="E226" s="18">
        <v>-9500</v>
      </c>
      <c r="F226" s="19">
        <v>-188.94550000000001</v>
      </c>
      <c r="G226" s="20">
        <v>-1.2999999999999999E-3</v>
      </c>
      <c r="H226" s="21"/>
      <c r="I226" s="22"/>
    </row>
    <row r="227" spans="1:9" ht="13" customHeight="1">
      <c r="A227" s="16" t="s">
        <v>653</v>
      </c>
      <c r="B227" s="17" t="s">
        <v>654</v>
      </c>
      <c r="C227" s="13"/>
      <c r="D227" s="13"/>
      <c r="E227" s="18">
        <v>-14850</v>
      </c>
      <c r="F227" s="19">
        <v>-191.55019999999999</v>
      </c>
      <c r="G227" s="20">
        <v>-1.4E-3</v>
      </c>
      <c r="H227" s="21"/>
      <c r="I227" s="22"/>
    </row>
    <row r="228" spans="1:9" ht="13" customHeight="1">
      <c r="A228" s="16" t="s">
        <v>655</v>
      </c>
      <c r="B228" s="17" t="s">
        <v>656</v>
      </c>
      <c r="C228" s="13"/>
      <c r="D228" s="13"/>
      <c r="E228" s="18">
        <v>-5750</v>
      </c>
      <c r="F228" s="19">
        <v>-191.8143</v>
      </c>
      <c r="G228" s="20">
        <v>-1.4E-3</v>
      </c>
      <c r="H228" s="21"/>
      <c r="I228" s="22"/>
    </row>
    <row r="229" spans="1:9" ht="13" customHeight="1">
      <c r="A229" s="16" t="s">
        <v>657</v>
      </c>
      <c r="B229" s="17" t="s">
        <v>658</v>
      </c>
      <c r="C229" s="13"/>
      <c r="D229" s="13"/>
      <c r="E229" s="18">
        <v>-55900</v>
      </c>
      <c r="F229" s="19">
        <v>-195.8177</v>
      </c>
      <c r="G229" s="20">
        <v>-1.4E-3</v>
      </c>
      <c r="H229" s="21"/>
      <c r="I229" s="22"/>
    </row>
    <row r="230" spans="1:9" ht="13" customHeight="1">
      <c r="A230" s="16" t="s">
        <v>659</v>
      </c>
      <c r="B230" s="17" t="s">
        <v>660</v>
      </c>
      <c r="C230" s="13"/>
      <c r="D230" s="13"/>
      <c r="E230" s="18">
        <v>-7875</v>
      </c>
      <c r="F230" s="19">
        <v>-197.30029999999999</v>
      </c>
      <c r="G230" s="20">
        <v>-1.4E-3</v>
      </c>
      <c r="H230" s="21"/>
      <c r="I230" s="22"/>
    </row>
    <row r="231" spans="1:9" ht="13" customHeight="1">
      <c r="A231" s="16" t="s">
        <v>661</v>
      </c>
      <c r="B231" s="17" t="s">
        <v>662</v>
      </c>
      <c r="C231" s="13"/>
      <c r="D231" s="13"/>
      <c r="E231" s="18">
        <v>-9750</v>
      </c>
      <c r="F231" s="19">
        <v>-197.60329999999999</v>
      </c>
      <c r="G231" s="20">
        <v>-1.4E-3</v>
      </c>
      <c r="H231" s="21"/>
      <c r="I231" s="22"/>
    </row>
    <row r="232" spans="1:9" ht="13" customHeight="1">
      <c r="A232" s="16" t="s">
        <v>663</v>
      </c>
      <c r="B232" s="17" t="s">
        <v>664</v>
      </c>
      <c r="C232" s="13"/>
      <c r="D232" s="13"/>
      <c r="E232" s="18">
        <v>-19600</v>
      </c>
      <c r="F232" s="19">
        <v>-202.18379999999999</v>
      </c>
      <c r="G232" s="20">
        <v>-1.4E-3</v>
      </c>
      <c r="H232" s="21"/>
      <c r="I232" s="22"/>
    </row>
    <row r="233" spans="1:9" ht="13" customHeight="1">
      <c r="A233" s="16" t="s">
        <v>665</v>
      </c>
      <c r="B233" s="17" t="s">
        <v>666</v>
      </c>
      <c r="C233" s="13"/>
      <c r="D233" s="13"/>
      <c r="E233" s="18">
        <v>-288000</v>
      </c>
      <c r="F233" s="19">
        <v>-203.87520000000001</v>
      </c>
      <c r="G233" s="20">
        <v>-1.4E-3</v>
      </c>
      <c r="H233" s="21"/>
      <c r="I233" s="22"/>
    </row>
    <row r="234" spans="1:9" ht="13" customHeight="1">
      <c r="A234" s="16" t="s">
        <v>667</v>
      </c>
      <c r="B234" s="17" t="s">
        <v>668</v>
      </c>
      <c r="C234" s="13"/>
      <c r="D234" s="13"/>
      <c r="E234" s="18">
        <v>-20300</v>
      </c>
      <c r="F234" s="19">
        <v>-204.66460000000001</v>
      </c>
      <c r="G234" s="20">
        <v>-1.5E-3</v>
      </c>
      <c r="H234" s="21"/>
      <c r="I234" s="22"/>
    </row>
    <row r="235" spans="1:9" ht="13" customHeight="1">
      <c r="A235" s="16" t="s">
        <v>669</v>
      </c>
      <c r="B235" s="17" t="s">
        <v>670</v>
      </c>
      <c r="C235" s="13"/>
      <c r="D235" s="13"/>
      <c r="E235" s="18">
        <v>-47250</v>
      </c>
      <c r="F235" s="19">
        <v>-206.48249999999999</v>
      </c>
      <c r="G235" s="20">
        <v>-1.5E-3</v>
      </c>
      <c r="H235" s="21"/>
      <c r="I235" s="22"/>
    </row>
    <row r="236" spans="1:9" ht="13" customHeight="1">
      <c r="A236" s="16" t="s">
        <v>671</v>
      </c>
      <c r="B236" s="17" t="s">
        <v>672</v>
      </c>
      <c r="C236" s="13"/>
      <c r="D236" s="13"/>
      <c r="E236" s="18">
        <v>-14175</v>
      </c>
      <c r="F236" s="19">
        <v>-206.75659999999999</v>
      </c>
      <c r="G236" s="20">
        <v>-1.5E-3</v>
      </c>
      <c r="H236" s="21"/>
      <c r="I236" s="22"/>
    </row>
    <row r="237" spans="1:9" ht="13" customHeight="1">
      <c r="A237" s="16" t="s">
        <v>673</v>
      </c>
      <c r="B237" s="17" t="s">
        <v>674</v>
      </c>
      <c r="C237" s="13"/>
      <c r="D237" s="13"/>
      <c r="E237" s="18">
        <v>-11050</v>
      </c>
      <c r="F237" s="19">
        <v>-207.3312</v>
      </c>
      <c r="G237" s="20">
        <v>-1.5E-3</v>
      </c>
      <c r="H237" s="21"/>
      <c r="I237" s="22"/>
    </row>
    <row r="238" spans="1:9" ht="13" customHeight="1">
      <c r="A238" s="16" t="s">
        <v>675</v>
      </c>
      <c r="B238" s="17" t="s">
        <v>676</v>
      </c>
      <c r="C238" s="13"/>
      <c r="D238" s="13"/>
      <c r="E238" s="18">
        <v>-2600</v>
      </c>
      <c r="F238" s="19">
        <v>-208.858</v>
      </c>
      <c r="G238" s="20">
        <v>-1.5E-3</v>
      </c>
      <c r="H238" s="21"/>
      <c r="I238" s="22"/>
    </row>
    <row r="239" spans="1:9" ht="13" customHeight="1">
      <c r="A239" s="16" t="s">
        <v>677</v>
      </c>
      <c r="B239" s="17" t="s">
        <v>678</v>
      </c>
      <c r="C239" s="13"/>
      <c r="D239" s="13"/>
      <c r="E239" s="18">
        <v>-79800</v>
      </c>
      <c r="F239" s="19">
        <v>-212.70689999999999</v>
      </c>
      <c r="G239" s="20">
        <v>-1.5E-3</v>
      </c>
      <c r="H239" s="21"/>
      <c r="I239" s="22"/>
    </row>
    <row r="240" spans="1:9" ht="13" customHeight="1">
      <c r="A240" s="16" t="s">
        <v>679</v>
      </c>
      <c r="B240" s="17" t="s">
        <v>680</v>
      </c>
      <c r="C240" s="13"/>
      <c r="D240" s="13"/>
      <c r="E240" s="18">
        <v>-42550</v>
      </c>
      <c r="F240" s="19">
        <v>-214.4307</v>
      </c>
      <c r="G240" s="20">
        <v>-1.5E-3</v>
      </c>
      <c r="H240" s="21"/>
      <c r="I240" s="22"/>
    </row>
    <row r="241" spans="1:9" ht="13" customHeight="1">
      <c r="A241" s="16" t="s">
        <v>681</v>
      </c>
      <c r="B241" s="17" t="s">
        <v>682</v>
      </c>
      <c r="C241" s="13"/>
      <c r="D241" s="13"/>
      <c r="E241" s="18">
        <v>-39600</v>
      </c>
      <c r="F241" s="19">
        <v>-217.1268</v>
      </c>
      <c r="G241" s="20">
        <v>-1.5E-3</v>
      </c>
      <c r="H241" s="21"/>
      <c r="I241" s="22"/>
    </row>
    <row r="242" spans="1:9" ht="13" customHeight="1">
      <c r="A242" s="16" t="s">
        <v>683</v>
      </c>
      <c r="B242" s="17" t="s">
        <v>684</v>
      </c>
      <c r="C242" s="13"/>
      <c r="D242" s="13"/>
      <c r="E242" s="18">
        <v>-14400</v>
      </c>
      <c r="F242" s="19">
        <v>-227.232</v>
      </c>
      <c r="G242" s="20">
        <v>-1.6000000000000001E-3</v>
      </c>
      <c r="H242" s="21"/>
      <c r="I242" s="22"/>
    </row>
    <row r="243" spans="1:9" ht="13" customHeight="1">
      <c r="A243" s="16" t="s">
        <v>685</v>
      </c>
      <c r="B243" s="17" t="s">
        <v>686</v>
      </c>
      <c r="C243" s="13"/>
      <c r="D243" s="13"/>
      <c r="E243" s="18">
        <v>-8200</v>
      </c>
      <c r="F243" s="19">
        <v>-228.92760000000001</v>
      </c>
      <c r="G243" s="20">
        <v>-1.6000000000000001E-3</v>
      </c>
      <c r="H243" s="21"/>
      <c r="I243" s="22"/>
    </row>
    <row r="244" spans="1:9" ht="13" customHeight="1">
      <c r="A244" s="16" t="s">
        <v>687</v>
      </c>
      <c r="B244" s="17" t="s">
        <v>688</v>
      </c>
      <c r="C244" s="13"/>
      <c r="D244" s="13"/>
      <c r="E244" s="18">
        <v>-3000</v>
      </c>
      <c r="F244" s="19">
        <v>-230.13</v>
      </c>
      <c r="G244" s="20">
        <v>-1.6000000000000001E-3</v>
      </c>
      <c r="H244" s="21"/>
      <c r="I244" s="22"/>
    </row>
    <row r="245" spans="1:9" ht="13" customHeight="1">
      <c r="A245" s="16" t="s">
        <v>689</v>
      </c>
      <c r="B245" s="17" t="s">
        <v>690</v>
      </c>
      <c r="C245" s="13"/>
      <c r="D245" s="13"/>
      <c r="E245" s="18">
        <v>-1572450</v>
      </c>
      <c r="F245" s="19">
        <v>-233.03710000000001</v>
      </c>
      <c r="G245" s="20">
        <v>-1.6999999999999999E-3</v>
      </c>
      <c r="H245" s="21"/>
      <c r="I245" s="22"/>
    </row>
    <row r="246" spans="1:9" ht="13" customHeight="1">
      <c r="A246" s="16" t="s">
        <v>691</v>
      </c>
      <c r="B246" s="17" t="s">
        <v>692</v>
      </c>
      <c r="C246" s="13"/>
      <c r="D246" s="13"/>
      <c r="E246" s="18">
        <v>-67725</v>
      </c>
      <c r="F246" s="19">
        <v>-234.70099999999999</v>
      </c>
      <c r="G246" s="20">
        <v>-1.6999999999999999E-3</v>
      </c>
      <c r="H246" s="21"/>
      <c r="I246" s="22"/>
    </row>
    <row r="247" spans="1:9" ht="13" customHeight="1">
      <c r="A247" s="16" t="s">
        <v>693</v>
      </c>
      <c r="B247" s="17" t="s">
        <v>694</v>
      </c>
      <c r="C247" s="13"/>
      <c r="D247" s="13"/>
      <c r="E247" s="18">
        <v>-5425</v>
      </c>
      <c r="F247" s="19">
        <v>-235.65119999999999</v>
      </c>
      <c r="G247" s="20">
        <v>-1.6999999999999999E-3</v>
      </c>
      <c r="H247" s="21"/>
      <c r="I247" s="22"/>
    </row>
    <row r="248" spans="1:9" ht="13" customHeight="1">
      <c r="A248" s="16" t="s">
        <v>695</v>
      </c>
      <c r="B248" s="17" t="s">
        <v>696</v>
      </c>
      <c r="C248" s="13"/>
      <c r="D248" s="13"/>
      <c r="E248" s="18">
        <v>-141450</v>
      </c>
      <c r="F248" s="19">
        <v>-237.91890000000001</v>
      </c>
      <c r="G248" s="20">
        <v>-1.6999999999999999E-3</v>
      </c>
      <c r="H248" s="21"/>
      <c r="I248" s="22"/>
    </row>
    <row r="249" spans="1:9" ht="13" customHeight="1">
      <c r="A249" s="16" t="s">
        <v>697</v>
      </c>
      <c r="B249" s="17" t="s">
        <v>698</v>
      </c>
      <c r="C249" s="13"/>
      <c r="D249" s="13"/>
      <c r="E249" s="18">
        <v>-44000</v>
      </c>
      <c r="F249" s="19">
        <v>-239.8</v>
      </c>
      <c r="G249" s="20">
        <v>-1.6999999999999999E-3</v>
      </c>
      <c r="H249" s="21"/>
      <c r="I249" s="22"/>
    </row>
    <row r="250" spans="1:9" ht="13" customHeight="1">
      <c r="A250" s="16" t="s">
        <v>699</v>
      </c>
      <c r="B250" s="17" t="s">
        <v>700</v>
      </c>
      <c r="C250" s="13"/>
      <c r="D250" s="13"/>
      <c r="E250" s="18">
        <v>-34000</v>
      </c>
      <c r="F250" s="19">
        <v>-247.63900000000001</v>
      </c>
      <c r="G250" s="20">
        <v>-1.8E-3</v>
      </c>
      <c r="H250" s="21"/>
      <c r="I250" s="22"/>
    </row>
    <row r="251" spans="1:9" ht="13" customHeight="1">
      <c r="A251" s="16" t="s">
        <v>701</v>
      </c>
      <c r="B251" s="17" t="s">
        <v>702</v>
      </c>
      <c r="C251" s="13"/>
      <c r="D251" s="13"/>
      <c r="E251" s="18">
        <v>-4500</v>
      </c>
      <c r="F251" s="19">
        <v>-251.82</v>
      </c>
      <c r="G251" s="20">
        <v>-1.8E-3</v>
      </c>
      <c r="H251" s="21"/>
      <c r="I251" s="22"/>
    </row>
    <row r="252" spans="1:9" ht="13" customHeight="1">
      <c r="A252" s="16" t="s">
        <v>703</v>
      </c>
      <c r="B252" s="17" t="s">
        <v>704</v>
      </c>
      <c r="C252" s="13"/>
      <c r="D252" s="13"/>
      <c r="E252" s="18">
        <v>-20000</v>
      </c>
      <c r="F252" s="19">
        <v>-255.6</v>
      </c>
      <c r="G252" s="20">
        <v>-1.8E-3</v>
      </c>
      <c r="H252" s="21"/>
      <c r="I252" s="22"/>
    </row>
    <row r="253" spans="1:9" ht="13" customHeight="1">
      <c r="A253" s="16" t="s">
        <v>705</v>
      </c>
      <c r="B253" s="17" t="s">
        <v>706</v>
      </c>
      <c r="C253" s="13"/>
      <c r="D253" s="13"/>
      <c r="E253" s="18">
        <v>-3000</v>
      </c>
      <c r="F253" s="19">
        <v>-268.68</v>
      </c>
      <c r="G253" s="20">
        <v>-1.9E-3</v>
      </c>
      <c r="H253" s="21"/>
      <c r="I253" s="22"/>
    </row>
    <row r="254" spans="1:9" ht="13" customHeight="1">
      <c r="A254" s="16" t="s">
        <v>707</v>
      </c>
      <c r="B254" s="17" t="s">
        <v>708</v>
      </c>
      <c r="C254" s="13"/>
      <c r="D254" s="13"/>
      <c r="E254" s="18">
        <v>-312000</v>
      </c>
      <c r="F254" s="19">
        <v>-269.0376</v>
      </c>
      <c r="G254" s="20">
        <v>-1.9E-3</v>
      </c>
      <c r="H254" s="21"/>
      <c r="I254" s="22"/>
    </row>
    <row r="255" spans="1:9" ht="13" customHeight="1">
      <c r="A255" s="16" t="s">
        <v>709</v>
      </c>
      <c r="B255" s="17" t="s">
        <v>710</v>
      </c>
      <c r="C255" s="13"/>
      <c r="D255" s="13"/>
      <c r="E255" s="18">
        <v>-5550</v>
      </c>
      <c r="F255" s="19">
        <v>-270.39600000000002</v>
      </c>
      <c r="G255" s="20">
        <v>-1.9E-3</v>
      </c>
      <c r="H255" s="21"/>
      <c r="I255" s="22"/>
    </row>
    <row r="256" spans="1:9" ht="13" customHeight="1">
      <c r="A256" s="16" t="s">
        <v>711</v>
      </c>
      <c r="B256" s="17" t="s">
        <v>712</v>
      </c>
      <c r="C256" s="13"/>
      <c r="D256" s="13"/>
      <c r="E256" s="18">
        <v>-69600</v>
      </c>
      <c r="F256" s="19">
        <v>-282.47160000000002</v>
      </c>
      <c r="G256" s="20">
        <v>-2E-3</v>
      </c>
      <c r="H256" s="21"/>
      <c r="I256" s="22"/>
    </row>
    <row r="257" spans="1:9" ht="13" customHeight="1">
      <c r="A257" s="16" t="s">
        <v>713</v>
      </c>
      <c r="B257" s="17" t="s">
        <v>714</v>
      </c>
      <c r="C257" s="13"/>
      <c r="D257" s="13"/>
      <c r="E257" s="18">
        <v>-14700</v>
      </c>
      <c r="F257" s="19">
        <v>-284.85660000000001</v>
      </c>
      <c r="G257" s="20">
        <v>-2E-3</v>
      </c>
      <c r="H257" s="21"/>
      <c r="I257" s="22"/>
    </row>
    <row r="258" spans="1:9" ht="13" customHeight="1">
      <c r="A258" s="16" t="s">
        <v>715</v>
      </c>
      <c r="B258" s="17" t="s">
        <v>716</v>
      </c>
      <c r="C258" s="13"/>
      <c r="D258" s="13"/>
      <c r="E258" s="18">
        <v>-108300</v>
      </c>
      <c r="F258" s="19">
        <v>-286.88670000000002</v>
      </c>
      <c r="G258" s="20">
        <v>-2E-3</v>
      </c>
      <c r="H258" s="21"/>
      <c r="I258" s="22"/>
    </row>
    <row r="259" spans="1:9" ht="13" customHeight="1">
      <c r="A259" s="16" t="s">
        <v>717</v>
      </c>
      <c r="B259" s="17" t="s">
        <v>718</v>
      </c>
      <c r="C259" s="13"/>
      <c r="D259" s="13"/>
      <c r="E259" s="18">
        <v>-122550</v>
      </c>
      <c r="F259" s="19">
        <v>-288.23759999999999</v>
      </c>
      <c r="G259" s="20">
        <v>-2E-3</v>
      </c>
      <c r="H259" s="21"/>
      <c r="I259" s="22"/>
    </row>
    <row r="260" spans="1:9" ht="13" customHeight="1">
      <c r="A260" s="16" t="s">
        <v>719</v>
      </c>
      <c r="B260" s="17" t="s">
        <v>720</v>
      </c>
      <c r="C260" s="13"/>
      <c r="D260" s="13"/>
      <c r="E260" s="18">
        <v>-1306200</v>
      </c>
      <c r="F260" s="19">
        <v>-293.3725</v>
      </c>
      <c r="G260" s="20">
        <v>-2.0999999999999999E-3</v>
      </c>
      <c r="H260" s="21"/>
      <c r="I260" s="22"/>
    </row>
    <row r="261" spans="1:9" ht="13" customHeight="1">
      <c r="A261" s="16" t="s">
        <v>721</v>
      </c>
      <c r="B261" s="17" t="s">
        <v>722</v>
      </c>
      <c r="C261" s="13"/>
      <c r="D261" s="13"/>
      <c r="E261" s="18">
        <v>-18000</v>
      </c>
      <c r="F261" s="19">
        <v>-296.262</v>
      </c>
      <c r="G261" s="20">
        <v>-2.0999999999999999E-3</v>
      </c>
      <c r="H261" s="21"/>
      <c r="I261" s="22"/>
    </row>
    <row r="262" spans="1:9" ht="13" customHeight="1">
      <c r="A262" s="16" t="s">
        <v>723</v>
      </c>
      <c r="B262" s="17" t="s">
        <v>724</v>
      </c>
      <c r="C262" s="13"/>
      <c r="D262" s="13"/>
      <c r="E262" s="18">
        <v>-14700</v>
      </c>
      <c r="F262" s="19">
        <v>-296.36669999999998</v>
      </c>
      <c r="G262" s="20">
        <v>-2.0999999999999999E-3</v>
      </c>
      <c r="H262" s="21"/>
      <c r="I262" s="22"/>
    </row>
    <row r="263" spans="1:9" ht="13" customHeight="1">
      <c r="A263" s="16" t="s">
        <v>725</v>
      </c>
      <c r="B263" s="17" t="s">
        <v>726</v>
      </c>
      <c r="C263" s="13"/>
      <c r="D263" s="13"/>
      <c r="E263" s="18">
        <v>-85550</v>
      </c>
      <c r="F263" s="19">
        <v>-301.47820000000002</v>
      </c>
      <c r="G263" s="20">
        <v>-2.0999999999999999E-3</v>
      </c>
      <c r="H263" s="21"/>
      <c r="I263" s="22"/>
    </row>
    <row r="264" spans="1:9" ht="13" customHeight="1">
      <c r="A264" s="16" t="s">
        <v>727</v>
      </c>
      <c r="B264" s="17" t="s">
        <v>728</v>
      </c>
      <c r="C264" s="13"/>
      <c r="D264" s="13"/>
      <c r="E264" s="18">
        <v>-12375</v>
      </c>
      <c r="F264" s="19">
        <v>-301.81389999999999</v>
      </c>
      <c r="G264" s="20">
        <v>-2.0999999999999999E-3</v>
      </c>
      <c r="H264" s="21"/>
      <c r="I264" s="22"/>
    </row>
    <row r="265" spans="1:9" ht="13" customHeight="1">
      <c r="A265" s="16" t="s">
        <v>729</v>
      </c>
      <c r="B265" s="17" t="s">
        <v>730</v>
      </c>
      <c r="C265" s="13"/>
      <c r="D265" s="13"/>
      <c r="E265" s="18">
        <v>-24000</v>
      </c>
      <c r="F265" s="19">
        <v>-318.024</v>
      </c>
      <c r="G265" s="20">
        <v>-2.3E-3</v>
      </c>
      <c r="H265" s="21"/>
      <c r="I265" s="22"/>
    </row>
    <row r="266" spans="1:9" ht="13" customHeight="1">
      <c r="A266" s="16" t="s">
        <v>731</v>
      </c>
      <c r="B266" s="17" t="s">
        <v>732</v>
      </c>
      <c r="C266" s="13"/>
      <c r="D266" s="13"/>
      <c r="E266" s="18">
        <v>-10815</v>
      </c>
      <c r="F266" s="19">
        <v>-320.30790000000002</v>
      </c>
      <c r="G266" s="20">
        <v>-2.3E-3</v>
      </c>
      <c r="H266" s="21"/>
      <c r="I266" s="22"/>
    </row>
    <row r="267" spans="1:9" ht="13" customHeight="1">
      <c r="A267" s="16" t="s">
        <v>733</v>
      </c>
      <c r="B267" s="17" t="s">
        <v>734</v>
      </c>
      <c r="C267" s="13"/>
      <c r="D267" s="13"/>
      <c r="E267" s="18">
        <v>-15900</v>
      </c>
      <c r="F267" s="19">
        <v>-320.90969999999999</v>
      </c>
      <c r="G267" s="20">
        <v>-2.3E-3</v>
      </c>
      <c r="H267" s="21"/>
      <c r="I267" s="22"/>
    </row>
    <row r="268" spans="1:9" ht="13" customHeight="1">
      <c r="A268" s="16" t="s">
        <v>735</v>
      </c>
      <c r="B268" s="17" t="s">
        <v>736</v>
      </c>
      <c r="C268" s="13"/>
      <c r="D268" s="13"/>
      <c r="E268" s="18">
        <v>-16250</v>
      </c>
      <c r="F268" s="19">
        <v>-327.35629999999998</v>
      </c>
      <c r="G268" s="20">
        <v>-2.3E-3</v>
      </c>
      <c r="H268" s="21"/>
      <c r="I268" s="22"/>
    </row>
    <row r="269" spans="1:9" ht="13" customHeight="1">
      <c r="A269" s="16" t="s">
        <v>737</v>
      </c>
      <c r="B269" s="17" t="s">
        <v>738</v>
      </c>
      <c r="C269" s="13"/>
      <c r="D269" s="13"/>
      <c r="E269" s="18">
        <v>-78000</v>
      </c>
      <c r="F269" s="19">
        <v>-334.65899999999999</v>
      </c>
      <c r="G269" s="20">
        <v>-2.3999999999999998E-3</v>
      </c>
      <c r="H269" s="21"/>
      <c r="I269" s="22"/>
    </row>
    <row r="270" spans="1:9" ht="13" customHeight="1">
      <c r="A270" s="16" t="s">
        <v>739</v>
      </c>
      <c r="B270" s="17" t="s">
        <v>740</v>
      </c>
      <c r="C270" s="13"/>
      <c r="D270" s="13"/>
      <c r="E270" s="18">
        <v>-2650</v>
      </c>
      <c r="F270" s="19">
        <v>-360.10849999999999</v>
      </c>
      <c r="G270" s="20">
        <v>-2.5999999999999999E-3</v>
      </c>
      <c r="H270" s="21"/>
      <c r="I270" s="22"/>
    </row>
    <row r="271" spans="1:9" ht="13" customHeight="1">
      <c r="A271" s="16" t="s">
        <v>741</v>
      </c>
      <c r="B271" s="17" t="s">
        <v>742</v>
      </c>
      <c r="C271" s="13"/>
      <c r="D271" s="13"/>
      <c r="E271" s="18">
        <v>-67000</v>
      </c>
      <c r="F271" s="19">
        <v>-364.43979999999999</v>
      </c>
      <c r="G271" s="20">
        <v>-2.5999999999999999E-3</v>
      </c>
      <c r="H271" s="21"/>
      <c r="I271" s="22"/>
    </row>
    <row r="272" spans="1:9" ht="13" customHeight="1">
      <c r="A272" s="16" t="s">
        <v>743</v>
      </c>
      <c r="B272" s="17" t="s">
        <v>744</v>
      </c>
      <c r="C272" s="13"/>
      <c r="D272" s="13"/>
      <c r="E272" s="18">
        <v>-155100</v>
      </c>
      <c r="F272" s="19">
        <v>-371.15429999999998</v>
      </c>
      <c r="G272" s="20">
        <v>-2.5999999999999999E-3</v>
      </c>
      <c r="H272" s="21"/>
      <c r="I272" s="22"/>
    </row>
    <row r="273" spans="1:9" ht="13" customHeight="1">
      <c r="A273" s="16" t="s">
        <v>745</v>
      </c>
      <c r="B273" s="17" t="s">
        <v>746</v>
      </c>
      <c r="C273" s="13"/>
      <c r="D273" s="13"/>
      <c r="E273" s="18">
        <v>-60750</v>
      </c>
      <c r="F273" s="19">
        <v>-373.005</v>
      </c>
      <c r="G273" s="20">
        <v>-2.5999999999999999E-3</v>
      </c>
      <c r="H273" s="21"/>
      <c r="I273" s="22"/>
    </row>
    <row r="274" spans="1:9" ht="13" customHeight="1">
      <c r="A274" s="16" t="s">
        <v>747</v>
      </c>
      <c r="B274" s="17" t="s">
        <v>748</v>
      </c>
      <c r="C274" s="13"/>
      <c r="D274" s="13"/>
      <c r="E274" s="18">
        <v>-52000</v>
      </c>
      <c r="F274" s="19">
        <v>-376.27199999999999</v>
      </c>
      <c r="G274" s="20">
        <v>-2.7000000000000001E-3</v>
      </c>
      <c r="H274" s="21"/>
      <c r="I274" s="22"/>
    </row>
    <row r="275" spans="1:9" ht="13" customHeight="1">
      <c r="A275" s="16" t="s">
        <v>749</v>
      </c>
      <c r="B275" s="17" t="s">
        <v>750</v>
      </c>
      <c r="C275" s="13"/>
      <c r="D275" s="13"/>
      <c r="E275" s="18">
        <v>-13050</v>
      </c>
      <c r="F275" s="19">
        <v>-379.31130000000002</v>
      </c>
      <c r="G275" s="20">
        <v>-2.7000000000000001E-3</v>
      </c>
      <c r="H275" s="21"/>
      <c r="I275" s="22"/>
    </row>
    <row r="276" spans="1:9" ht="13" customHeight="1">
      <c r="A276" s="16" t="s">
        <v>751</v>
      </c>
      <c r="B276" s="17" t="s">
        <v>752</v>
      </c>
      <c r="C276" s="13"/>
      <c r="D276" s="13"/>
      <c r="E276" s="18">
        <v>-121250</v>
      </c>
      <c r="F276" s="19">
        <v>-391.88</v>
      </c>
      <c r="G276" s="20">
        <v>-2.8E-3</v>
      </c>
      <c r="H276" s="21"/>
      <c r="I276" s="22"/>
    </row>
    <row r="277" spans="1:9" ht="13" customHeight="1">
      <c r="A277" s="16" t="s">
        <v>753</v>
      </c>
      <c r="B277" s="17" t="s">
        <v>754</v>
      </c>
      <c r="C277" s="13"/>
      <c r="D277" s="13"/>
      <c r="E277" s="18">
        <v>-850900</v>
      </c>
      <c r="F277" s="19">
        <v>-395.24310000000003</v>
      </c>
      <c r="G277" s="20">
        <v>-2.8E-3</v>
      </c>
      <c r="H277" s="21"/>
      <c r="I277" s="22"/>
    </row>
    <row r="278" spans="1:9" ht="13" customHeight="1">
      <c r="A278" s="16" t="s">
        <v>755</v>
      </c>
      <c r="B278" s="17" t="s">
        <v>756</v>
      </c>
      <c r="C278" s="13"/>
      <c r="D278" s="13"/>
      <c r="E278" s="18">
        <v>-2950</v>
      </c>
      <c r="F278" s="19">
        <v>-399.48899999999998</v>
      </c>
      <c r="G278" s="20">
        <v>-2.8E-3</v>
      </c>
      <c r="H278" s="21"/>
      <c r="I278" s="22"/>
    </row>
    <row r="279" spans="1:9" ht="13" customHeight="1">
      <c r="A279" s="16" t="s">
        <v>757</v>
      </c>
      <c r="B279" s="17" t="s">
        <v>758</v>
      </c>
      <c r="C279" s="13"/>
      <c r="D279" s="13"/>
      <c r="E279" s="18">
        <v>-230000</v>
      </c>
      <c r="F279" s="19">
        <v>-409.53800000000001</v>
      </c>
      <c r="G279" s="20">
        <v>-2.8999999999999998E-3</v>
      </c>
      <c r="H279" s="21"/>
      <c r="I279" s="22"/>
    </row>
    <row r="280" spans="1:9" ht="13" customHeight="1">
      <c r="A280" s="16" t="s">
        <v>759</v>
      </c>
      <c r="B280" s="17" t="s">
        <v>760</v>
      </c>
      <c r="C280" s="13"/>
      <c r="D280" s="13"/>
      <c r="E280" s="18">
        <v>-222750</v>
      </c>
      <c r="F280" s="19">
        <v>-409.99369999999999</v>
      </c>
      <c r="G280" s="20">
        <v>-2.8999999999999998E-3</v>
      </c>
      <c r="H280" s="21"/>
      <c r="I280" s="22"/>
    </row>
    <row r="281" spans="1:9" ht="13" customHeight="1">
      <c r="A281" s="16" t="s">
        <v>761</v>
      </c>
      <c r="B281" s="17" t="s">
        <v>762</v>
      </c>
      <c r="C281" s="13"/>
      <c r="D281" s="13"/>
      <c r="E281" s="18">
        <v>-99200</v>
      </c>
      <c r="F281" s="19">
        <v>-410.31099999999998</v>
      </c>
      <c r="G281" s="20">
        <v>-2.8999999999999998E-3</v>
      </c>
      <c r="H281" s="21"/>
      <c r="I281" s="22"/>
    </row>
    <row r="282" spans="1:9" ht="13" customHeight="1">
      <c r="A282" s="16" t="s">
        <v>763</v>
      </c>
      <c r="B282" s="17" t="s">
        <v>764</v>
      </c>
      <c r="C282" s="13"/>
      <c r="D282" s="13"/>
      <c r="E282" s="18">
        <v>-123000</v>
      </c>
      <c r="F282" s="19">
        <v>-426.25650000000002</v>
      </c>
      <c r="G282" s="20">
        <v>-3.0000000000000001E-3</v>
      </c>
      <c r="H282" s="21"/>
      <c r="I282" s="22"/>
    </row>
    <row r="283" spans="1:9" ht="13" customHeight="1">
      <c r="A283" s="16" t="s">
        <v>765</v>
      </c>
      <c r="B283" s="17" t="s">
        <v>766</v>
      </c>
      <c r="C283" s="13"/>
      <c r="D283" s="13"/>
      <c r="E283" s="18">
        <v>-63650</v>
      </c>
      <c r="F283" s="19">
        <v>-431.06959999999998</v>
      </c>
      <c r="G283" s="20">
        <v>-3.0999999999999999E-3</v>
      </c>
      <c r="H283" s="21"/>
      <c r="I283" s="22"/>
    </row>
    <row r="284" spans="1:9" ht="13" customHeight="1">
      <c r="A284" s="16" t="s">
        <v>767</v>
      </c>
      <c r="B284" s="17" t="s">
        <v>768</v>
      </c>
      <c r="C284" s="13"/>
      <c r="D284" s="13"/>
      <c r="E284" s="18">
        <v>-108500</v>
      </c>
      <c r="F284" s="19">
        <v>-438.66550000000001</v>
      </c>
      <c r="G284" s="20">
        <v>-3.0999999999999999E-3</v>
      </c>
      <c r="H284" s="21"/>
      <c r="I284" s="22"/>
    </row>
    <row r="285" spans="1:9" ht="13" customHeight="1">
      <c r="A285" s="16" t="s">
        <v>769</v>
      </c>
      <c r="B285" s="17" t="s">
        <v>770</v>
      </c>
      <c r="C285" s="13"/>
      <c r="D285" s="13"/>
      <c r="E285" s="18">
        <v>-26100</v>
      </c>
      <c r="F285" s="19">
        <v>-440.72460000000001</v>
      </c>
      <c r="G285" s="20">
        <v>-3.0999999999999999E-3</v>
      </c>
      <c r="H285" s="21"/>
      <c r="I285" s="22"/>
    </row>
    <row r="286" spans="1:9" ht="13" customHeight="1">
      <c r="A286" s="16" t="s">
        <v>771</v>
      </c>
      <c r="B286" s="17" t="s">
        <v>772</v>
      </c>
      <c r="C286" s="13"/>
      <c r="D286" s="13"/>
      <c r="E286" s="18">
        <v>-107800</v>
      </c>
      <c r="F286" s="19">
        <v>-451.46640000000002</v>
      </c>
      <c r="G286" s="20">
        <v>-3.2000000000000002E-3</v>
      </c>
      <c r="H286" s="21"/>
      <c r="I286" s="22"/>
    </row>
    <row r="287" spans="1:9" ht="13" customHeight="1">
      <c r="A287" s="16" t="s">
        <v>773</v>
      </c>
      <c r="B287" s="17" t="s">
        <v>774</v>
      </c>
      <c r="C287" s="13"/>
      <c r="D287" s="13"/>
      <c r="E287" s="18">
        <v>-27550</v>
      </c>
      <c r="F287" s="19">
        <v>-457.90859999999998</v>
      </c>
      <c r="G287" s="20">
        <v>-3.3E-3</v>
      </c>
      <c r="H287" s="21"/>
      <c r="I287" s="22"/>
    </row>
    <row r="288" spans="1:9" ht="13" customHeight="1">
      <c r="A288" s="16" t="s">
        <v>775</v>
      </c>
      <c r="B288" s="17" t="s">
        <v>776</v>
      </c>
      <c r="C288" s="13"/>
      <c r="D288" s="13"/>
      <c r="E288" s="18">
        <v>-112575</v>
      </c>
      <c r="F288" s="19">
        <v>-467.18630000000002</v>
      </c>
      <c r="G288" s="20">
        <v>-3.3E-3</v>
      </c>
      <c r="H288" s="21"/>
      <c r="I288" s="22"/>
    </row>
    <row r="289" spans="1:9" ht="13" customHeight="1">
      <c r="A289" s="16" t="s">
        <v>777</v>
      </c>
      <c r="B289" s="17" t="s">
        <v>778</v>
      </c>
      <c r="C289" s="13"/>
      <c r="D289" s="13"/>
      <c r="E289" s="18">
        <v>-14000</v>
      </c>
      <c r="F289" s="19">
        <v>-472.51400000000001</v>
      </c>
      <c r="G289" s="20">
        <v>-3.3999999999999998E-3</v>
      </c>
      <c r="H289" s="21"/>
      <c r="I289" s="22"/>
    </row>
    <row r="290" spans="1:9" ht="13" customHeight="1">
      <c r="A290" s="16" t="s">
        <v>779</v>
      </c>
      <c r="B290" s="17" t="s">
        <v>780</v>
      </c>
      <c r="C290" s="13"/>
      <c r="D290" s="13"/>
      <c r="E290" s="18">
        <v>-28975</v>
      </c>
      <c r="F290" s="19">
        <v>-478.95679999999999</v>
      </c>
      <c r="G290" s="20">
        <v>-3.3999999999999998E-3</v>
      </c>
      <c r="H290" s="21"/>
      <c r="I290" s="22"/>
    </row>
    <row r="291" spans="1:9" ht="13" customHeight="1">
      <c r="A291" s="16" t="s">
        <v>781</v>
      </c>
      <c r="B291" s="17" t="s">
        <v>782</v>
      </c>
      <c r="C291" s="13"/>
      <c r="D291" s="13"/>
      <c r="E291" s="18">
        <v>-142500</v>
      </c>
      <c r="F291" s="19">
        <v>-497.7525</v>
      </c>
      <c r="G291" s="20">
        <v>-3.5000000000000001E-3</v>
      </c>
      <c r="H291" s="21"/>
      <c r="I291" s="22"/>
    </row>
    <row r="292" spans="1:9" ht="13" customHeight="1">
      <c r="A292" s="16" t="s">
        <v>783</v>
      </c>
      <c r="B292" s="17" t="s">
        <v>784</v>
      </c>
      <c r="C292" s="13"/>
      <c r="D292" s="13"/>
      <c r="E292" s="18">
        <v>-189750</v>
      </c>
      <c r="F292" s="19">
        <v>-505.58890000000002</v>
      </c>
      <c r="G292" s="20">
        <v>-3.5999999999999999E-3</v>
      </c>
      <c r="H292" s="21"/>
      <c r="I292" s="22"/>
    </row>
    <row r="293" spans="1:9" ht="13" customHeight="1">
      <c r="A293" s="16" t="s">
        <v>785</v>
      </c>
      <c r="B293" s="17" t="s">
        <v>786</v>
      </c>
      <c r="C293" s="13"/>
      <c r="D293" s="13"/>
      <c r="E293" s="18">
        <v>-28875</v>
      </c>
      <c r="F293" s="19">
        <v>-507.3338</v>
      </c>
      <c r="G293" s="20">
        <v>-3.5999999999999999E-3</v>
      </c>
      <c r="H293" s="21"/>
      <c r="I293" s="22"/>
    </row>
    <row r="294" spans="1:9" ht="13" customHeight="1">
      <c r="A294" s="16" t="s">
        <v>787</v>
      </c>
      <c r="B294" s="17" t="s">
        <v>788</v>
      </c>
      <c r="C294" s="13"/>
      <c r="D294" s="13"/>
      <c r="E294" s="18">
        <v>-48750</v>
      </c>
      <c r="F294" s="19">
        <v>-524.745</v>
      </c>
      <c r="G294" s="20">
        <v>-3.7000000000000002E-3</v>
      </c>
      <c r="H294" s="21"/>
      <c r="I294" s="22"/>
    </row>
    <row r="295" spans="1:9" ht="13" customHeight="1">
      <c r="A295" s="16" t="s">
        <v>789</v>
      </c>
      <c r="B295" s="17" t="s">
        <v>790</v>
      </c>
      <c r="C295" s="13"/>
      <c r="D295" s="13"/>
      <c r="E295" s="18">
        <v>-50000</v>
      </c>
      <c r="F295" s="19">
        <v>-543.85</v>
      </c>
      <c r="G295" s="20">
        <v>-3.8999999999999998E-3</v>
      </c>
      <c r="H295" s="21"/>
      <c r="I295" s="22"/>
    </row>
    <row r="296" spans="1:9" ht="13" customHeight="1">
      <c r="A296" s="16" t="s">
        <v>791</v>
      </c>
      <c r="B296" s="17" t="s">
        <v>792</v>
      </c>
      <c r="C296" s="13"/>
      <c r="D296" s="13"/>
      <c r="E296" s="18">
        <v>-308000</v>
      </c>
      <c r="F296" s="19">
        <v>-564.37919999999997</v>
      </c>
      <c r="G296" s="20">
        <v>-4.0000000000000001E-3</v>
      </c>
      <c r="H296" s="21"/>
      <c r="I296" s="22"/>
    </row>
    <row r="297" spans="1:9" ht="13" customHeight="1">
      <c r="A297" s="16" t="s">
        <v>793</v>
      </c>
      <c r="B297" s="17" t="s">
        <v>794</v>
      </c>
      <c r="C297" s="13"/>
      <c r="D297" s="13"/>
      <c r="E297" s="18">
        <v>-320000</v>
      </c>
      <c r="F297" s="19">
        <v>-566.65599999999995</v>
      </c>
      <c r="G297" s="20">
        <v>-4.0000000000000001E-3</v>
      </c>
      <c r="H297" s="21"/>
      <c r="I297" s="22"/>
    </row>
    <row r="298" spans="1:9" ht="13" customHeight="1">
      <c r="A298" s="16" t="s">
        <v>795</v>
      </c>
      <c r="B298" s="17" t="s">
        <v>796</v>
      </c>
      <c r="C298" s="13"/>
      <c r="D298" s="13"/>
      <c r="E298" s="18">
        <v>-14000</v>
      </c>
      <c r="F298" s="19">
        <v>-567.476</v>
      </c>
      <c r="G298" s="20">
        <v>-4.0000000000000001E-3</v>
      </c>
      <c r="H298" s="21"/>
      <c r="I298" s="22"/>
    </row>
    <row r="299" spans="1:9" ht="13" customHeight="1">
      <c r="A299" s="16" t="s">
        <v>797</v>
      </c>
      <c r="B299" s="17" t="s">
        <v>798</v>
      </c>
      <c r="C299" s="13"/>
      <c r="D299" s="13"/>
      <c r="E299" s="18">
        <v>-2850</v>
      </c>
      <c r="F299" s="19">
        <v>-581.85599999999999</v>
      </c>
      <c r="G299" s="20">
        <v>-4.1000000000000003E-3</v>
      </c>
      <c r="H299" s="21"/>
      <c r="I299" s="22"/>
    </row>
    <row r="300" spans="1:9" ht="13" customHeight="1">
      <c r="A300" s="16" t="s">
        <v>799</v>
      </c>
      <c r="B300" s="17" t="s">
        <v>800</v>
      </c>
      <c r="C300" s="13"/>
      <c r="D300" s="13"/>
      <c r="E300" s="18">
        <v>-133875</v>
      </c>
      <c r="F300" s="19">
        <v>-582.49009999999998</v>
      </c>
      <c r="G300" s="20">
        <v>-4.1000000000000003E-3</v>
      </c>
      <c r="H300" s="21"/>
      <c r="I300" s="22"/>
    </row>
    <row r="301" spans="1:9" ht="13" customHeight="1">
      <c r="A301" s="16" t="s">
        <v>801</v>
      </c>
      <c r="B301" s="17" t="s">
        <v>802</v>
      </c>
      <c r="C301" s="13"/>
      <c r="D301" s="13"/>
      <c r="E301" s="18">
        <v>-102900</v>
      </c>
      <c r="F301" s="19">
        <v>-620.95010000000002</v>
      </c>
      <c r="G301" s="20">
        <v>-4.4000000000000003E-3</v>
      </c>
      <c r="H301" s="21"/>
      <c r="I301" s="22"/>
    </row>
    <row r="302" spans="1:9" ht="13" customHeight="1">
      <c r="A302" s="16" t="s">
        <v>803</v>
      </c>
      <c r="B302" s="17" t="s">
        <v>804</v>
      </c>
      <c r="C302" s="13"/>
      <c r="D302" s="13"/>
      <c r="E302" s="18">
        <v>-248400</v>
      </c>
      <c r="F302" s="19">
        <v>-659.00519999999995</v>
      </c>
      <c r="G302" s="20">
        <v>-4.7000000000000002E-3</v>
      </c>
      <c r="H302" s="21"/>
      <c r="I302" s="22"/>
    </row>
    <row r="303" spans="1:9" ht="13" customHeight="1">
      <c r="A303" s="16" t="s">
        <v>805</v>
      </c>
      <c r="B303" s="17" t="s">
        <v>806</v>
      </c>
      <c r="C303" s="13"/>
      <c r="D303" s="13"/>
      <c r="E303" s="18">
        <v>-274950</v>
      </c>
      <c r="F303" s="19">
        <v>-661.52970000000005</v>
      </c>
      <c r="G303" s="20">
        <v>-4.7000000000000002E-3</v>
      </c>
      <c r="H303" s="21"/>
      <c r="I303" s="22"/>
    </row>
    <row r="304" spans="1:9" ht="13" customHeight="1">
      <c r="A304" s="16" t="s">
        <v>807</v>
      </c>
      <c r="B304" s="17" t="s">
        <v>808</v>
      </c>
      <c r="C304" s="13"/>
      <c r="D304" s="13"/>
      <c r="E304" s="18">
        <v>-189800</v>
      </c>
      <c r="F304" s="19">
        <v>-661.64279999999997</v>
      </c>
      <c r="G304" s="20">
        <v>-4.7000000000000002E-3</v>
      </c>
      <c r="H304" s="21"/>
      <c r="I304" s="22"/>
    </row>
    <row r="305" spans="1:9" ht="13" customHeight="1">
      <c r="A305" s="16" t="s">
        <v>809</v>
      </c>
      <c r="B305" s="17" t="s">
        <v>810</v>
      </c>
      <c r="C305" s="13"/>
      <c r="D305" s="13"/>
      <c r="E305" s="18">
        <v>-171700</v>
      </c>
      <c r="F305" s="19">
        <v>-662.59029999999996</v>
      </c>
      <c r="G305" s="20">
        <v>-4.7000000000000002E-3</v>
      </c>
      <c r="H305" s="21"/>
      <c r="I305" s="22"/>
    </row>
    <row r="306" spans="1:9" ht="13" customHeight="1">
      <c r="A306" s="16" t="s">
        <v>811</v>
      </c>
      <c r="B306" s="17" t="s">
        <v>812</v>
      </c>
      <c r="C306" s="13"/>
      <c r="D306" s="13"/>
      <c r="E306" s="18">
        <v>-3300</v>
      </c>
      <c r="F306" s="19">
        <v>-670.32899999999995</v>
      </c>
      <c r="G306" s="20">
        <v>-4.7999999999999996E-3</v>
      </c>
      <c r="H306" s="21"/>
      <c r="I306" s="22"/>
    </row>
    <row r="307" spans="1:9" ht="13" customHeight="1">
      <c r="A307" s="16" t="s">
        <v>813</v>
      </c>
      <c r="B307" s="17" t="s">
        <v>814</v>
      </c>
      <c r="C307" s="13"/>
      <c r="D307" s="13"/>
      <c r="E307" s="18">
        <v>-17325</v>
      </c>
      <c r="F307" s="19">
        <v>-705.68190000000004</v>
      </c>
      <c r="G307" s="20">
        <v>-5.0000000000000001E-3</v>
      </c>
      <c r="H307" s="21"/>
      <c r="I307" s="22"/>
    </row>
    <row r="308" spans="1:9" ht="13" customHeight="1">
      <c r="A308" s="16" t="s">
        <v>815</v>
      </c>
      <c r="B308" s="17" t="s">
        <v>816</v>
      </c>
      <c r="C308" s="13"/>
      <c r="D308" s="13"/>
      <c r="E308" s="18">
        <v>-31950</v>
      </c>
      <c r="F308" s="19">
        <v>-746.70349999999996</v>
      </c>
      <c r="G308" s="20">
        <v>-5.3E-3</v>
      </c>
      <c r="H308" s="21"/>
      <c r="I308" s="22"/>
    </row>
    <row r="309" spans="1:9" ht="13" customHeight="1">
      <c r="A309" s="16" t="s">
        <v>817</v>
      </c>
      <c r="B309" s="17" t="s">
        <v>818</v>
      </c>
      <c r="C309" s="13"/>
      <c r="D309" s="13"/>
      <c r="E309" s="18">
        <v>-3389900</v>
      </c>
      <c r="F309" s="19">
        <v>-758.32060000000001</v>
      </c>
      <c r="G309" s="20">
        <v>-5.4000000000000003E-3</v>
      </c>
      <c r="H309" s="21"/>
      <c r="I309" s="22"/>
    </row>
    <row r="310" spans="1:9" ht="13" customHeight="1">
      <c r="A310" s="16" t="s">
        <v>819</v>
      </c>
      <c r="B310" s="17" t="s">
        <v>820</v>
      </c>
      <c r="C310" s="13"/>
      <c r="D310" s="13"/>
      <c r="E310" s="18">
        <v>-664000</v>
      </c>
      <c r="F310" s="19">
        <v>-763.20159999999998</v>
      </c>
      <c r="G310" s="20">
        <v>-5.4000000000000003E-3</v>
      </c>
      <c r="H310" s="21"/>
      <c r="I310" s="22"/>
    </row>
    <row r="311" spans="1:9" ht="13" customHeight="1">
      <c r="A311" s="16" t="s">
        <v>821</v>
      </c>
      <c r="B311" s="17" t="s">
        <v>822</v>
      </c>
      <c r="C311" s="13"/>
      <c r="D311" s="13"/>
      <c r="E311" s="18">
        <v>-478800</v>
      </c>
      <c r="F311" s="19">
        <v>-793.08429999999998</v>
      </c>
      <c r="G311" s="20">
        <v>-5.5999999999999999E-3</v>
      </c>
      <c r="H311" s="21"/>
      <c r="I311" s="22"/>
    </row>
    <row r="312" spans="1:9" ht="13" customHeight="1">
      <c r="A312" s="16" t="s">
        <v>823</v>
      </c>
      <c r="B312" s="17" t="s">
        <v>824</v>
      </c>
      <c r="C312" s="13"/>
      <c r="D312" s="13"/>
      <c r="E312" s="18">
        <v>-55675</v>
      </c>
      <c r="F312" s="19">
        <v>-793.81420000000003</v>
      </c>
      <c r="G312" s="20">
        <v>-5.5999999999999999E-3</v>
      </c>
      <c r="H312" s="21"/>
      <c r="I312" s="22"/>
    </row>
    <row r="313" spans="1:9" ht="13" customHeight="1">
      <c r="A313" s="16" t="s">
        <v>825</v>
      </c>
      <c r="B313" s="17" t="s">
        <v>826</v>
      </c>
      <c r="C313" s="13"/>
      <c r="D313" s="13"/>
      <c r="E313" s="18">
        <v>-23625</v>
      </c>
      <c r="F313" s="19">
        <v>-795.43010000000004</v>
      </c>
      <c r="G313" s="20">
        <v>-5.5999999999999999E-3</v>
      </c>
      <c r="H313" s="21"/>
      <c r="I313" s="22"/>
    </row>
    <row r="314" spans="1:9" ht="13" customHeight="1">
      <c r="A314" s="16" t="s">
        <v>827</v>
      </c>
      <c r="B314" s="17" t="s">
        <v>828</v>
      </c>
      <c r="C314" s="13"/>
      <c r="D314" s="13"/>
      <c r="E314" s="18">
        <v>-24800</v>
      </c>
      <c r="F314" s="19">
        <v>-819.09439999999995</v>
      </c>
      <c r="G314" s="20">
        <v>-5.7999999999999996E-3</v>
      </c>
      <c r="H314" s="21"/>
      <c r="I314" s="22"/>
    </row>
    <row r="315" spans="1:9" ht="13" customHeight="1">
      <c r="A315" s="16" t="s">
        <v>829</v>
      </c>
      <c r="B315" s="17" t="s">
        <v>830</v>
      </c>
      <c r="C315" s="13"/>
      <c r="D315" s="13"/>
      <c r="E315" s="18">
        <v>-9250</v>
      </c>
      <c r="F315" s="19">
        <v>-824.08249999999998</v>
      </c>
      <c r="G315" s="20">
        <v>-5.8999999999999999E-3</v>
      </c>
      <c r="H315" s="21"/>
      <c r="I315" s="22"/>
    </row>
    <row r="316" spans="1:9" ht="13" customHeight="1">
      <c r="A316" s="16" t="s">
        <v>831</v>
      </c>
      <c r="B316" s="17" t="s">
        <v>832</v>
      </c>
      <c r="C316" s="13"/>
      <c r="D316" s="13"/>
      <c r="E316" s="18">
        <v>-137200</v>
      </c>
      <c r="F316" s="19">
        <v>-832.46100000000001</v>
      </c>
      <c r="G316" s="20">
        <v>-5.8999999999999999E-3</v>
      </c>
      <c r="H316" s="21"/>
      <c r="I316" s="22"/>
    </row>
    <row r="317" spans="1:9" ht="13" customHeight="1">
      <c r="A317" s="16" t="s">
        <v>833</v>
      </c>
      <c r="B317" s="17" t="s">
        <v>834</v>
      </c>
      <c r="C317" s="13"/>
      <c r="D317" s="13"/>
      <c r="E317" s="18">
        <v>-744000</v>
      </c>
      <c r="F317" s="19">
        <v>-859.1712</v>
      </c>
      <c r="G317" s="20">
        <v>-6.1000000000000004E-3</v>
      </c>
      <c r="H317" s="21"/>
      <c r="I317" s="22"/>
    </row>
    <row r="318" spans="1:9" ht="13" customHeight="1">
      <c r="A318" s="16" t="s">
        <v>835</v>
      </c>
      <c r="B318" s="17" t="s">
        <v>836</v>
      </c>
      <c r="C318" s="13"/>
      <c r="D318" s="13"/>
      <c r="E318" s="18">
        <v>-1020250</v>
      </c>
      <c r="F318" s="19">
        <v>-870.37530000000004</v>
      </c>
      <c r="G318" s="20">
        <v>-6.1999999999999998E-3</v>
      </c>
      <c r="H318" s="21"/>
      <c r="I318" s="22"/>
    </row>
    <row r="319" spans="1:9" ht="13" customHeight="1">
      <c r="A319" s="16" t="s">
        <v>837</v>
      </c>
      <c r="B319" s="17" t="s">
        <v>838</v>
      </c>
      <c r="C319" s="13"/>
      <c r="D319" s="13"/>
      <c r="E319" s="18">
        <v>-688500</v>
      </c>
      <c r="F319" s="19">
        <v>-878.52599999999995</v>
      </c>
      <c r="G319" s="20">
        <v>-6.1999999999999998E-3</v>
      </c>
      <c r="H319" s="21"/>
      <c r="I319" s="22"/>
    </row>
    <row r="320" spans="1:9" ht="13" customHeight="1">
      <c r="A320" s="16" t="s">
        <v>839</v>
      </c>
      <c r="B320" s="17" t="s">
        <v>840</v>
      </c>
      <c r="C320" s="13"/>
      <c r="D320" s="13"/>
      <c r="E320" s="18">
        <v>-208000</v>
      </c>
      <c r="F320" s="19">
        <v>-887.64</v>
      </c>
      <c r="G320" s="20">
        <v>-6.3E-3</v>
      </c>
      <c r="H320" s="21"/>
      <c r="I320" s="22"/>
    </row>
    <row r="321" spans="1:9" ht="13" customHeight="1">
      <c r="A321" s="16" t="s">
        <v>841</v>
      </c>
      <c r="B321" s="17" t="s">
        <v>842</v>
      </c>
      <c r="C321" s="13"/>
      <c r="D321" s="13"/>
      <c r="E321" s="18">
        <v>-29973</v>
      </c>
      <c r="F321" s="19">
        <v>-889.65859999999998</v>
      </c>
      <c r="G321" s="20">
        <v>-6.3E-3</v>
      </c>
      <c r="H321" s="21"/>
      <c r="I321" s="22"/>
    </row>
    <row r="322" spans="1:9" ht="13" customHeight="1">
      <c r="A322" s="16" t="s">
        <v>843</v>
      </c>
      <c r="B322" s="17" t="s">
        <v>844</v>
      </c>
      <c r="C322" s="13"/>
      <c r="D322" s="13"/>
      <c r="E322" s="18">
        <v>-90300</v>
      </c>
      <c r="F322" s="19">
        <v>-926.61350000000004</v>
      </c>
      <c r="G322" s="20">
        <v>-6.6E-3</v>
      </c>
      <c r="H322" s="21"/>
      <c r="I322" s="22"/>
    </row>
    <row r="323" spans="1:9" ht="13" customHeight="1">
      <c r="A323" s="16" t="s">
        <v>845</v>
      </c>
      <c r="B323" s="17" t="s">
        <v>846</v>
      </c>
      <c r="C323" s="13"/>
      <c r="D323" s="13"/>
      <c r="E323" s="18">
        <v>-91500</v>
      </c>
      <c r="F323" s="19">
        <v>-966.78899999999999</v>
      </c>
      <c r="G323" s="20">
        <v>-6.8999999999999999E-3</v>
      </c>
      <c r="H323" s="21"/>
      <c r="I323" s="22"/>
    </row>
    <row r="324" spans="1:9" ht="13" customHeight="1">
      <c r="A324" s="16" t="s">
        <v>847</v>
      </c>
      <c r="B324" s="17" t="s">
        <v>848</v>
      </c>
      <c r="C324" s="13"/>
      <c r="D324" s="13"/>
      <c r="E324" s="18">
        <v>-28600</v>
      </c>
      <c r="F324" s="19">
        <v>-969.13959999999997</v>
      </c>
      <c r="G324" s="20">
        <v>-6.8999999999999999E-3</v>
      </c>
      <c r="H324" s="21"/>
      <c r="I324" s="22"/>
    </row>
    <row r="325" spans="1:9" ht="13" customHeight="1">
      <c r="A325" s="16" t="s">
        <v>849</v>
      </c>
      <c r="B325" s="17" t="s">
        <v>850</v>
      </c>
      <c r="C325" s="13"/>
      <c r="D325" s="13"/>
      <c r="E325" s="18">
        <v>-108000</v>
      </c>
      <c r="F325" s="19">
        <v>-1226.3399999999999</v>
      </c>
      <c r="G325" s="20">
        <v>-8.6999999999999994E-3</v>
      </c>
      <c r="H325" s="21"/>
      <c r="I325" s="22"/>
    </row>
    <row r="326" spans="1:9" ht="13" customHeight="1">
      <c r="A326" s="16" t="s">
        <v>851</v>
      </c>
      <c r="B326" s="17" t="s">
        <v>852</v>
      </c>
      <c r="C326" s="13"/>
      <c r="D326" s="13"/>
      <c r="E326" s="18">
        <v>-65075</v>
      </c>
      <c r="F326" s="19">
        <v>-1229.1366</v>
      </c>
      <c r="G326" s="20">
        <v>-8.6999999999999994E-3</v>
      </c>
      <c r="H326" s="21"/>
      <c r="I326" s="22"/>
    </row>
    <row r="327" spans="1:9" ht="13" customHeight="1">
      <c r="A327" s="16" t="s">
        <v>853</v>
      </c>
      <c r="B327" s="17" t="s">
        <v>854</v>
      </c>
      <c r="C327" s="13"/>
      <c r="D327" s="13"/>
      <c r="E327" s="18">
        <v>-643900</v>
      </c>
      <c r="F327" s="19">
        <v>-1277.6908000000001</v>
      </c>
      <c r="G327" s="20">
        <v>-9.1000000000000004E-3</v>
      </c>
      <c r="H327" s="21"/>
      <c r="I327" s="22"/>
    </row>
    <row r="328" spans="1:9" ht="13" customHeight="1">
      <c r="A328" s="16" t="s">
        <v>855</v>
      </c>
      <c r="B328" s="17" t="s">
        <v>856</v>
      </c>
      <c r="C328" s="13"/>
      <c r="D328" s="13"/>
      <c r="E328" s="18">
        <v>-1623125</v>
      </c>
      <c r="F328" s="19">
        <v>-1375.5984000000001</v>
      </c>
      <c r="G328" s="20">
        <v>-9.7999999999999997E-3</v>
      </c>
      <c r="H328" s="21"/>
      <c r="I328" s="22"/>
    </row>
    <row r="329" spans="1:9" ht="13" customHeight="1">
      <c r="A329" s="16" t="s">
        <v>857</v>
      </c>
      <c r="B329" s="17" t="s">
        <v>858</v>
      </c>
      <c r="C329" s="13"/>
      <c r="D329" s="13"/>
      <c r="E329" s="18">
        <v>-336300</v>
      </c>
      <c r="F329" s="19">
        <v>-1402.5391999999999</v>
      </c>
      <c r="G329" s="20">
        <v>-0.01</v>
      </c>
      <c r="H329" s="21"/>
      <c r="I329" s="22"/>
    </row>
    <row r="330" spans="1:9" ht="13" customHeight="1">
      <c r="A330" s="16" t="s">
        <v>859</v>
      </c>
      <c r="B330" s="17" t="s">
        <v>860</v>
      </c>
      <c r="C330" s="13"/>
      <c r="D330" s="13"/>
      <c r="E330" s="18">
        <v>-1653750</v>
      </c>
      <c r="F330" s="19">
        <v>-1429.0054</v>
      </c>
      <c r="G330" s="20">
        <v>-1.01E-2</v>
      </c>
      <c r="H330" s="21"/>
      <c r="I330" s="22"/>
    </row>
    <row r="331" spans="1:9" ht="13" customHeight="1">
      <c r="A331" s="16" t="s">
        <v>861</v>
      </c>
      <c r="B331" s="17" t="s">
        <v>862</v>
      </c>
      <c r="C331" s="13"/>
      <c r="D331" s="13"/>
      <c r="E331" s="18">
        <v>-12079275</v>
      </c>
      <c r="F331" s="19">
        <v>-1778.0693000000001</v>
      </c>
      <c r="G331" s="20">
        <v>-1.26E-2</v>
      </c>
      <c r="H331" s="21"/>
      <c r="I331" s="22"/>
    </row>
    <row r="332" spans="1:9" ht="13" customHeight="1">
      <c r="A332" s="16" t="s">
        <v>863</v>
      </c>
      <c r="B332" s="17" t="s">
        <v>864</v>
      </c>
      <c r="C332" s="13"/>
      <c r="D332" s="13"/>
      <c r="E332" s="18">
        <v>-140625</v>
      </c>
      <c r="F332" s="19">
        <v>-1787.625</v>
      </c>
      <c r="G332" s="20">
        <v>-1.2699999999999999E-2</v>
      </c>
      <c r="H332" s="21"/>
      <c r="I332" s="22"/>
    </row>
    <row r="333" spans="1:9" ht="13" customHeight="1">
      <c r="A333" s="16" t="s">
        <v>865</v>
      </c>
      <c r="B333" s="17" t="s">
        <v>866</v>
      </c>
      <c r="C333" s="13"/>
      <c r="D333" s="13"/>
      <c r="E333" s="18">
        <v>-568500</v>
      </c>
      <c r="F333" s="19">
        <v>-1850.7518</v>
      </c>
      <c r="G333" s="20">
        <v>-1.3100000000000001E-2</v>
      </c>
      <c r="H333" s="21"/>
      <c r="I333" s="22"/>
    </row>
    <row r="334" spans="1:9" ht="13" customHeight="1">
      <c r="A334" s="16" t="s">
        <v>867</v>
      </c>
      <c r="B334" s="17" t="s">
        <v>868</v>
      </c>
      <c r="C334" s="13"/>
      <c r="D334" s="13"/>
      <c r="E334" s="18">
        <v>-122075</v>
      </c>
      <c r="F334" s="19">
        <v>-2288.54</v>
      </c>
      <c r="G334" s="20">
        <v>-1.6199999999999999E-2</v>
      </c>
      <c r="H334" s="21"/>
      <c r="I334" s="22"/>
    </row>
    <row r="335" spans="1:9" ht="13" customHeight="1">
      <c r="A335" s="16" t="s">
        <v>869</v>
      </c>
      <c r="B335" s="17" t="s">
        <v>870</v>
      </c>
      <c r="C335" s="13"/>
      <c r="D335" s="13"/>
      <c r="E335" s="18">
        <v>-2018250</v>
      </c>
      <c r="F335" s="19">
        <v>-2560.1500999999998</v>
      </c>
      <c r="G335" s="20">
        <v>-1.8200000000000001E-2</v>
      </c>
      <c r="H335" s="21"/>
      <c r="I335" s="22"/>
    </row>
    <row r="336" spans="1:9" ht="13" customHeight="1">
      <c r="A336" s="16" t="s">
        <v>871</v>
      </c>
      <c r="B336" s="17" t="s">
        <v>872</v>
      </c>
      <c r="C336" s="13"/>
      <c r="D336" s="13"/>
      <c r="E336" s="18">
        <v>-197500</v>
      </c>
      <c r="F336" s="19">
        <v>-2569.6725000000001</v>
      </c>
      <c r="G336" s="20">
        <v>-1.8200000000000001E-2</v>
      </c>
      <c r="H336" s="21"/>
      <c r="I336" s="22"/>
    </row>
    <row r="337" spans="1:9" ht="13" customHeight="1">
      <c r="A337" s="16" t="s">
        <v>873</v>
      </c>
      <c r="B337" s="17" t="s">
        <v>874</v>
      </c>
      <c r="C337" s="13"/>
      <c r="D337" s="13"/>
      <c r="E337" s="18">
        <v>-256500</v>
      </c>
      <c r="F337" s="19">
        <v>-2746.3454999999999</v>
      </c>
      <c r="G337" s="20">
        <v>-1.95E-2</v>
      </c>
      <c r="H337" s="21"/>
      <c r="I337" s="22"/>
    </row>
    <row r="338" spans="1:9" ht="13" customHeight="1">
      <c r="A338" s="16" t="s">
        <v>875</v>
      </c>
      <c r="B338" s="17" t="s">
        <v>876</v>
      </c>
      <c r="C338" s="13"/>
      <c r="D338" s="13"/>
      <c r="E338" s="18">
        <v>-1630900</v>
      </c>
      <c r="F338" s="19">
        <v>-3246.9587999999999</v>
      </c>
      <c r="G338" s="20">
        <v>-2.3099999999999999E-2</v>
      </c>
      <c r="H338" s="21"/>
      <c r="I338" s="22"/>
    </row>
    <row r="339" spans="1:9" ht="13" customHeight="1">
      <c r="A339" s="16" t="s">
        <v>877</v>
      </c>
      <c r="B339" s="17" t="s">
        <v>878</v>
      </c>
      <c r="C339" s="13"/>
      <c r="D339" s="13"/>
      <c r="E339" s="18">
        <v>-493350</v>
      </c>
      <c r="F339" s="19">
        <v>-3528.6858999999999</v>
      </c>
      <c r="G339" s="20">
        <v>-2.5100000000000001E-2</v>
      </c>
      <c r="H339" s="21"/>
      <c r="I339" s="22"/>
    </row>
    <row r="340" spans="1:9" ht="13" customHeight="1">
      <c r="A340" s="16" t="s">
        <v>879</v>
      </c>
      <c r="B340" s="17" t="s">
        <v>880</v>
      </c>
      <c r="C340" s="13"/>
      <c r="D340" s="13"/>
      <c r="E340" s="18">
        <v>-264600</v>
      </c>
      <c r="F340" s="19">
        <v>-3851.7822000000001</v>
      </c>
      <c r="G340" s="20">
        <v>-2.7300000000000001E-2</v>
      </c>
      <c r="H340" s="21"/>
      <c r="I340" s="22"/>
    </row>
    <row r="341" spans="1:9" ht="13" customHeight="1">
      <c r="A341" s="16" t="s">
        <v>881</v>
      </c>
      <c r="B341" s="17" t="s">
        <v>882</v>
      </c>
      <c r="C341" s="13"/>
      <c r="D341" s="13"/>
      <c r="E341" s="18">
        <v>-268800</v>
      </c>
      <c r="F341" s="19">
        <v>-3935.232</v>
      </c>
      <c r="G341" s="20">
        <v>-2.7900000000000001E-2</v>
      </c>
      <c r="H341" s="21"/>
      <c r="I341" s="22"/>
    </row>
    <row r="342" spans="1:9" ht="13" customHeight="1">
      <c r="A342" s="16" t="s">
        <v>883</v>
      </c>
      <c r="B342" s="17" t="s">
        <v>884</v>
      </c>
      <c r="C342" s="13"/>
      <c r="D342" s="13"/>
      <c r="E342" s="18">
        <v>-559650</v>
      </c>
      <c r="F342" s="19">
        <v>-4024.4432000000002</v>
      </c>
      <c r="G342" s="20">
        <v>-2.86E-2</v>
      </c>
      <c r="H342" s="21"/>
      <c r="I342" s="22"/>
    </row>
    <row r="343" spans="1:9" ht="13" customHeight="1">
      <c r="A343" s="16" t="s">
        <v>885</v>
      </c>
      <c r="B343" s="17" t="s">
        <v>886</v>
      </c>
      <c r="C343" s="13"/>
      <c r="D343" s="13"/>
      <c r="E343" s="18">
        <v>-342000</v>
      </c>
      <c r="F343" s="19">
        <v>-4471.308</v>
      </c>
      <c r="G343" s="20">
        <v>-3.1699999999999999E-2</v>
      </c>
      <c r="H343" s="21"/>
      <c r="I343" s="22"/>
    </row>
    <row r="344" spans="1:9" ht="13" customHeight="1">
      <c r="A344" s="4"/>
      <c r="B344" s="12" t="s">
        <v>463</v>
      </c>
      <c r="C344" s="13"/>
      <c r="D344" s="13"/>
      <c r="E344" s="13"/>
      <c r="F344" s="23">
        <v>-97767.827499999999</v>
      </c>
      <c r="G344" s="24">
        <f>ROUND(SUM(G133:G343),4)</f>
        <v>-0.69399999999999995</v>
      </c>
      <c r="H344" s="25"/>
      <c r="I344" s="26"/>
    </row>
    <row r="345" spans="1:9" ht="13" customHeight="1">
      <c r="A345" s="4"/>
      <c r="B345" s="27" t="s">
        <v>466</v>
      </c>
      <c r="C345" s="28"/>
      <c r="D345" s="1"/>
      <c r="E345" s="28"/>
      <c r="F345" s="23">
        <v>-97767.827499999999</v>
      </c>
      <c r="G345" s="24">
        <f>ROUND(SUM(G344),4)</f>
        <v>-0.69399999999999995</v>
      </c>
      <c r="H345" s="25"/>
      <c r="I345" s="26"/>
    </row>
    <row r="346" spans="1:9" ht="13" customHeight="1">
      <c r="A346" s="4"/>
      <c r="B346" s="12" t="s">
        <v>887</v>
      </c>
      <c r="C346" s="13"/>
      <c r="D346" s="13"/>
      <c r="E346" s="13"/>
      <c r="F346" s="13"/>
      <c r="G346" s="13"/>
      <c r="H346" s="14"/>
      <c r="I346" s="15"/>
    </row>
    <row r="347" spans="1:9" ht="13" customHeight="1">
      <c r="A347" s="4"/>
      <c r="B347" s="12" t="s">
        <v>888</v>
      </c>
      <c r="C347" s="13"/>
      <c r="D347" s="13"/>
      <c r="E347" s="13"/>
      <c r="F347" s="4"/>
      <c r="G347" s="14"/>
      <c r="H347" s="14"/>
      <c r="I347" s="15"/>
    </row>
    <row r="348" spans="1:9" ht="13" customHeight="1">
      <c r="A348" s="16" t="s">
        <v>889</v>
      </c>
      <c r="B348" s="17" t="s">
        <v>2235</v>
      </c>
      <c r="C348" s="13" t="s">
        <v>890</v>
      </c>
      <c r="D348" s="13" t="s">
        <v>891</v>
      </c>
      <c r="E348" s="18">
        <v>500</v>
      </c>
      <c r="F348" s="19">
        <v>2457.835</v>
      </c>
      <c r="G348" s="20">
        <v>1.7500000000000002E-2</v>
      </c>
      <c r="H348" s="29">
        <v>6.4554E-2</v>
      </c>
      <c r="I348" s="22"/>
    </row>
    <row r="349" spans="1:9" ht="13" customHeight="1">
      <c r="A349" s="16" t="s">
        <v>892</v>
      </c>
      <c r="B349" s="17" t="s">
        <v>893</v>
      </c>
      <c r="C349" s="13" t="s">
        <v>894</v>
      </c>
      <c r="D349" s="13" t="s">
        <v>895</v>
      </c>
      <c r="E349" s="18">
        <v>100</v>
      </c>
      <c r="F349" s="19">
        <v>499.24900000000002</v>
      </c>
      <c r="G349" s="20">
        <v>3.5000000000000001E-3</v>
      </c>
      <c r="H349" s="29">
        <v>6.0999999999999999E-2</v>
      </c>
      <c r="I349" s="22"/>
    </row>
    <row r="350" spans="1:9" ht="13" customHeight="1">
      <c r="A350" s="4"/>
      <c r="B350" s="12" t="s">
        <v>463</v>
      </c>
      <c r="C350" s="13"/>
      <c r="D350" s="13"/>
      <c r="E350" s="13"/>
      <c r="F350" s="23">
        <v>2957.0839999999998</v>
      </c>
      <c r="G350" s="24">
        <f>ROUND(SUM(G346:G349),4)</f>
        <v>2.1000000000000001E-2</v>
      </c>
      <c r="H350" s="25"/>
      <c r="I350" s="26"/>
    </row>
    <row r="351" spans="1:9" ht="13" customHeight="1">
      <c r="A351" s="4"/>
      <c r="B351" s="27" t="s">
        <v>466</v>
      </c>
      <c r="C351" s="28"/>
      <c r="D351" s="1"/>
      <c r="E351" s="28"/>
      <c r="F351" s="23">
        <v>2957.0839999999998</v>
      </c>
      <c r="G351" s="24">
        <f>ROUND(SUM(G350),4)</f>
        <v>2.1000000000000001E-2</v>
      </c>
      <c r="H351" s="25"/>
      <c r="I351" s="26"/>
    </row>
    <row r="352" spans="1:9" ht="13" customHeight="1">
      <c r="A352" s="4"/>
      <c r="B352" s="12" t="s">
        <v>896</v>
      </c>
      <c r="C352" s="13"/>
      <c r="D352" s="13"/>
      <c r="E352" s="13"/>
      <c r="F352" s="13"/>
      <c r="G352" s="13"/>
      <c r="H352" s="14"/>
      <c r="I352" s="15"/>
    </row>
    <row r="353" spans="1:9" ht="13" customHeight="1">
      <c r="A353" s="4"/>
      <c r="B353" s="12" t="s">
        <v>897</v>
      </c>
      <c r="C353" s="13"/>
      <c r="D353" s="13"/>
      <c r="E353" s="13"/>
      <c r="F353" s="4"/>
      <c r="G353" s="14"/>
      <c r="H353" s="14"/>
      <c r="I353" s="15"/>
    </row>
    <row r="354" spans="1:9" ht="13" customHeight="1">
      <c r="A354" s="16" t="s">
        <v>898</v>
      </c>
      <c r="B354" s="17" t="s">
        <v>899</v>
      </c>
      <c r="C354" s="13" t="s">
        <v>900</v>
      </c>
      <c r="D354" s="13"/>
      <c r="E354" s="18">
        <v>1441195.1058</v>
      </c>
      <c r="F354" s="19">
        <v>17834.297999999999</v>
      </c>
      <c r="G354" s="20">
        <v>0.12659999999999999</v>
      </c>
      <c r="H354" s="29"/>
      <c r="I354" s="22"/>
    </row>
    <row r="355" spans="1:9" ht="13" customHeight="1">
      <c r="A355" s="16" t="s">
        <v>901</v>
      </c>
      <c r="B355" s="17" t="s">
        <v>902</v>
      </c>
      <c r="C355" s="13" t="s">
        <v>903</v>
      </c>
      <c r="D355" s="13"/>
      <c r="E355" s="18">
        <v>1198164.2409999999</v>
      </c>
      <c r="F355" s="19">
        <v>15004.0321</v>
      </c>
      <c r="G355" s="20">
        <v>0.1065</v>
      </c>
      <c r="H355" s="29"/>
      <c r="I355" s="22"/>
    </row>
    <row r="356" spans="1:9" ht="13" customHeight="1">
      <c r="A356" s="4"/>
      <c r="B356" s="12" t="s">
        <v>463</v>
      </c>
      <c r="C356" s="13"/>
      <c r="D356" s="13"/>
      <c r="E356" s="13"/>
      <c r="F356" s="23">
        <v>32838.330099999999</v>
      </c>
      <c r="G356" s="24">
        <f>ROUND(SUM(G352:G355),4)</f>
        <v>0.2331</v>
      </c>
      <c r="H356" s="25"/>
      <c r="I356" s="26"/>
    </row>
    <row r="357" spans="1:9" ht="13" customHeight="1">
      <c r="A357" s="4"/>
      <c r="B357" s="27" t="s">
        <v>466</v>
      </c>
      <c r="C357" s="28"/>
      <c r="D357" s="1"/>
      <c r="E357" s="28"/>
      <c r="F357" s="23">
        <v>32838.330099999999</v>
      </c>
      <c r="G357" s="24">
        <f>ROUND(SUM(G356),4)</f>
        <v>0.2331</v>
      </c>
      <c r="H357" s="25"/>
      <c r="I357" s="26"/>
    </row>
    <row r="358" spans="1:9" ht="13" customHeight="1">
      <c r="A358" s="4"/>
      <c r="B358" s="12" t="s">
        <v>904</v>
      </c>
      <c r="C358" s="13"/>
      <c r="D358" s="13"/>
      <c r="E358" s="13"/>
      <c r="F358" s="13"/>
      <c r="G358" s="13"/>
      <c r="H358" s="14"/>
      <c r="I358" s="15"/>
    </row>
    <row r="359" spans="1:9" ht="13" customHeight="1">
      <c r="A359" s="16" t="s">
        <v>905</v>
      </c>
      <c r="B359" s="17" t="s">
        <v>906</v>
      </c>
      <c r="C359" s="13"/>
      <c r="D359" s="13"/>
      <c r="E359" s="18"/>
      <c r="F359" s="19">
        <v>11586.4319</v>
      </c>
      <c r="G359" s="20">
        <v>8.2299999999999998E-2</v>
      </c>
      <c r="H359" s="29">
        <v>4.7029373423364912E-2</v>
      </c>
      <c r="I359" s="22"/>
    </row>
    <row r="360" spans="1:9" ht="13" customHeight="1">
      <c r="A360" s="4"/>
      <c r="B360" s="12" t="s">
        <v>463</v>
      </c>
      <c r="C360" s="13"/>
      <c r="D360" s="13"/>
      <c r="E360" s="13"/>
      <c r="F360" s="23">
        <v>11586.4319</v>
      </c>
      <c r="G360" s="24">
        <f>ROUND(SUM(G358:G359),4)</f>
        <v>8.2299999999999998E-2</v>
      </c>
      <c r="H360" s="25"/>
      <c r="I360" s="26"/>
    </row>
    <row r="361" spans="1:9" ht="13" customHeight="1">
      <c r="A361" s="4"/>
      <c r="B361" s="27" t="s">
        <v>466</v>
      </c>
      <c r="C361" s="28"/>
      <c r="D361" s="1"/>
      <c r="E361" s="28"/>
      <c r="F361" s="23">
        <v>11586.4319</v>
      </c>
      <c r="G361" s="24">
        <f>ROUND(SUM(G360),4)</f>
        <v>8.2299999999999998E-2</v>
      </c>
      <c r="H361" s="25"/>
      <c r="I361" s="26"/>
    </row>
    <row r="362" spans="1:9" ht="13" customHeight="1">
      <c r="A362" s="4"/>
      <c r="B362" s="27" t="s">
        <v>907</v>
      </c>
      <c r="C362" s="13"/>
      <c r="D362" s="1"/>
      <c r="E362" s="13"/>
      <c r="F362" s="30">
        <v>94224.463600000003</v>
      </c>
      <c r="G362" s="42">
        <v>0.66869999999999996</v>
      </c>
      <c r="H362" s="25"/>
      <c r="I362" s="26"/>
    </row>
    <row r="363" spans="1:9" ht="13" customHeight="1">
      <c r="A363" s="4"/>
      <c r="B363" s="31" t="s">
        <v>908</v>
      </c>
      <c r="C363" s="32"/>
      <c r="D363" s="32"/>
      <c r="E363" s="32"/>
      <c r="F363" s="33">
        <v>140837.26</v>
      </c>
      <c r="G363" s="34">
        <f>ROUND(SUM(G132,G345,G351,G357,G361,G362),4)</f>
        <v>1</v>
      </c>
      <c r="H363" s="35"/>
      <c r="I363" s="36"/>
    </row>
    <row r="364" spans="1:9" ht="13" customHeight="1">
      <c r="A364" s="4"/>
      <c r="B364" s="6"/>
      <c r="C364" s="4"/>
      <c r="D364" s="4"/>
      <c r="E364" s="4"/>
      <c r="F364" s="4"/>
      <c r="G364" s="4"/>
      <c r="H364" s="4"/>
      <c r="I364" s="4"/>
    </row>
    <row r="365" spans="1:9" s="41" customFormat="1" ht="13" customHeight="1">
      <c r="A365" s="39"/>
      <c r="B365" s="40" t="s">
        <v>997</v>
      </c>
      <c r="C365" s="39"/>
      <c r="D365" s="39"/>
      <c r="E365" s="39"/>
      <c r="F365" s="39"/>
      <c r="G365" s="39"/>
      <c r="H365" s="39"/>
      <c r="I365" s="39"/>
    </row>
    <row r="366" spans="1:9" ht="13" customHeight="1">
      <c r="A366" s="4"/>
      <c r="B366" s="3" t="s">
        <v>909</v>
      </c>
      <c r="C366" s="4"/>
      <c r="D366" s="4"/>
      <c r="E366" s="4"/>
      <c r="F366" s="4"/>
      <c r="G366" s="4"/>
      <c r="H366" s="4"/>
      <c r="I366" s="4"/>
    </row>
    <row r="367" spans="1:9" ht="13" customHeight="1">
      <c r="A367" s="4"/>
      <c r="B367" s="3" t="s">
        <v>910</v>
      </c>
      <c r="C367" s="4"/>
      <c r="D367" s="4"/>
      <c r="E367" s="4"/>
      <c r="F367" s="4"/>
      <c r="G367" s="4"/>
      <c r="H367" s="4"/>
      <c r="I367" s="4"/>
    </row>
    <row r="368" spans="1:9" ht="26.15" customHeight="1">
      <c r="A368" s="4"/>
      <c r="B368" s="177" t="s">
        <v>2647</v>
      </c>
      <c r="C368" s="177"/>
      <c r="D368" s="177"/>
      <c r="E368" s="177"/>
      <c r="F368" s="177"/>
      <c r="G368" s="177"/>
      <c r="H368" s="177"/>
      <c r="I368" s="177"/>
    </row>
    <row r="369" spans="1:9" ht="13" customHeight="1">
      <c r="A369" s="4"/>
      <c r="B369" s="177"/>
      <c r="C369" s="177"/>
      <c r="D369" s="177"/>
      <c r="E369" s="177"/>
      <c r="F369" s="177"/>
      <c r="G369" s="177"/>
      <c r="H369" s="177"/>
      <c r="I369" s="177"/>
    </row>
    <row r="370" spans="1:9">
      <c r="A370" s="43"/>
      <c r="B370" s="44" t="s">
        <v>2153</v>
      </c>
      <c r="C370" s="45"/>
      <c r="D370" s="45"/>
      <c r="E370" s="46"/>
      <c r="F370" s="46"/>
      <c r="G370" s="46"/>
      <c r="H370" s="46"/>
      <c r="I370" s="47"/>
    </row>
    <row r="371" spans="1:9">
      <c r="A371" s="43"/>
      <c r="B371" s="48" t="s">
        <v>2154</v>
      </c>
      <c r="C371" s="49"/>
      <c r="D371" s="49"/>
      <c r="E371" s="50"/>
      <c r="F371" s="50"/>
      <c r="G371" s="50"/>
      <c r="H371" s="50"/>
      <c r="I371" s="51"/>
    </row>
    <row r="372" spans="1:9">
      <c r="A372" s="43"/>
      <c r="B372" s="48" t="s">
        <v>2155</v>
      </c>
      <c r="D372" s="49"/>
      <c r="E372" s="50"/>
      <c r="F372" s="50"/>
      <c r="G372" s="50"/>
      <c r="H372" s="50"/>
      <c r="I372" s="51"/>
    </row>
    <row r="373" spans="1:9">
      <c r="A373" s="43"/>
      <c r="B373" s="52" t="s">
        <v>2156</v>
      </c>
      <c r="C373" s="53" t="s">
        <v>2184</v>
      </c>
      <c r="D373" s="53" t="s">
        <v>2157</v>
      </c>
      <c r="E373" s="50"/>
      <c r="F373" s="50"/>
      <c r="G373" s="50"/>
      <c r="H373" s="50"/>
      <c r="I373" s="51"/>
    </row>
    <row r="374" spans="1:9">
      <c r="A374" s="2" t="s">
        <v>0</v>
      </c>
      <c r="B374" s="54" t="s">
        <v>2158</v>
      </c>
      <c r="C374" s="55">
        <v>11.965</v>
      </c>
      <c r="D374" s="55">
        <v>11.935</v>
      </c>
      <c r="E374" s="50"/>
      <c r="F374" s="50"/>
      <c r="G374" s="50"/>
      <c r="H374" s="50"/>
      <c r="I374" s="51"/>
    </row>
    <row r="375" spans="1:9">
      <c r="A375" s="2" t="s">
        <v>0</v>
      </c>
      <c r="B375" s="54" t="s">
        <v>2159</v>
      </c>
      <c r="C375" s="55">
        <v>11.965</v>
      </c>
      <c r="D375" s="55">
        <v>11.935</v>
      </c>
      <c r="E375" s="50"/>
      <c r="F375" s="50"/>
      <c r="G375" s="50"/>
      <c r="H375" s="50"/>
      <c r="I375" s="51"/>
    </row>
    <row r="376" spans="1:9">
      <c r="A376" s="2" t="s">
        <v>0</v>
      </c>
      <c r="B376" s="54" t="s">
        <v>2160</v>
      </c>
      <c r="C376" s="55">
        <v>12.215999999999999</v>
      </c>
      <c r="D376" s="55">
        <v>12.178000000000001</v>
      </c>
      <c r="E376" s="50"/>
      <c r="F376" s="50"/>
      <c r="G376" s="50"/>
      <c r="H376" s="50"/>
      <c r="I376" s="51"/>
    </row>
    <row r="377" spans="1:9">
      <c r="A377" s="2" t="s">
        <v>0</v>
      </c>
      <c r="B377" s="54" t="s">
        <v>2161</v>
      </c>
      <c r="C377" s="55">
        <v>12.215999999999999</v>
      </c>
      <c r="D377" s="55">
        <v>12.178000000000001</v>
      </c>
      <c r="E377" s="50"/>
      <c r="F377" s="50"/>
      <c r="G377" s="50"/>
      <c r="H377" s="50"/>
      <c r="I377" s="51"/>
    </row>
    <row r="378" spans="1:9">
      <c r="A378" s="43"/>
      <c r="B378" s="48" t="s">
        <v>2162</v>
      </c>
      <c r="C378" s="49"/>
      <c r="D378" s="45"/>
      <c r="E378" s="50"/>
      <c r="F378" s="50"/>
      <c r="G378" s="50"/>
      <c r="H378" s="50"/>
      <c r="I378" s="51"/>
    </row>
    <row r="379" spans="1:9">
      <c r="A379" s="43"/>
      <c r="B379" s="56" t="s">
        <v>2202</v>
      </c>
      <c r="C379" s="49"/>
      <c r="D379" s="49"/>
      <c r="E379" s="50"/>
      <c r="F379" s="50"/>
      <c r="G379" s="50"/>
      <c r="H379" s="50"/>
      <c r="I379" s="51"/>
    </row>
    <row r="380" spans="1:9">
      <c r="A380" s="43"/>
      <c r="B380" s="48" t="s">
        <v>2276</v>
      </c>
      <c r="C380" s="49"/>
      <c r="D380" s="49"/>
      <c r="E380" s="50"/>
      <c r="F380" s="50"/>
      <c r="G380" s="50"/>
      <c r="H380" s="50"/>
      <c r="I380" s="51"/>
    </row>
    <row r="381" spans="1:9">
      <c r="A381" s="43"/>
      <c r="B381" s="48" t="s">
        <v>2196</v>
      </c>
      <c r="C381" s="49"/>
      <c r="D381" s="49"/>
      <c r="E381" s="50"/>
      <c r="F381" s="50"/>
      <c r="G381" s="50"/>
      <c r="H381" s="50"/>
      <c r="I381" s="51"/>
    </row>
    <row r="382" spans="1:9">
      <c r="A382" s="43"/>
      <c r="B382" s="48" t="s">
        <v>2187</v>
      </c>
      <c r="C382" s="49"/>
      <c r="D382" s="49"/>
      <c r="E382" s="50"/>
      <c r="F382" s="50"/>
      <c r="G382" s="50"/>
      <c r="H382" s="50"/>
      <c r="I382" s="51"/>
    </row>
    <row r="383" spans="1:9">
      <c r="A383" s="43"/>
      <c r="B383" s="48" t="s">
        <v>2163</v>
      </c>
      <c r="C383" s="49"/>
      <c r="D383" s="49"/>
      <c r="E383" s="50"/>
      <c r="F383" s="50"/>
      <c r="G383" s="50"/>
      <c r="H383" s="50"/>
      <c r="I383" s="51"/>
    </row>
    <row r="384" spans="1:9">
      <c r="A384" s="43"/>
      <c r="B384" s="48" t="s">
        <v>2164</v>
      </c>
      <c r="C384" s="102"/>
      <c r="D384" s="102"/>
      <c r="E384" s="103"/>
      <c r="F384" s="103"/>
      <c r="G384" s="103"/>
      <c r="H384" s="103"/>
      <c r="I384" s="51"/>
    </row>
    <row r="385" spans="1:9">
      <c r="A385" s="43"/>
      <c r="B385" s="60" t="s">
        <v>2209</v>
      </c>
      <c r="C385" s="57"/>
      <c r="D385" s="57"/>
      <c r="E385" s="58"/>
      <c r="F385" s="58"/>
      <c r="G385" s="58"/>
      <c r="H385" s="58"/>
      <c r="I385" s="59"/>
    </row>
    <row r="386" spans="1:9">
      <c r="A386" s="43"/>
      <c r="B386" s="50"/>
      <c r="C386" s="50"/>
      <c r="D386" s="50"/>
      <c r="E386" s="50"/>
      <c r="F386" s="50"/>
      <c r="G386" s="50"/>
      <c r="H386" s="50"/>
      <c r="I386" s="50"/>
    </row>
    <row r="387" spans="1:9" ht="13" customHeight="1">
      <c r="A387" s="4"/>
      <c r="B387" s="177"/>
      <c r="C387" s="177"/>
      <c r="D387" s="177"/>
      <c r="E387" s="177"/>
      <c r="F387" s="177"/>
      <c r="G387" s="177"/>
      <c r="H387" s="177"/>
      <c r="I387" s="177"/>
    </row>
    <row r="388" spans="1:9" ht="13" customHeight="1">
      <c r="A388" s="4"/>
      <c r="B388" s="4"/>
      <c r="C388" s="178" t="s">
        <v>911</v>
      </c>
      <c r="D388" s="178"/>
      <c r="E388" s="178"/>
      <c r="F388" s="178"/>
      <c r="G388" s="4"/>
      <c r="H388" s="4"/>
      <c r="I388" s="4"/>
    </row>
    <row r="389" spans="1:9" ht="13" customHeight="1">
      <c r="A389" s="4"/>
      <c r="B389" s="37" t="s">
        <v>912</v>
      </c>
      <c r="C389" s="178" t="s">
        <v>913</v>
      </c>
      <c r="D389" s="178"/>
      <c r="E389" s="178"/>
      <c r="F389" s="178"/>
      <c r="G389" s="4"/>
      <c r="H389" s="4"/>
      <c r="I389" s="4"/>
    </row>
    <row r="390" spans="1:9" ht="135" customHeight="1">
      <c r="A390" s="4"/>
      <c r="B390" s="38"/>
      <c r="C390" s="176"/>
      <c r="D390" s="176"/>
      <c r="E390" s="4"/>
      <c r="F390" s="4"/>
      <c r="G390" s="4"/>
      <c r="H390" s="4"/>
      <c r="I390" s="4"/>
    </row>
    <row r="392" spans="1:9">
      <c r="B392" s="132" t="s">
        <v>2285</v>
      </c>
      <c r="C392" s="125"/>
      <c r="D392" s="125"/>
      <c r="E392" s="125"/>
      <c r="F392" s="125"/>
      <c r="G392" s="126"/>
      <c r="H392" s="126"/>
      <c r="I392" s="126"/>
    </row>
    <row r="393" spans="1:9" ht="23">
      <c r="B393" s="129" t="s">
        <v>2286</v>
      </c>
      <c r="C393" s="129" t="s">
        <v>2287</v>
      </c>
      <c r="D393" s="130" t="s">
        <v>2288</v>
      </c>
      <c r="E393" s="131" t="s">
        <v>2289</v>
      </c>
      <c r="F393" s="131" t="s">
        <v>2290</v>
      </c>
      <c r="G393" s="96"/>
      <c r="H393" s="96"/>
      <c r="I393" s="107"/>
    </row>
    <row r="394" spans="1:9">
      <c r="B394" s="113" t="s">
        <v>2291</v>
      </c>
      <c r="C394" s="113" t="s">
        <v>2292</v>
      </c>
      <c r="D394" s="113">
        <v>405.2785514285714</v>
      </c>
      <c r="E394" s="113">
        <v>404.3</v>
      </c>
      <c r="F394" s="113">
        <v>78.575699999999998</v>
      </c>
      <c r="G394" s="96"/>
      <c r="H394" s="96"/>
      <c r="I394" s="107"/>
    </row>
    <row r="395" spans="1:9">
      <c r="B395" s="113" t="s">
        <v>2293</v>
      </c>
      <c r="C395" s="113" t="s">
        <v>2292</v>
      </c>
      <c r="D395" s="113">
        <v>3041.037142857143</v>
      </c>
      <c r="E395" s="113">
        <v>2961.7</v>
      </c>
      <c r="F395" s="113">
        <v>68.777992499999996</v>
      </c>
      <c r="G395" s="96"/>
      <c r="H395" s="96"/>
      <c r="I395" s="107"/>
    </row>
    <row r="396" spans="1:9">
      <c r="B396" s="113" t="s">
        <v>2294</v>
      </c>
      <c r="C396" s="113" t="s">
        <v>2292</v>
      </c>
      <c r="D396" s="113">
        <v>1126.692016</v>
      </c>
      <c r="E396" s="113">
        <v>1087.7</v>
      </c>
      <c r="F396" s="113">
        <v>86.94</v>
      </c>
      <c r="G396" s="96"/>
      <c r="H396" s="96"/>
      <c r="I396" s="107"/>
    </row>
    <row r="397" spans="1:9">
      <c r="B397" s="113" t="s">
        <v>2295</v>
      </c>
      <c r="C397" s="113" t="s">
        <v>2292</v>
      </c>
      <c r="D397" s="113">
        <v>162.757040625</v>
      </c>
      <c r="E397" s="113">
        <v>177.08</v>
      </c>
      <c r="F397" s="113">
        <v>107.55200000000001</v>
      </c>
      <c r="G397" s="96"/>
      <c r="H397" s="96"/>
      <c r="I397" s="107"/>
    </row>
    <row r="398" spans="1:9">
      <c r="B398" s="113" t="s">
        <v>2296</v>
      </c>
      <c r="C398" s="113" t="s">
        <v>2292</v>
      </c>
      <c r="D398" s="113">
        <v>14.313291228985184</v>
      </c>
      <c r="E398" s="113">
        <v>14.72</v>
      </c>
      <c r="F398" s="113">
        <v>460.22037749999998</v>
      </c>
      <c r="G398" s="96"/>
      <c r="H398" s="96"/>
      <c r="I398" s="107"/>
    </row>
    <row r="399" spans="1:9">
      <c r="B399" s="113" t="s">
        <v>2297</v>
      </c>
      <c r="C399" s="113" t="s">
        <v>2292</v>
      </c>
      <c r="D399" s="113">
        <v>1094.7796711890837</v>
      </c>
      <c r="E399" s="113">
        <v>1070.7</v>
      </c>
      <c r="F399" s="113">
        <v>441.35955000000001</v>
      </c>
      <c r="G399" s="96"/>
      <c r="H399" s="96"/>
      <c r="I399" s="107"/>
    </row>
    <row r="400" spans="1:9">
      <c r="B400" s="113" t="s">
        <v>2298</v>
      </c>
      <c r="C400" s="113" t="s">
        <v>2292</v>
      </c>
      <c r="D400" s="113">
        <v>173.84872798663324</v>
      </c>
      <c r="E400" s="113">
        <v>165.64</v>
      </c>
      <c r="F400" s="113">
        <v>181.13004000000001</v>
      </c>
      <c r="G400" s="96"/>
      <c r="H400" s="96"/>
      <c r="I400" s="107"/>
    </row>
    <row r="401" spans="2:9">
      <c r="B401" s="113" t="s">
        <v>2646</v>
      </c>
      <c r="C401" s="113" t="s">
        <v>2292</v>
      </c>
      <c r="D401" s="113">
        <v>2021.8</v>
      </c>
      <c r="E401" s="113">
        <v>2016.1</v>
      </c>
      <c r="F401" s="113">
        <v>41.893529999999998</v>
      </c>
      <c r="G401" s="96"/>
      <c r="H401" s="96"/>
      <c r="I401" s="107"/>
    </row>
    <row r="402" spans="2:9">
      <c r="B402" s="113" t="s">
        <v>2299</v>
      </c>
      <c r="C402" s="113" t="s">
        <v>2292</v>
      </c>
      <c r="D402" s="113">
        <v>1928.5</v>
      </c>
      <c r="E402" s="113">
        <v>2004.3</v>
      </c>
      <c r="F402" s="113">
        <v>6.8397600000000001</v>
      </c>
      <c r="G402" s="96"/>
      <c r="H402" s="96"/>
      <c r="I402" s="107"/>
    </row>
    <row r="403" spans="2:9">
      <c r="B403" s="113" t="s">
        <v>2300</v>
      </c>
      <c r="C403" s="113" t="s">
        <v>2292</v>
      </c>
      <c r="D403" s="113">
        <v>408.34681486767767</v>
      </c>
      <c r="E403" s="113">
        <v>417.05</v>
      </c>
      <c r="F403" s="113">
        <v>203.66327999999999</v>
      </c>
      <c r="G403" s="96"/>
      <c r="H403" s="96"/>
      <c r="I403" s="107"/>
    </row>
    <row r="404" spans="2:9">
      <c r="B404" s="113" t="s">
        <v>2301</v>
      </c>
      <c r="C404" s="113" t="s">
        <v>2292</v>
      </c>
      <c r="D404" s="113">
        <v>392.86997228514326</v>
      </c>
      <c r="E404" s="113">
        <v>415</v>
      </c>
      <c r="F404" s="113">
        <v>68.175420000000003</v>
      </c>
      <c r="G404" s="96"/>
      <c r="H404" s="96"/>
      <c r="I404" s="107"/>
    </row>
    <row r="405" spans="2:9">
      <c r="B405" s="113" t="s">
        <v>2302</v>
      </c>
      <c r="C405" s="113" t="s">
        <v>2292</v>
      </c>
      <c r="D405" s="113">
        <v>380.13035714285712</v>
      </c>
      <c r="E405" s="113">
        <v>387.75</v>
      </c>
      <c r="F405" s="113">
        <v>27.5366</v>
      </c>
      <c r="G405" s="96"/>
      <c r="H405" s="96"/>
      <c r="I405" s="107"/>
    </row>
    <row r="406" spans="2:9">
      <c r="B406" s="113" t="s">
        <v>2303</v>
      </c>
      <c r="C406" s="113" t="s">
        <v>2292</v>
      </c>
      <c r="D406" s="113">
        <v>1954.9569412216672</v>
      </c>
      <c r="E406" s="113">
        <v>1888.8</v>
      </c>
      <c r="F406" s="113">
        <v>174.38147749999999</v>
      </c>
      <c r="G406" s="96"/>
      <c r="H406" s="96"/>
      <c r="I406" s="107"/>
    </row>
    <row r="407" spans="2:9">
      <c r="B407" s="113" t="s">
        <v>2304</v>
      </c>
      <c r="C407" s="113" t="s">
        <v>2292</v>
      </c>
      <c r="D407" s="113">
        <v>130.62911474219317</v>
      </c>
      <c r="E407" s="113">
        <v>127.6</v>
      </c>
      <c r="F407" s="113">
        <v>144.99809999999999</v>
      </c>
      <c r="G407" s="96"/>
      <c r="H407" s="96"/>
      <c r="I407" s="107"/>
    </row>
    <row r="408" spans="2:9">
      <c r="B408" s="113" t="s">
        <v>2305</v>
      </c>
      <c r="C408" s="113" t="s">
        <v>2292</v>
      </c>
      <c r="D408" s="113">
        <v>129.38351622940667</v>
      </c>
      <c r="E408" s="113">
        <v>126.85</v>
      </c>
      <c r="F408" s="113">
        <v>425.04345000000001</v>
      </c>
      <c r="G408" s="96"/>
      <c r="H408" s="96"/>
      <c r="I408" s="107"/>
    </row>
    <row r="409" spans="2:9">
      <c r="B409" s="113" t="s">
        <v>2306</v>
      </c>
      <c r="C409" s="113" t="s">
        <v>2292</v>
      </c>
      <c r="D409" s="113">
        <v>246.02895095879234</v>
      </c>
      <c r="E409" s="113">
        <v>235.2</v>
      </c>
      <c r="F409" s="113">
        <v>46.336154999999998</v>
      </c>
      <c r="G409" s="96"/>
      <c r="H409" s="96"/>
      <c r="I409" s="107"/>
    </row>
    <row r="410" spans="2:9">
      <c r="B410" s="113" t="s">
        <v>2307</v>
      </c>
      <c r="C410" s="113" t="s">
        <v>2292</v>
      </c>
      <c r="D410" s="113">
        <v>1430.8036831612035</v>
      </c>
      <c r="E410" s="113">
        <v>1425.8</v>
      </c>
      <c r="F410" s="113">
        <v>112.81982000000001</v>
      </c>
      <c r="G410" s="96"/>
      <c r="H410" s="96"/>
      <c r="I410" s="107"/>
    </row>
    <row r="411" spans="2:9">
      <c r="B411" s="113" t="s">
        <v>2308</v>
      </c>
      <c r="C411" s="113" t="s">
        <v>2292</v>
      </c>
      <c r="D411" s="113">
        <v>924.61306086956517</v>
      </c>
      <c r="E411" s="113">
        <v>916.2</v>
      </c>
      <c r="F411" s="113">
        <v>23.85698</v>
      </c>
      <c r="G411" s="96"/>
      <c r="H411" s="96"/>
      <c r="I411" s="107"/>
    </row>
    <row r="412" spans="2:9">
      <c r="B412" s="113" t="s">
        <v>2309</v>
      </c>
      <c r="C412" s="113" t="s">
        <v>2292</v>
      </c>
      <c r="D412" s="113">
        <v>431.05344827586208</v>
      </c>
      <c r="E412" s="113">
        <v>405.85</v>
      </c>
      <c r="F412" s="113">
        <v>44.662320000000001</v>
      </c>
      <c r="G412" s="96"/>
      <c r="H412" s="96"/>
      <c r="I412" s="107"/>
    </row>
    <row r="413" spans="2:9">
      <c r="B413" s="113" t="s">
        <v>2310</v>
      </c>
      <c r="C413" s="113" t="s">
        <v>2292</v>
      </c>
      <c r="D413" s="113">
        <v>748.75660945233631</v>
      </c>
      <c r="E413" s="113">
        <v>719.1</v>
      </c>
      <c r="F413" s="113">
        <v>573.86510999999996</v>
      </c>
      <c r="G413" s="96"/>
      <c r="H413" s="96"/>
      <c r="I413" s="107"/>
    </row>
    <row r="414" spans="2:9">
      <c r="B414" s="113" t="s">
        <v>2311</v>
      </c>
      <c r="C414" s="113" t="s">
        <v>2292</v>
      </c>
      <c r="D414" s="113">
        <v>775.03756673761018</v>
      </c>
      <c r="E414" s="113">
        <v>715.25</v>
      </c>
      <c r="F414" s="113">
        <v>505.88108999999997</v>
      </c>
      <c r="G414" s="96"/>
      <c r="H414" s="96"/>
      <c r="I414" s="107"/>
    </row>
    <row r="415" spans="2:9">
      <c r="B415" s="113" t="s">
        <v>2312</v>
      </c>
      <c r="C415" s="113" t="s">
        <v>2292</v>
      </c>
      <c r="D415" s="113">
        <v>549.6387575</v>
      </c>
      <c r="E415" s="113">
        <v>545</v>
      </c>
      <c r="F415" s="113">
        <v>34.324399999999997</v>
      </c>
      <c r="G415" s="96"/>
      <c r="H415" s="96"/>
      <c r="I415" s="107"/>
    </row>
    <row r="416" spans="2:9">
      <c r="B416" s="113" t="s">
        <v>2313</v>
      </c>
      <c r="C416" s="113" t="s">
        <v>2292</v>
      </c>
      <c r="D416" s="113">
        <v>5131.1400244444449</v>
      </c>
      <c r="E416" s="113">
        <v>5596</v>
      </c>
      <c r="F416" s="113">
        <v>35.873550000000002</v>
      </c>
      <c r="G416" s="96"/>
      <c r="H416" s="96"/>
      <c r="I416" s="107"/>
    </row>
    <row r="417" spans="2:9">
      <c r="B417" s="113" t="s">
        <v>2314</v>
      </c>
      <c r="C417" s="113" t="s">
        <v>2292</v>
      </c>
      <c r="D417" s="113">
        <v>996.13272702104098</v>
      </c>
      <c r="E417" s="113">
        <v>1026.1500000000001</v>
      </c>
      <c r="F417" s="113">
        <v>146.59302</v>
      </c>
      <c r="G417" s="96"/>
      <c r="H417" s="96"/>
      <c r="I417" s="107"/>
    </row>
    <row r="418" spans="2:9">
      <c r="B418" s="113" t="s">
        <v>2315</v>
      </c>
      <c r="C418" s="113" t="s">
        <v>2292</v>
      </c>
      <c r="D418" s="113">
        <v>2141.2833333333333</v>
      </c>
      <c r="E418" s="113">
        <v>2010.8</v>
      </c>
      <c r="F418" s="113">
        <v>15.45426</v>
      </c>
      <c r="G418" s="96"/>
      <c r="H418" s="96"/>
      <c r="I418" s="107"/>
    </row>
    <row r="419" spans="2:9">
      <c r="B419" s="113" t="s">
        <v>2316</v>
      </c>
      <c r="C419" s="113" t="s">
        <v>2292</v>
      </c>
      <c r="D419" s="113">
        <v>585.59688753644321</v>
      </c>
      <c r="E419" s="113">
        <v>606.75</v>
      </c>
      <c r="F419" s="113">
        <v>180.33568</v>
      </c>
      <c r="G419" s="96"/>
      <c r="H419" s="96"/>
      <c r="I419" s="107"/>
    </row>
    <row r="420" spans="2:9">
      <c r="B420" s="113" t="s">
        <v>2317</v>
      </c>
      <c r="C420" s="113" t="s">
        <v>2292</v>
      </c>
      <c r="D420" s="113">
        <v>560.02858104956272</v>
      </c>
      <c r="E420" s="113">
        <v>603.45000000000005</v>
      </c>
      <c r="F420" s="113">
        <v>135.25175999999999</v>
      </c>
      <c r="G420" s="96"/>
      <c r="H420" s="96"/>
      <c r="I420" s="107"/>
    </row>
    <row r="421" spans="2:9">
      <c r="B421" s="113" t="s">
        <v>2318</v>
      </c>
      <c r="C421" s="113" t="s">
        <v>2292</v>
      </c>
      <c r="D421" s="113">
        <v>1429.0825833711262</v>
      </c>
      <c r="E421" s="113">
        <v>1455.7</v>
      </c>
      <c r="F421" s="113">
        <v>535.94730000000004</v>
      </c>
      <c r="G421" s="96"/>
      <c r="H421" s="96"/>
      <c r="I421" s="107"/>
    </row>
    <row r="422" spans="2:9">
      <c r="B422" s="113" t="s">
        <v>2319</v>
      </c>
      <c r="C422" s="113" t="s">
        <v>2292</v>
      </c>
      <c r="D422" s="113">
        <v>85.296451006546008</v>
      </c>
      <c r="E422" s="113">
        <v>84.75</v>
      </c>
      <c r="F422" s="113">
        <v>223.01737499999999</v>
      </c>
      <c r="G422" s="96"/>
      <c r="H422" s="96"/>
      <c r="I422" s="107"/>
    </row>
    <row r="423" spans="2:9">
      <c r="B423" s="113" t="s">
        <v>2320</v>
      </c>
      <c r="C423" s="113" t="s">
        <v>2292</v>
      </c>
      <c r="D423" s="113">
        <v>120.72817283176593</v>
      </c>
      <c r="E423" s="113">
        <v>120.71</v>
      </c>
      <c r="F423" s="113">
        <v>12.000780000000001</v>
      </c>
      <c r="G423" s="96"/>
      <c r="H423" s="96"/>
      <c r="I423" s="107"/>
    </row>
    <row r="424" spans="2:9">
      <c r="B424" s="113" t="s">
        <v>2321</v>
      </c>
      <c r="C424" s="113" t="s">
        <v>2292</v>
      </c>
      <c r="D424" s="113">
        <v>731.32019230769231</v>
      </c>
      <c r="E424" s="113">
        <v>723.6</v>
      </c>
      <c r="F424" s="113">
        <v>52.280799999999999</v>
      </c>
      <c r="G424" s="96"/>
      <c r="H424" s="96"/>
      <c r="I424" s="107"/>
    </row>
    <row r="425" spans="2:9">
      <c r="B425" s="113" t="s">
        <v>2322</v>
      </c>
      <c r="C425" s="113" t="s">
        <v>2292</v>
      </c>
      <c r="D425" s="113">
        <v>1009.9542</v>
      </c>
      <c r="E425" s="113">
        <v>1002.8</v>
      </c>
      <c r="F425" s="113">
        <v>29.791440000000001</v>
      </c>
      <c r="G425" s="96"/>
      <c r="H425" s="96"/>
      <c r="I425" s="107"/>
    </row>
    <row r="426" spans="2:9">
      <c r="B426" s="113" t="s">
        <v>2323</v>
      </c>
      <c r="C426" s="113" t="s">
        <v>2292</v>
      </c>
      <c r="D426" s="113">
        <v>75.835436363636362</v>
      </c>
      <c r="E426" s="113">
        <v>70.319999999999993</v>
      </c>
      <c r="F426" s="113">
        <v>11.79904</v>
      </c>
      <c r="G426" s="96"/>
      <c r="H426" s="96"/>
      <c r="I426" s="107"/>
    </row>
    <row r="427" spans="2:9">
      <c r="B427" s="113" t="s">
        <v>2324</v>
      </c>
      <c r="C427" s="113" t="s">
        <v>2292</v>
      </c>
      <c r="D427" s="113">
        <v>283.97727725955207</v>
      </c>
      <c r="E427" s="113">
        <v>266.45</v>
      </c>
      <c r="F427" s="113">
        <v>71.858324999999994</v>
      </c>
      <c r="G427" s="96"/>
      <c r="H427" s="96"/>
      <c r="I427" s="107"/>
    </row>
    <row r="428" spans="2:9">
      <c r="B428" s="113" t="s">
        <v>2325</v>
      </c>
      <c r="C428" s="113" t="s">
        <v>2292</v>
      </c>
      <c r="D428" s="113">
        <v>283.20271622383251</v>
      </c>
      <c r="E428" s="113">
        <v>265.3</v>
      </c>
      <c r="F428" s="113">
        <v>94.06908</v>
      </c>
      <c r="G428" s="96"/>
      <c r="H428" s="96"/>
      <c r="I428" s="107"/>
    </row>
    <row r="429" spans="2:9">
      <c r="B429" s="113" t="s">
        <v>2326</v>
      </c>
      <c r="C429" s="113" t="s">
        <v>2292</v>
      </c>
      <c r="D429" s="113">
        <v>399.63907524038461</v>
      </c>
      <c r="E429" s="113">
        <v>426.75</v>
      </c>
      <c r="F429" s="113">
        <v>125.46559999999999</v>
      </c>
      <c r="G429" s="96"/>
      <c r="H429" s="96"/>
      <c r="I429" s="107"/>
    </row>
    <row r="430" spans="2:9">
      <c r="B430" s="113" t="s">
        <v>2327</v>
      </c>
      <c r="C430" s="113" t="s">
        <v>2292</v>
      </c>
      <c r="D430" s="113">
        <v>4005.3030864285715</v>
      </c>
      <c r="E430" s="113">
        <v>4053.4</v>
      </c>
      <c r="F430" s="113">
        <v>80.627399999999994</v>
      </c>
      <c r="G430" s="96"/>
      <c r="H430" s="96"/>
      <c r="I430" s="107"/>
    </row>
    <row r="431" spans="2:9">
      <c r="B431" s="113" t="s">
        <v>2328</v>
      </c>
      <c r="C431" s="113" t="s">
        <v>2292</v>
      </c>
      <c r="D431" s="113">
        <v>501.42985970149255</v>
      </c>
      <c r="E431" s="113">
        <v>543.94000000000005</v>
      </c>
      <c r="F431" s="113">
        <v>52.997</v>
      </c>
      <c r="G431" s="96"/>
      <c r="H431" s="96"/>
      <c r="I431" s="107"/>
    </row>
    <row r="432" spans="2:9">
      <c r="B432" s="113" t="s">
        <v>2329</v>
      </c>
      <c r="C432" s="113" t="s">
        <v>2292</v>
      </c>
      <c r="D432" s="113">
        <v>3463.9762223776224</v>
      </c>
      <c r="E432" s="113">
        <v>3388.6</v>
      </c>
      <c r="F432" s="113">
        <v>143.83511999999999</v>
      </c>
      <c r="G432" s="96"/>
      <c r="H432" s="96"/>
      <c r="I432" s="107"/>
    </row>
    <row r="433" spans="2:9">
      <c r="B433" s="113" t="s">
        <v>2330</v>
      </c>
      <c r="C433" s="113" t="s">
        <v>2292</v>
      </c>
      <c r="D433" s="113">
        <v>3190.2642942857142</v>
      </c>
      <c r="E433" s="113">
        <v>3375.1</v>
      </c>
      <c r="F433" s="113">
        <v>70.408799999999999</v>
      </c>
      <c r="G433" s="96"/>
      <c r="H433" s="96"/>
      <c r="I433" s="107"/>
    </row>
    <row r="434" spans="2:9">
      <c r="B434" s="113" t="s">
        <v>2331</v>
      </c>
      <c r="C434" s="113" t="s">
        <v>2292</v>
      </c>
      <c r="D434" s="113">
        <v>13998.603784905661</v>
      </c>
      <c r="E434" s="113">
        <v>13589</v>
      </c>
      <c r="F434" s="113">
        <v>50.460504999999998</v>
      </c>
      <c r="G434" s="96"/>
      <c r="H434" s="96"/>
      <c r="I434" s="107"/>
    </row>
    <row r="435" spans="2:9">
      <c r="B435" s="113" t="s">
        <v>2332</v>
      </c>
      <c r="C435" s="113" t="s">
        <v>2292</v>
      </c>
      <c r="D435" s="113">
        <v>13801.593223728814</v>
      </c>
      <c r="E435" s="113">
        <v>13542</v>
      </c>
      <c r="F435" s="113">
        <v>56.173014999999999</v>
      </c>
      <c r="G435" s="96"/>
      <c r="H435" s="96"/>
      <c r="I435" s="107"/>
    </row>
    <row r="436" spans="2:9">
      <c r="B436" s="113" t="s">
        <v>2333</v>
      </c>
      <c r="C436" s="113" t="s">
        <v>2292</v>
      </c>
      <c r="D436" s="113">
        <v>2915.8152757671955</v>
      </c>
      <c r="E436" s="113">
        <v>3366.9</v>
      </c>
      <c r="F436" s="113">
        <v>167.9430375</v>
      </c>
      <c r="G436" s="96"/>
      <c r="H436" s="96"/>
      <c r="I436" s="107"/>
    </row>
    <row r="437" spans="2:9">
      <c r="B437" s="113" t="s">
        <v>2334</v>
      </c>
      <c r="C437" s="113" t="s">
        <v>2292</v>
      </c>
      <c r="D437" s="113">
        <v>1706.9775742286752</v>
      </c>
      <c r="E437" s="113">
        <v>1662.1</v>
      </c>
      <c r="F437" s="113">
        <v>75.310680000000005</v>
      </c>
      <c r="G437" s="96"/>
      <c r="H437" s="96"/>
      <c r="I437" s="107"/>
    </row>
    <row r="438" spans="2:9">
      <c r="B438" s="113" t="s">
        <v>2335</v>
      </c>
      <c r="C438" s="113" t="s">
        <v>2292</v>
      </c>
      <c r="D438" s="113">
        <v>1750.2437518550475</v>
      </c>
      <c r="E438" s="113">
        <v>1653</v>
      </c>
      <c r="F438" s="113">
        <v>79.206059999999994</v>
      </c>
      <c r="G438" s="96"/>
      <c r="H438" s="96"/>
      <c r="I438" s="107"/>
    </row>
    <row r="439" spans="2:9">
      <c r="B439" s="113" t="s">
        <v>2336</v>
      </c>
      <c r="C439" s="113" t="s">
        <v>2292</v>
      </c>
      <c r="D439" s="113">
        <v>97.435000000000002</v>
      </c>
      <c r="E439" s="113">
        <v>86.23</v>
      </c>
      <c r="F439" s="113">
        <v>56.971200000000003</v>
      </c>
      <c r="G439" s="96"/>
      <c r="H439" s="96"/>
      <c r="I439" s="107"/>
    </row>
    <row r="440" spans="2:9">
      <c r="B440" s="113" t="s">
        <v>2337</v>
      </c>
      <c r="C440" s="113" t="s">
        <v>2292</v>
      </c>
      <c r="D440" s="113">
        <v>84.247726089191232</v>
      </c>
      <c r="E440" s="113">
        <v>86.41</v>
      </c>
      <c r="F440" s="113">
        <v>232.1865</v>
      </c>
      <c r="G440" s="96"/>
      <c r="H440" s="96"/>
      <c r="I440" s="107"/>
    </row>
    <row r="441" spans="2:9">
      <c r="B441" s="113" t="s">
        <v>2338</v>
      </c>
      <c r="C441" s="113" t="s">
        <v>2292</v>
      </c>
      <c r="D441" s="113">
        <v>339.72732955145119</v>
      </c>
      <c r="E441" s="113">
        <v>325.55</v>
      </c>
      <c r="F441" s="113">
        <v>267.0813</v>
      </c>
      <c r="G441" s="96"/>
      <c r="H441" s="96"/>
      <c r="I441" s="107"/>
    </row>
    <row r="442" spans="2:9">
      <c r="B442" s="113" t="s">
        <v>2339</v>
      </c>
      <c r="C442" s="113" t="s">
        <v>2292</v>
      </c>
      <c r="D442" s="113">
        <v>1613.0583444444444</v>
      </c>
      <c r="E442" s="113">
        <v>1688.6</v>
      </c>
      <c r="F442" s="113">
        <v>98.289990000000003</v>
      </c>
      <c r="G442" s="96"/>
      <c r="H442" s="96"/>
      <c r="I442" s="107"/>
    </row>
    <row r="443" spans="2:9">
      <c r="B443" s="113" t="s">
        <v>2340</v>
      </c>
      <c r="C443" s="113" t="s">
        <v>2292</v>
      </c>
      <c r="D443" s="113">
        <v>287.19827543859651</v>
      </c>
      <c r="E443" s="113">
        <v>264.89999999999998</v>
      </c>
      <c r="F443" s="113">
        <v>41.034869999999998</v>
      </c>
      <c r="G443" s="96"/>
      <c r="H443" s="96"/>
      <c r="I443" s="107"/>
    </row>
    <row r="444" spans="2:9">
      <c r="B444" s="113" t="s">
        <v>2341</v>
      </c>
      <c r="C444" s="113" t="s">
        <v>2292</v>
      </c>
      <c r="D444" s="113">
        <v>114.70533953313253</v>
      </c>
      <c r="E444" s="113">
        <v>114.94</v>
      </c>
      <c r="F444" s="113">
        <v>119.188</v>
      </c>
      <c r="G444" s="96"/>
      <c r="H444" s="96"/>
      <c r="I444" s="107"/>
    </row>
    <row r="445" spans="2:9">
      <c r="B445" s="113" t="s">
        <v>2342</v>
      </c>
      <c r="C445" s="113" t="s">
        <v>2292</v>
      </c>
      <c r="D445" s="113">
        <v>238.28616028368793</v>
      </c>
      <c r="E445" s="113">
        <v>239.3</v>
      </c>
      <c r="F445" s="113">
        <v>60.349409999999999</v>
      </c>
      <c r="G445" s="96"/>
      <c r="H445" s="96"/>
      <c r="I445" s="107"/>
    </row>
    <row r="446" spans="2:9">
      <c r="B446" s="113" t="s">
        <v>2343</v>
      </c>
      <c r="C446" s="113" t="s">
        <v>2292</v>
      </c>
      <c r="D446" s="113">
        <v>1314.4859640350878</v>
      </c>
      <c r="E446" s="113">
        <v>1307.4000000000001</v>
      </c>
      <c r="F446" s="113">
        <v>626.54399999999998</v>
      </c>
      <c r="G446" s="96"/>
      <c r="H446" s="96"/>
      <c r="I446" s="107"/>
    </row>
    <row r="447" spans="2:9">
      <c r="B447" s="113" t="s">
        <v>2344</v>
      </c>
      <c r="C447" s="113" t="s">
        <v>2292</v>
      </c>
      <c r="D447" s="113">
        <v>1311.8899942278481</v>
      </c>
      <c r="E447" s="113">
        <v>1301.0999999999999</v>
      </c>
      <c r="F447" s="113">
        <v>361.82</v>
      </c>
      <c r="G447" s="96"/>
      <c r="H447" s="96"/>
      <c r="I447" s="107"/>
    </row>
    <row r="448" spans="2:9">
      <c r="B448" s="113" t="s">
        <v>2345</v>
      </c>
      <c r="C448" s="113" t="s">
        <v>2292</v>
      </c>
      <c r="D448" s="113">
        <v>171.98145158501441</v>
      </c>
      <c r="E448" s="113">
        <v>199.09</v>
      </c>
      <c r="F448" s="113">
        <v>646.32566999999995</v>
      </c>
      <c r="G448" s="96"/>
      <c r="H448" s="96"/>
      <c r="I448" s="107"/>
    </row>
    <row r="449" spans="2:9">
      <c r="B449" s="113" t="s">
        <v>2346</v>
      </c>
      <c r="C449" s="113" t="s">
        <v>2292</v>
      </c>
      <c r="D449" s="113">
        <v>1031.2047763347764</v>
      </c>
      <c r="E449" s="113">
        <v>1087.2</v>
      </c>
      <c r="F449" s="113">
        <v>35.836762499999999</v>
      </c>
      <c r="G449" s="96"/>
      <c r="H449" s="96"/>
      <c r="I449" s="107"/>
    </row>
    <row r="450" spans="2:9">
      <c r="B450" s="113" t="s">
        <v>2347</v>
      </c>
      <c r="C450" s="113" t="s">
        <v>2292</v>
      </c>
      <c r="D450" s="113">
        <v>1783.1922185281385</v>
      </c>
      <c r="E450" s="113">
        <v>1757</v>
      </c>
      <c r="F450" s="113">
        <v>72.389624999999995</v>
      </c>
      <c r="G450" s="96"/>
      <c r="H450" s="96"/>
      <c r="I450" s="107"/>
    </row>
    <row r="451" spans="2:9">
      <c r="B451" s="113" t="s">
        <v>2348</v>
      </c>
      <c r="C451" s="113" t="s">
        <v>2292</v>
      </c>
      <c r="D451" s="113">
        <v>19912.438592982457</v>
      </c>
      <c r="E451" s="113">
        <v>20416</v>
      </c>
      <c r="F451" s="113">
        <v>104.94925499999999</v>
      </c>
      <c r="G451" s="96"/>
      <c r="H451" s="96"/>
      <c r="I451" s="107"/>
    </row>
    <row r="452" spans="2:9">
      <c r="B452" s="113" t="s">
        <v>2349</v>
      </c>
      <c r="C452" s="113" t="s">
        <v>2292</v>
      </c>
      <c r="D452" s="113">
        <v>19625.901424242424</v>
      </c>
      <c r="E452" s="113">
        <v>20313</v>
      </c>
      <c r="F452" s="113">
        <v>121.52019</v>
      </c>
      <c r="G452" s="96"/>
      <c r="H452" s="96"/>
      <c r="I452" s="107"/>
    </row>
    <row r="453" spans="2:9">
      <c r="B453" s="113" t="s">
        <v>2350</v>
      </c>
      <c r="C453" s="113" t="s">
        <v>2292</v>
      </c>
      <c r="D453" s="113">
        <v>1932.8309523809523</v>
      </c>
      <c r="E453" s="113">
        <v>1937.8</v>
      </c>
      <c r="F453" s="113">
        <v>40.178040000000003</v>
      </c>
      <c r="G453" s="96"/>
      <c r="H453" s="96"/>
      <c r="I453" s="107"/>
    </row>
    <row r="454" spans="2:9">
      <c r="B454" s="113" t="s">
        <v>2351</v>
      </c>
      <c r="C454" s="113" t="s">
        <v>2292</v>
      </c>
      <c r="D454" s="113">
        <v>53.51</v>
      </c>
      <c r="E454" s="113">
        <v>46.27</v>
      </c>
      <c r="F454" s="113">
        <v>2.3952200000000001</v>
      </c>
      <c r="G454" s="96"/>
      <c r="H454" s="96"/>
      <c r="I454" s="107"/>
    </row>
    <row r="455" spans="2:9">
      <c r="B455" s="113" t="s">
        <v>2352</v>
      </c>
      <c r="C455" s="113" t="s">
        <v>2292</v>
      </c>
      <c r="D455" s="113">
        <v>188.13063214285714</v>
      </c>
      <c r="E455" s="113">
        <v>183.24</v>
      </c>
      <c r="F455" s="113">
        <v>82.451599999999999</v>
      </c>
      <c r="G455" s="96"/>
      <c r="H455" s="96"/>
      <c r="I455" s="107"/>
    </row>
    <row r="456" spans="2:9">
      <c r="B456" s="113" t="s">
        <v>2353</v>
      </c>
      <c r="C456" s="113" t="s">
        <v>2292</v>
      </c>
      <c r="D456" s="113">
        <v>4737.3555238095241</v>
      </c>
      <c r="E456" s="113">
        <v>5159.8</v>
      </c>
      <c r="F456" s="113">
        <v>11.5893225</v>
      </c>
      <c r="G456" s="96"/>
      <c r="H456" s="96"/>
      <c r="I456" s="107"/>
    </row>
    <row r="457" spans="2:9">
      <c r="B457" s="113" t="s">
        <v>2354</v>
      </c>
      <c r="C457" s="113" t="s">
        <v>2292</v>
      </c>
      <c r="D457" s="113">
        <v>1252.8864746666666</v>
      </c>
      <c r="E457" s="113">
        <v>1271.2</v>
      </c>
      <c r="F457" s="113">
        <v>253.23750000000001</v>
      </c>
      <c r="G457" s="96"/>
      <c r="H457" s="96"/>
      <c r="I457" s="107"/>
    </row>
    <row r="458" spans="2:9">
      <c r="B458" s="113" t="s">
        <v>2355</v>
      </c>
      <c r="C458" s="113" t="s">
        <v>2292</v>
      </c>
      <c r="D458" s="113">
        <v>23.343452022183545</v>
      </c>
      <c r="E458" s="113">
        <v>22.37</v>
      </c>
      <c r="F458" s="113">
        <v>122.37539</v>
      </c>
      <c r="G458" s="96"/>
      <c r="H458" s="96"/>
      <c r="I458" s="107"/>
    </row>
    <row r="459" spans="2:9">
      <c r="B459" s="113" t="s">
        <v>2356</v>
      </c>
      <c r="C459" s="113" t="s">
        <v>2292</v>
      </c>
      <c r="D459" s="113">
        <v>34510.666666666664</v>
      </c>
      <c r="E459" s="113">
        <v>32935</v>
      </c>
      <c r="F459" s="113">
        <v>31.059562499999998</v>
      </c>
      <c r="G459" s="96"/>
      <c r="H459" s="96"/>
      <c r="I459" s="107"/>
    </row>
    <row r="460" spans="2:9">
      <c r="B460" s="113" t="s">
        <v>2357</v>
      </c>
      <c r="C460" s="113" t="s">
        <v>2292</v>
      </c>
      <c r="D460" s="113">
        <v>408.18594999999999</v>
      </c>
      <c r="E460" s="113">
        <v>413.62</v>
      </c>
      <c r="F460" s="113">
        <v>71.840639999999993</v>
      </c>
      <c r="G460" s="96"/>
      <c r="H460" s="96"/>
      <c r="I460" s="107"/>
    </row>
    <row r="461" spans="2:9">
      <c r="B461" s="113" t="s">
        <v>2358</v>
      </c>
      <c r="C461" s="113" t="s">
        <v>2292</v>
      </c>
      <c r="D461" s="113">
        <v>3031.2793824441997</v>
      </c>
      <c r="E461" s="113">
        <v>2968.2</v>
      </c>
      <c r="F461" s="113">
        <v>190.61329349999997</v>
      </c>
      <c r="G461" s="96"/>
      <c r="H461" s="96"/>
      <c r="I461" s="107"/>
    </row>
    <row r="462" spans="2:9">
      <c r="B462" s="113" t="s">
        <v>2359</v>
      </c>
      <c r="C462" s="113" t="s">
        <v>2292</v>
      </c>
      <c r="D462" s="113">
        <v>212.67949999999999</v>
      </c>
      <c r="E462" s="113">
        <v>204.25</v>
      </c>
      <c r="F462" s="113">
        <v>32.269500000000001</v>
      </c>
      <c r="G462" s="96"/>
      <c r="H462" s="96"/>
      <c r="I462" s="107"/>
    </row>
    <row r="463" spans="2:9">
      <c r="B463" s="113" t="s">
        <v>2360</v>
      </c>
      <c r="C463" s="113" t="s">
        <v>2292</v>
      </c>
      <c r="D463" s="113">
        <v>1577.4429001763669</v>
      </c>
      <c r="E463" s="113">
        <v>1458.6</v>
      </c>
      <c r="F463" s="113">
        <v>50.237617499999999</v>
      </c>
      <c r="G463" s="96"/>
      <c r="H463" s="96"/>
      <c r="I463" s="107"/>
    </row>
    <row r="464" spans="2:9">
      <c r="B464" s="113" t="s">
        <v>2361</v>
      </c>
      <c r="C464" s="113" t="s">
        <v>2292</v>
      </c>
      <c r="D464" s="113">
        <v>1511.0110992592593</v>
      </c>
      <c r="E464" s="113">
        <v>1653.2</v>
      </c>
      <c r="F464" s="113">
        <v>12.754462500000001</v>
      </c>
      <c r="G464" s="96"/>
      <c r="H464" s="96"/>
      <c r="I464" s="107"/>
    </row>
    <row r="465" spans="2:9">
      <c r="B465" s="113" t="s">
        <v>2362</v>
      </c>
      <c r="C465" s="113" t="s">
        <v>2292</v>
      </c>
      <c r="D465" s="113">
        <v>1084.1500000000001</v>
      </c>
      <c r="E465" s="113">
        <v>1094.2</v>
      </c>
      <c r="F465" s="113">
        <v>6.9551999999999996</v>
      </c>
      <c r="G465" s="96"/>
      <c r="H465" s="96"/>
      <c r="I465" s="107"/>
    </row>
    <row r="466" spans="2:9">
      <c r="B466" s="113" t="s">
        <v>2363</v>
      </c>
      <c r="C466" s="113" t="s">
        <v>2292</v>
      </c>
      <c r="D466" s="113">
        <v>5398.5</v>
      </c>
      <c r="E466" s="113">
        <v>5369</v>
      </c>
      <c r="F466" s="113">
        <v>0.9528875</v>
      </c>
      <c r="G466" s="96"/>
      <c r="H466" s="96"/>
      <c r="I466" s="107"/>
    </row>
    <row r="467" spans="2:9">
      <c r="B467" s="113" t="s">
        <v>2364</v>
      </c>
      <c r="C467" s="113" t="s">
        <v>2292</v>
      </c>
      <c r="D467" s="113">
        <v>7459.8833000000004</v>
      </c>
      <c r="E467" s="113">
        <v>7671</v>
      </c>
      <c r="F467" s="113">
        <v>54.228000000000002</v>
      </c>
      <c r="G467" s="96"/>
      <c r="H467" s="96"/>
      <c r="I467" s="107"/>
    </row>
    <row r="468" spans="2:9">
      <c r="B468" s="113" t="s">
        <v>2365</v>
      </c>
      <c r="C468" s="113" t="s">
        <v>2292</v>
      </c>
      <c r="D468" s="113">
        <v>8849.5416466666666</v>
      </c>
      <c r="E468" s="113">
        <v>8956</v>
      </c>
      <c r="F468" s="113">
        <v>37.748100000000001</v>
      </c>
      <c r="G468" s="96"/>
      <c r="H468" s="96"/>
      <c r="I468" s="107"/>
    </row>
    <row r="469" spans="2:9">
      <c r="B469" s="113" t="s">
        <v>2366</v>
      </c>
      <c r="C469" s="113" t="s">
        <v>2292</v>
      </c>
      <c r="D469" s="113">
        <v>8718.3378475675672</v>
      </c>
      <c r="E469" s="113">
        <v>8909</v>
      </c>
      <c r="F469" s="113">
        <v>116.38997500000001</v>
      </c>
      <c r="G469" s="96"/>
      <c r="H469" s="96"/>
      <c r="I469" s="107"/>
    </row>
    <row r="470" spans="2:9">
      <c r="B470" s="113" t="s">
        <v>2367</v>
      </c>
      <c r="C470" s="113" t="s">
        <v>2292</v>
      </c>
      <c r="D470" s="113">
        <v>177.47653913043479</v>
      </c>
      <c r="E470" s="113">
        <v>178.06</v>
      </c>
      <c r="F470" s="113">
        <v>77.302999999999997</v>
      </c>
      <c r="G470" s="96"/>
      <c r="H470" s="96"/>
      <c r="I470" s="107"/>
    </row>
    <row r="471" spans="2:9">
      <c r="B471" s="113" t="s">
        <v>2368</v>
      </c>
      <c r="C471" s="113" t="s">
        <v>2292</v>
      </c>
      <c r="D471" s="113">
        <v>2631.2</v>
      </c>
      <c r="E471" s="113">
        <v>2596.4</v>
      </c>
      <c r="F471" s="113">
        <v>9.2832500000000007</v>
      </c>
      <c r="G471" s="96"/>
      <c r="H471" s="96"/>
      <c r="I471" s="107"/>
    </row>
    <row r="472" spans="2:9">
      <c r="B472" s="113" t="s">
        <v>2369</v>
      </c>
      <c r="C472" s="113" t="s">
        <v>2292</v>
      </c>
      <c r="D472" s="113">
        <v>13.281849998410124</v>
      </c>
      <c r="E472" s="113">
        <v>14.82</v>
      </c>
      <c r="F472" s="113">
        <v>59.910345</v>
      </c>
      <c r="G472" s="96"/>
      <c r="H472" s="96"/>
      <c r="I472" s="107"/>
    </row>
    <row r="473" spans="2:9">
      <c r="B473" s="113" t="s">
        <v>2370</v>
      </c>
      <c r="C473" s="113" t="s">
        <v>2292</v>
      </c>
      <c r="D473" s="113">
        <v>1652.6</v>
      </c>
      <c r="E473" s="113">
        <v>1692.4</v>
      </c>
      <c r="F473" s="113">
        <v>9.232685</v>
      </c>
      <c r="G473" s="96"/>
      <c r="H473" s="96"/>
      <c r="I473" s="107"/>
    </row>
    <row r="474" spans="2:9">
      <c r="B474" s="113" t="s">
        <v>2371</v>
      </c>
      <c r="C474" s="113" t="s">
        <v>2292</v>
      </c>
      <c r="D474" s="113">
        <v>1097</v>
      </c>
      <c r="E474" s="113">
        <v>1083.2</v>
      </c>
      <c r="F474" s="113">
        <v>1.2905249999999999</v>
      </c>
      <c r="G474" s="96"/>
      <c r="H474" s="96"/>
      <c r="I474" s="107"/>
    </row>
    <row r="475" spans="2:9">
      <c r="B475" s="113" t="s">
        <v>2372</v>
      </c>
      <c r="C475" s="113" t="s">
        <v>2292</v>
      </c>
      <c r="D475" s="113">
        <v>1108.4692404102564</v>
      </c>
      <c r="E475" s="113">
        <v>1076.4000000000001</v>
      </c>
      <c r="F475" s="113">
        <v>83.884124999999997</v>
      </c>
      <c r="G475" s="96"/>
      <c r="H475" s="96"/>
      <c r="I475" s="107"/>
    </row>
    <row r="476" spans="2:9">
      <c r="B476" s="113" t="s">
        <v>2373</v>
      </c>
      <c r="C476" s="113" t="s">
        <v>2292</v>
      </c>
      <c r="D476" s="113">
        <v>17356.0625</v>
      </c>
      <c r="E476" s="113">
        <v>17577</v>
      </c>
      <c r="F476" s="113">
        <v>18.580200000000001</v>
      </c>
      <c r="G476" s="96"/>
      <c r="H476" s="96"/>
      <c r="I476" s="107"/>
    </row>
    <row r="477" spans="2:9">
      <c r="B477" s="113" t="s">
        <v>2374</v>
      </c>
      <c r="C477" s="113" t="s">
        <v>2292</v>
      </c>
      <c r="D477" s="113">
        <v>175.84300999999999</v>
      </c>
      <c r="E477" s="113">
        <v>168.25</v>
      </c>
      <c r="F477" s="113">
        <v>13.6188</v>
      </c>
      <c r="G477" s="96"/>
      <c r="H477" s="96"/>
      <c r="I477" s="107"/>
    </row>
    <row r="478" spans="2:9">
      <c r="B478" s="113" t="s">
        <v>2375</v>
      </c>
      <c r="C478" s="113" t="s">
        <v>2292</v>
      </c>
      <c r="D478" s="113">
        <v>176.26580000000001</v>
      </c>
      <c r="E478" s="113">
        <v>166.54</v>
      </c>
      <c r="F478" s="113">
        <v>25.875720000000001</v>
      </c>
      <c r="G478" s="96"/>
      <c r="H478" s="96"/>
      <c r="I478" s="107"/>
    </row>
    <row r="479" spans="2:9">
      <c r="B479" s="113" t="s">
        <v>2376</v>
      </c>
      <c r="C479" s="113" t="s">
        <v>2292</v>
      </c>
      <c r="D479" s="113">
        <v>2466.2333333333331</v>
      </c>
      <c r="E479" s="113">
        <v>2438.9</v>
      </c>
      <c r="F479" s="113">
        <v>50.199187500000001</v>
      </c>
      <c r="G479" s="96"/>
      <c r="H479" s="96"/>
      <c r="I479" s="107"/>
    </row>
    <row r="480" spans="2:9">
      <c r="B480" s="113" t="s">
        <v>2377</v>
      </c>
      <c r="C480" s="113" t="s">
        <v>2292</v>
      </c>
      <c r="D480" s="113">
        <v>431.45000550264552</v>
      </c>
      <c r="E480" s="113">
        <v>437</v>
      </c>
      <c r="F480" s="113">
        <v>41.381549999999997</v>
      </c>
      <c r="G480" s="96"/>
      <c r="H480" s="96"/>
      <c r="I480" s="107"/>
    </row>
    <row r="481" spans="2:9">
      <c r="B481" s="113" t="s">
        <v>2378</v>
      </c>
      <c r="C481" s="113" t="s">
        <v>2292</v>
      </c>
      <c r="D481" s="113">
        <v>415.68530591970119</v>
      </c>
      <c r="E481" s="113">
        <v>435.1</v>
      </c>
      <c r="F481" s="113">
        <v>117.247725</v>
      </c>
      <c r="G481" s="96"/>
      <c r="H481" s="96"/>
      <c r="I481" s="107"/>
    </row>
    <row r="482" spans="2:9">
      <c r="B482" s="113" t="s">
        <v>2379</v>
      </c>
      <c r="C482" s="113" t="s">
        <v>2292</v>
      </c>
      <c r="D482" s="113">
        <v>416.49548197767143</v>
      </c>
      <c r="E482" s="113">
        <v>419.1</v>
      </c>
      <c r="F482" s="113">
        <v>9.4927799999999998</v>
      </c>
      <c r="G482" s="96"/>
      <c r="H482" s="96"/>
      <c r="I482" s="107"/>
    </row>
    <row r="483" spans="2:9">
      <c r="B483" s="113" t="s">
        <v>2380</v>
      </c>
      <c r="C483" s="113" t="s">
        <v>2292</v>
      </c>
      <c r="D483" s="113">
        <v>381.28757687827607</v>
      </c>
      <c r="E483" s="113">
        <v>385.9</v>
      </c>
      <c r="F483" s="113">
        <v>99.328450000000004</v>
      </c>
      <c r="G483" s="96"/>
      <c r="H483" s="96"/>
      <c r="I483" s="107"/>
    </row>
    <row r="484" spans="2:9">
      <c r="B484" s="113" t="s">
        <v>2381</v>
      </c>
      <c r="C484" s="113" t="s">
        <v>2292</v>
      </c>
      <c r="D484" s="113">
        <v>410.85</v>
      </c>
      <c r="E484" s="113">
        <v>406.95</v>
      </c>
      <c r="F484" s="113">
        <v>3.1030000000000002</v>
      </c>
      <c r="G484" s="96"/>
      <c r="H484" s="96"/>
      <c r="I484" s="107"/>
    </row>
    <row r="485" spans="2:9">
      <c r="B485" s="113" t="s">
        <v>2382</v>
      </c>
      <c r="C485" s="113" t="s">
        <v>2292</v>
      </c>
      <c r="D485" s="113">
        <v>3349.4064338709677</v>
      </c>
      <c r="E485" s="113">
        <v>3302.8</v>
      </c>
      <c r="F485" s="113">
        <v>195.53064000000001</v>
      </c>
      <c r="G485" s="96"/>
      <c r="H485" s="96"/>
      <c r="I485" s="107"/>
    </row>
    <row r="486" spans="2:9">
      <c r="B486" s="113" t="s">
        <v>2383</v>
      </c>
      <c r="C486" s="113" t="s">
        <v>2292</v>
      </c>
      <c r="D486" s="113">
        <v>2140.8000000000002</v>
      </c>
      <c r="E486" s="113">
        <v>2230.3000000000002</v>
      </c>
      <c r="F486" s="113">
        <v>12.0967</v>
      </c>
      <c r="G486" s="96"/>
      <c r="H486" s="96"/>
      <c r="I486" s="107"/>
    </row>
    <row r="487" spans="2:9">
      <c r="B487" s="113" t="s">
        <v>2384</v>
      </c>
      <c r="C487" s="113" t="s">
        <v>2292</v>
      </c>
      <c r="D487" s="113">
        <v>1919.5666666666666</v>
      </c>
      <c r="E487" s="113">
        <v>1894.7</v>
      </c>
      <c r="F487" s="113">
        <v>3.8185725000000001</v>
      </c>
      <c r="G487" s="96"/>
      <c r="H487" s="96"/>
      <c r="I487" s="107"/>
    </row>
    <row r="488" spans="2:9">
      <c r="B488" s="113" t="s">
        <v>2385</v>
      </c>
      <c r="C488" s="113" t="s">
        <v>2292</v>
      </c>
      <c r="D488" s="113">
        <v>1936.063925209912</v>
      </c>
      <c r="E488" s="113">
        <v>1874.7</v>
      </c>
      <c r="F488" s="113">
        <v>327.12437749999998</v>
      </c>
      <c r="G488" s="96"/>
      <c r="H488" s="96"/>
      <c r="I488" s="107"/>
    </row>
    <row r="489" spans="2:9">
      <c r="B489" s="113" t="s">
        <v>2386</v>
      </c>
      <c r="C489" s="113" t="s">
        <v>2292</v>
      </c>
      <c r="D489" s="113">
        <v>784.19380000000001</v>
      </c>
      <c r="E489" s="113">
        <v>794.25</v>
      </c>
      <c r="F489" s="113">
        <v>8.8770000000000007</v>
      </c>
      <c r="G489" s="96"/>
      <c r="H489" s="96"/>
      <c r="I489" s="107"/>
    </row>
    <row r="490" spans="2:9">
      <c r="B490" s="113" t="s">
        <v>2387</v>
      </c>
      <c r="C490" s="113" t="s">
        <v>2292</v>
      </c>
      <c r="D490" s="113">
        <v>759.90830000000005</v>
      </c>
      <c r="E490" s="113">
        <v>790.8</v>
      </c>
      <c r="F490" s="113">
        <v>13.3155</v>
      </c>
      <c r="G490" s="96"/>
      <c r="H490" s="96"/>
      <c r="I490" s="107"/>
    </row>
    <row r="491" spans="2:9">
      <c r="B491" s="113" t="s">
        <v>2388</v>
      </c>
      <c r="C491" s="113" t="s">
        <v>2292</v>
      </c>
      <c r="D491" s="113">
        <v>129.9</v>
      </c>
      <c r="E491" s="113">
        <v>128.29</v>
      </c>
      <c r="F491" s="113">
        <v>1.4215500000000001</v>
      </c>
      <c r="G491" s="96"/>
      <c r="H491" s="96"/>
      <c r="I491" s="107"/>
    </row>
    <row r="492" spans="2:9">
      <c r="B492" s="113" t="s">
        <v>2389</v>
      </c>
      <c r="C492" s="113" t="s">
        <v>2292</v>
      </c>
      <c r="D492" s="113">
        <v>1402.8176000000001</v>
      </c>
      <c r="E492" s="113">
        <v>1412.2</v>
      </c>
      <c r="F492" s="113">
        <v>21.700755000000001</v>
      </c>
      <c r="G492" s="96"/>
      <c r="H492" s="96"/>
      <c r="I492" s="107"/>
    </row>
    <row r="493" spans="2:9">
      <c r="B493" s="113" t="s">
        <v>2390</v>
      </c>
      <c r="C493" s="113" t="s">
        <v>2292</v>
      </c>
      <c r="D493" s="113">
        <v>1912.9768996923076</v>
      </c>
      <c r="E493" s="113">
        <v>1846.2</v>
      </c>
      <c r="F493" s="113">
        <v>27.1789375</v>
      </c>
      <c r="G493" s="96"/>
      <c r="H493" s="96"/>
      <c r="I493" s="107"/>
    </row>
    <row r="494" spans="2:9">
      <c r="B494" s="113" t="s">
        <v>2391</v>
      </c>
      <c r="C494" s="113" t="s">
        <v>2292</v>
      </c>
      <c r="D494" s="113">
        <v>1431</v>
      </c>
      <c r="E494" s="113">
        <v>1443.3</v>
      </c>
      <c r="F494" s="113">
        <v>0.86121999999999999</v>
      </c>
      <c r="G494" s="96"/>
      <c r="H494" s="96"/>
      <c r="I494" s="107"/>
    </row>
    <row r="495" spans="2:9">
      <c r="B495" s="113" t="s">
        <v>2392</v>
      </c>
      <c r="C495" s="113" t="s">
        <v>2292</v>
      </c>
      <c r="D495" s="113">
        <v>1438.4529411764706</v>
      </c>
      <c r="E495" s="113">
        <v>1432.6</v>
      </c>
      <c r="F495" s="113">
        <v>14.640739999999999</v>
      </c>
      <c r="G495" s="96"/>
      <c r="H495" s="96"/>
      <c r="I495" s="107"/>
    </row>
    <row r="496" spans="2:9">
      <c r="B496" s="113" t="s">
        <v>2393</v>
      </c>
      <c r="C496" s="113" t="s">
        <v>2292</v>
      </c>
      <c r="D496" s="113">
        <v>406.34262069716777</v>
      </c>
      <c r="E496" s="113">
        <v>400.9</v>
      </c>
      <c r="F496" s="113">
        <v>26.199719999999999</v>
      </c>
      <c r="G496" s="96"/>
      <c r="H496" s="96"/>
      <c r="I496" s="107"/>
    </row>
    <row r="497" spans="2:9">
      <c r="B497" s="113" t="s">
        <v>2394</v>
      </c>
      <c r="C497" s="113" t="s">
        <v>2292</v>
      </c>
      <c r="D497" s="113">
        <v>404.23749398148146</v>
      </c>
      <c r="E497" s="113">
        <v>398.8</v>
      </c>
      <c r="F497" s="113">
        <v>12.329280000000001</v>
      </c>
      <c r="G497" s="96"/>
      <c r="H497" s="96"/>
      <c r="I497" s="107"/>
    </row>
    <row r="498" spans="2:9">
      <c r="B498" s="113" t="s">
        <v>2395</v>
      </c>
      <c r="C498" s="113" t="s">
        <v>2292</v>
      </c>
      <c r="D498" s="113">
        <v>685.05525828750979</v>
      </c>
      <c r="E498" s="113">
        <v>677.25</v>
      </c>
      <c r="F498" s="113">
        <v>72.452794999999995</v>
      </c>
      <c r="G498" s="96"/>
      <c r="H498" s="96"/>
      <c r="I498" s="107"/>
    </row>
    <row r="499" spans="2:9">
      <c r="B499" s="113" t="s">
        <v>2396</v>
      </c>
      <c r="C499" s="113" t="s">
        <v>2292</v>
      </c>
      <c r="D499" s="113">
        <v>669.16666666666663</v>
      </c>
      <c r="E499" s="113">
        <v>673.85</v>
      </c>
      <c r="F499" s="113">
        <v>3.2441550000000001</v>
      </c>
      <c r="G499" s="96"/>
      <c r="H499" s="96"/>
      <c r="I499" s="107"/>
    </row>
    <row r="500" spans="2:9">
      <c r="B500" s="113" t="s">
        <v>2397</v>
      </c>
      <c r="C500" s="113" t="s">
        <v>2292</v>
      </c>
      <c r="D500" s="113">
        <v>8157.4761761904765</v>
      </c>
      <c r="E500" s="113">
        <v>8074</v>
      </c>
      <c r="F500" s="113">
        <v>24.092040000000001</v>
      </c>
      <c r="G500" s="96"/>
      <c r="H500" s="96"/>
      <c r="I500" s="107"/>
    </row>
    <row r="501" spans="2:9">
      <c r="B501" s="113" t="s">
        <v>2398</v>
      </c>
      <c r="C501" s="113" t="s">
        <v>2292</v>
      </c>
      <c r="D501" s="113">
        <v>8070.7692230769235</v>
      </c>
      <c r="E501" s="113">
        <v>8033</v>
      </c>
      <c r="F501" s="113">
        <v>29.828240000000001</v>
      </c>
      <c r="G501" s="96"/>
      <c r="H501" s="96"/>
      <c r="I501" s="107"/>
    </row>
    <row r="502" spans="2:9">
      <c r="B502" s="113" t="s">
        <v>2399</v>
      </c>
      <c r="C502" s="113" t="s">
        <v>2292</v>
      </c>
      <c r="D502" s="113">
        <v>360.08159298245613</v>
      </c>
      <c r="E502" s="113">
        <v>349.3</v>
      </c>
      <c r="F502" s="113">
        <v>69.839250000000007</v>
      </c>
      <c r="G502" s="96"/>
      <c r="H502" s="96"/>
      <c r="I502" s="107"/>
    </row>
    <row r="503" spans="2:9">
      <c r="B503" s="113" t="s">
        <v>2400</v>
      </c>
      <c r="C503" s="113" t="s">
        <v>2292</v>
      </c>
      <c r="D503" s="113">
        <v>920.4571576036866</v>
      </c>
      <c r="E503" s="113">
        <v>921.45</v>
      </c>
      <c r="F503" s="113">
        <v>7.2608199999999998</v>
      </c>
      <c r="G503" s="96"/>
      <c r="H503" s="96"/>
      <c r="I503" s="107"/>
    </row>
    <row r="504" spans="2:9">
      <c r="B504" s="113" t="s">
        <v>2401</v>
      </c>
      <c r="C504" s="113" t="s">
        <v>2292</v>
      </c>
      <c r="D504" s="113">
        <v>928.34829999999999</v>
      </c>
      <c r="E504" s="113">
        <v>909.5</v>
      </c>
      <c r="F504" s="113">
        <v>19.8447</v>
      </c>
      <c r="G504" s="96"/>
      <c r="H504" s="96"/>
      <c r="I504" s="107"/>
    </row>
    <row r="505" spans="2:9">
      <c r="B505" s="113" t="s">
        <v>2402</v>
      </c>
      <c r="C505" s="113" t="s">
        <v>2292</v>
      </c>
      <c r="D505" s="113">
        <v>2456.2380711111109</v>
      </c>
      <c r="E505" s="113">
        <v>2505.4</v>
      </c>
      <c r="F505" s="113">
        <v>31.104675</v>
      </c>
      <c r="G505" s="96"/>
      <c r="H505" s="96"/>
      <c r="I505" s="107"/>
    </row>
    <row r="506" spans="2:9">
      <c r="B506" s="113" t="s">
        <v>2403</v>
      </c>
      <c r="C506" s="113" t="s">
        <v>2292</v>
      </c>
      <c r="D506" s="113">
        <v>102.87710005120327</v>
      </c>
      <c r="E506" s="113">
        <v>96.16</v>
      </c>
      <c r="F506" s="113">
        <v>8.0317124999999994</v>
      </c>
      <c r="G506" s="96"/>
      <c r="H506" s="96"/>
      <c r="I506" s="107"/>
    </row>
    <row r="507" spans="2:9">
      <c r="B507" s="113" t="s">
        <v>2404</v>
      </c>
      <c r="C507" s="113" t="s">
        <v>2292</v>
      </c>
      <c r="D507" s="113">
        <v>99.8292</v>
      </c>
      <c r="E507" s="113">
        <v>95.67</v>
      </c>
      <c r="F507" s="113">
        <v>14.9160375</v>
      </c>
      <c r="G507" s="96"/>
      <c r="H507" s="96"/>
      <c r="I507" s="107"/>
    </row>
    <row r="508" spans="2:9">
      <c r="B508" s="113" t="s">
        <v>2405</v>
      </c>
      <c r="C508" s="113" t="s">
        <v>2292</v>
      </c>
      <c r="D508" s="113">
        <v>2042.2966635897435</v>
      </c>
      <c r="E508" s="113">
        <v>2026.7</v>
      </c>
      <c r="F508" s="113">
        <v>38.674349999999997</v>
      </c>
      <c r="G508" s="96"/>
      <c r="H508" s="96"/>
      <c r="I508" s="107"/>
    </row>
    <row r="509" spans="2:9">
      <c r="B509" s="113" t="s">
        <v>2406</v>
      </c>
      <c r="C509" s="113" t="s">
        <v>2292</v>
      </c>
      <c r="D509" s="113">
        <v>2045.9080024615384</v>
      </c>
      <c r="E509" s="113">
        <v>2014.5</v>
      </c>
      <c r="F509" s="113">
        <v>64.457250000000002</v>
      </c>
      <c r="G509" s="96"/>
      <c r="H509" s="96"/>
      <c r="I509" s="107"/>
    </row>
    <row r="510" spans="2:9">
      <c r="B510" s="113" t="s">
        <v>2407</v>
      </c>
      <c r="C510" s="113" t="s">
        <v>2292</v>
      </c>
      <c r="D510" s="113">
        <v>3309.7043269565215</v>
      </c>
      <c r="E510" s="113">
        <v>3335.9</v>
      </c>
      <c r="F510" s="113">
        <v>26.929549999999999</v>
      </c>
      <c r="G510" s="96"/>
      <c r="H510" s="96"/>
      <c r="I510" s="107"/>
    </row>
    <row r="511" spans="2:9">
      <c r="B511" s="113" t="s">
        <v>2408</v>
      </c>
      <c r="C511" s="113" t="s">
        <v>2292</v>
      </c>
      <c r="D511" s="113">
        <v>426.33330000000001</v>
      </c>
      <c r="E511" s="113">
        <v>408.55</v>
      </c>
      <c r="F511" s="113">
        <v>2.31012</v>
      </c>
      <c r="G511" s="96"/>
      <c r="H511" s="96"/>
      <c r="I511" s="107"/>
    </row>
    <row r="512" spans="2:9">
      <c r="B512" s="113" t="s">
        <v>2409</v>
      </c>
      <c r="C512" s="113" t="s">
        <v>2292</v>
      </c>
      <c r="D512" s="113">
        <v>4988.8702486486491</v>
      </c>
      <c r="E512" s="113">
        <v>4872</v>
      </c>
      <c r="F512" s="113">
        <v>43.449840000000002</v>
      </c>
      <c r="G512" s="96"/>
      <c r="H512" s="96"/>
      <c r="I512" s="107"/>
    </row>
    <row r="513" spans="2:9">
      <c r="B513" s="113" t="s">
        <v>2410</v>
      </c>
      <c r="C513" s="113" t="s">
        <v>2292</v>
      </c>
      <c r="D513" s="113">
        <v>4921.6000000000004</v>
      </c>
      <c r="E513" s="113">
        <v>4842</v>
      </c>
      <c r="F513" s="113">
        <v>1.17432</v>
      </c>
      <c r="G513" s="96"/>
      <c r="H513" s="96"/>
      <c r="I513" s="107"/>
    </row>
    <row r="514" spans="2:9">
      <c r="B514" s="113" t="s">
        <v>2411</v>
      </c>
      <c r="C514" s="113" t="s">
        <v>2292</v>
      </c>
      <c r="D514" s="113">
        <v>1307.8216749999999</v>
      </c>
      <c r="E514" s="113">
        <v>1325.1</v>
      </c>
      <c r="F514" s="113">
        <v>48.633600000000001</v>
      </c>
      <c r="G514" s="96"/>
      <c r="H514" s="96"/>
      <c r="I514" s="107"/>
    </row>
    <row r="515" spans="2:9">
      <c r="B515" s="113" t="s">
        <v>2412</v>
      </c>
      <c r="C515" s="113" t="s">
        <v>2292</v>
      </c>
      <c r="D515" s="113">
        <v>2613.3136272727274</v>
      </c>
      <c r="E515" s="113">
        <v>2570.9</v>
      </c>
      <c r="F515" s="113">
        <v>28.959479999999999</v>
      </c>
      <c r="G515" s="96"/>
      <c r="H515" s="96"/>
      <c r="I515" s="107"/>
    </row>
    <row r="516" spans="2:9">
      <c r="B516" s="113" t="s">
        <v>2413</v>
      </c>
      <c r="C516" s="113" t="s">
        <v>2292</v>
      </c>
      <c r="D516" s="113">
        <v>725.6</v>
      </c>
      <c r="E516" s="113">
        <v>722.7</v>
      </c>
      <c r="F516" s="113">
        <v>0.66651000000000005</v>
      </c>
      <c r="G516" s="96"/>
      <c r="H516" s="96"/>
      <c r="I516" s="107"/>
    </row>
    <row r="517" spans="2:9">
      <c r="B517" s="113" t="s">
        <v>2414</v>
      </c>
      <c r="C517" s="113" t="s">
        <v>2292</v>
      </c>
      <c r="D517" s="113">
        <v>546.54861388888889</v>
      </c>
      <c r="E517" s="113">
        <v>548.29999999999995</v>
      </c>
      <c r="F517" s="113">
        <v>30.891960000000001</v>
      </c>
      <c r="G517" s="96"/>
      <c r="H517" s="96"/>
      <c r="I517" s="107"/>
    </row>
    <row r="518" spans="2:9">
      <c r="B518" s="113" t="s">
        <v>2415</v>
      </c>
      <c r="C518" s="113" t="s">
        <v>2292</v>
      </c>
      <c r="D518" s="113">
        <v>1067.5</v>
      </c>
      <c r="E518" s="113">
        <v>1037.45</v>
      </c>
      <c r="F518" s="113">
        <v>2.2727599999999999</v>
      </c>
      <c r="G518" s="96"/>
      <c r="H518" s="96"/>
      <c r="I518" s="107"/>
    </row>
    <row r="519" spans="2:9">
      <c r="B519" s="113" t="s">
        <v>2416</v>
      </c>
      <c r="C519" s="113" t="s">
        <v>2292</v>
      </c>
      <c r="D519" s="113">
        <v>1051.3964214285713</v>
      </c>
      <c r="E519" s="113">
        <v>1031.55</v>
      </c>
      <c r="F519" s="113">
        <v>31.818639999999998</v>
      </c>
      <c r="G519" s="96"/>
      <c r="H519" s="96"/>
      <c r="I519" s="107"/>
    </row>
    <row r="520" spans="2:9">
      <c r="B520" s="113" t="s">
        <v>2417</v>
      </c>
      <c r="C520" s="113" t="s">
        <v>2292</v>
      </c>
      <c r="D520" s="113">
        <v>2073.5471792452831</v>
      </c>
      <c r="E520" s="113">
        <v>2018.3</v>
      </c>
      <c r="F520" s="113">
        <v>45.50421</v>
      </c>
      <c r="G520" s="96"/>
      <c r="H520" s="96"/>
      <c r="I520" s="107"/>
    </row>
    <row r="521" spans="2:9">
      <c r="B521" s="113" t="s">
        <v>2418</v>
      </c>
      <c r="C521" s="113" t="s">
        <v>2292</v>
      </c>
      <c r="D521" s="113">
        <v>1461</v>
      </c>
      <c r="E521" s="113">
        <v>1469.9</v>
      </c>
      <c r="F521" s="113">
        <v>1.4178500000000001</v>
      </c>
      <c r="G521" s="96"/>
      <c r="H521" s="96"/>
      <c r="I521" s="107"/>
    </row>
    <row r="522" spans="2:9">
      <c r="B522" s="113" t="s">
        <v>2419</v>
      </c>
      <c r="C522" s="113" t="s">
        <v>2292</v>
      </c>
      <c r="D522" s="113">
        <v>1435.48177109375</v>
      </c>
      <c r="E522" s="113">
        <v>1464</v>
      </c>
      <c r="F522" s="113">
        <v>544.45439999999996</v>
      </c>
      <c r="G522" s="96"/>
      <c r="H522" s="96"/>
      <c r="I522" s="107"/>
    </row>
    <row r="523" spans="2:9">
      <c r="B523" s="113" t="s">
        <v>2420</v>
      </c>
      <c r="C523" s="113" t="s">
        <v>2292</v>
      </c>
      <c r="D523" s="113">
        <v>86.007313351302784</v>
      </c>
      <c r="E523" s="113">
        <v>85.52</v>
      </c>
      <c r="F523" s="113">
        <v>19.115774999999999</v>
      </c>
      <c r="G523" s="96"/>
      <c r="H523" s="96"/>
      <c r="I523" s="107"/>
    </row>
    <row r="524" spans="2:9">
      <c r="B524" s="113" t="s">
        <v>2421</v>
      </c>
      <c r="C524" s="113" t="s">
        <v>2292</v>
      </c>
      <c r="D524" s="113">
        <v>86.280098181818175</v>
      </c>
      <c r="E524" s="113">
        <v>85.31</v>
      </c>
      <c r="F524" s="113">
        <v>140.18235000000001</v>
      </c>
      <c r="G524" s="96"/>
      <c r="H524" s="96"/>
      <c r="I524" s="107"/>
    </row>
    <row r="525" spans="2:9">
      <c r="B525" s="113" t="s">
        <v>2422</v>
      </c>
      <c r="C525" s="113" t="s">
        <v>2292</v>
      </c>
      <c r="D525" s="113">
        <v>735.11026764705878</v>
      </c>
      <c r="E525" s="113">
        <v>728.35</v>
      </c>
      <c r="F525" s="113">
        <v>34.183599999999998</v>
      </c>
      <c r="G525" s="96"/>
      <c r="H525" s="96"/>
      <c r="I525" s="107"/>
    </row>
    <row r="526" spans="2:9">
      <c r="B526" s="113" t="s">
        <v>2423</v>
      </c>
      <c r="C526" s="113" t="s">
        <v>2292</v>
      </c>
      <c r="D526" s="113">
        <v>1001.9379</v>
      </c>
      <c r="E526" s="113">
        <v>1008.2</v>
      </c>
      <c r="F526" s="113">
        <v>35.997990000000001</v>
      </c>
      <c r="G526" s="96"/>
      <c r="H526" s="96"/>
      <c r="I526" s="107"/>
    </row>
    <row r="527" spans="2:9">
      <c r="B527" s="113" t="s">
        <v>2424</v>
      </c>
      <c r="C527" s="113" t="s">
        <v>2292</v>
      </c>
      <c r="D527" s="113">
        <v>5161.2</v>
      </c>
      <c r="E527" s="113">
        <v>5148</v>
      </c>
      <c r="F527" s="113">
        <v>6.8129999999999997</v>
      </c>
      <c r="G527" s="96"/>
      <c r="H527" s="96"/>
      <c r="I527" s="107"/>
    </row>
    <row r="528" spans="2:9">
      <c r="B528" s="113" t="s">
        <v>2425</v>
      </c>
      <c r="C528" s="113" t="s">
        <v>2292</v>
      </c>
      <c r="D528" s="113">
        <v>5201.75</v>
      </c>
      <c r="E528" s="113">
        <v>5120</v>
      </c>
      <c r="F528" s="113">
        <v>2.7252000000000001</v>
      </c>
      <c r="G528" s="96"/>
      <c r="H528" s="96"/>
      <c r="I528" s="107"/>
    </row>
    <row r="529" spans="2:9">
      <c r="B529" s="113" t="s">
        <v>2426</v>
      </c>
      <c r="C529" s="113" t="s">
        <v>2292</v>
      </c>
      <c r="D529" s="113">
        <v>1136.5529407407407</v>
      </c>
      <c r="E529" s="113">
        <v>1135.5</v>
      </c>
      <c r="F529" s="113">
        <v>195.91200000000001</v>
      </c>
      <c r="G529" s="96"/>
      <c r="H529" s="96"/>
      <c r="I529" s="107"/>
    </row>
    <row r="530" spans="2:9">
      <c r="B530" s="113" t="s">
        <v>2427</v>
      </c>
      <c r="C530" s="113" t="s">
        <v>2292</v>
      </c>
      <c r="D530" s="113">
        <v>76.44802</v>
      </c>
      <c r="E530" s="113">
        <v>70.790000000000006</v>
      </c>
      <c r="F530" s="113">
        <v>48.268799999999999</v>
      </c>
      <c r="G530" s="96"/>
      <c r="H530" s="96"/>
      <c r="I530" s="107"/>
    </row>
    <row r="531" spans="2:9">
      <c r="B531" s="113" t="s">
        <v>2428</v>
      </c>
      <c r="C531" s="113" t="s">
        <v>2292</v>
      </c>
      <c r="D531" s="113">
        <v>138.60499999999999</v>
      </c>
      <c r="E531" s="113">
        <v>135.76</v>
      </c>
      <c r="F531" s="113">
        <v>9.6768750000000008</v>
      </c>
      <c r="G531" s="96"/>
      <c r="H531" s="96"/>
      <c r="I531" s="107"/>
    </row>
    <row r="532" spans="2:9">
      <c r="B532" s="113" t="s">
        <v>2429</v>
      </c>
      <c r="C532" s="113" t="s">
        <v>2292</v>
      </c>
      <c r="D532" s="113">
        <v>513.07173913043482</v>
      </c>
      <c r="E532" s="113">
        <v>503.95</v>
      </c>
      <c r="F532" s="113">
        <v>30.648765000000001</v>
      </c>
      <c r="G532" s="96"/>
      <c r="H532" s="96"/>
      <c r="I532" s="107"/>
    </row>
    <row r="533" spans="2:9">
      <c r="B533" s="113" t="s">
        <v>2430</v>
      </c>
      <c r="C533" s="113" t="s">
        <v>2292</v>
      </c>
      <c r="D533" s="113">
        <v>518.54240000000004</v>
      </c>
      <c r="E533" s="113">
        <v>500.7</v>
      </c>
      <c r="F533" s="113">
        <v>21.987157499999999</v>
      </c>
      <c r="G533" s="96"/>
      <c r="H533" s="96"/>
      <c r="I533" s="107"/>
    </row>
    <row r="534" spans="2:9">
      <c r="B534" s="113" t="s">
        <v>2431</v>
      </c>
      <c r="C534" s="113" t="s">
        <v>2292</v>
      </c>
      <c r="D534" s="113">
        <v>271.14999999999998</v>
      </c>
      <c r="E534" s="113">
        <v>267.55</v>
      </c>
      <c r="F534" s="113">
        <v>1.3065150000000001</v>
      </c>
      <c r="G534" s="96"/>
      <c r="H534" s="96"/>
      <c r="I534" s="107"/>
    </row>
    <row r="535" spans="2:9">
      <c r="B535" s="113" t="s">
        <v>2432</v>
      </c>
      <c r="C535" s="113" t="s">
        <v>2292</v>
      </c>
      <c r="D535" s="113">
        <v>1154.25</v>
      </c>
      <c r="E535" s="113">
        <v>1170</v>
      </c>
      <c r="F535" s="113">
        <v>9.0995000000000008</v>
      </c>
      <c r="G535" s="96"/>
      <c r="H535" s="96"/>
      <c r="I535" s="107"/>
    </row>
    <row r="536" spans="2:9">
      <c r="B536" s="113" t="s">
        <v>2433</v>
      </c>
      <c r="C536" s="113" t="s">
        <v>2292</v>
      </c>
      <c r="D536" s="113">
        <v>1328.9416666666666</v>
      </c>
      <c r="E536" s="113">
        <v>1326</v>
      </c>
      <c r="F536" s="113">
        <v>15.39162</v>
      </c>
      <c r="G536" s="96"/>
      <c r="H536" s="96"/>
      <c r="I536" s="107"/>
    </row>
    <row r="537" spans="2:9">
      <c r="B537" s="113" t="s">
        <v>2434</v>
      </c>
      <c r="C537" s="113" t="s">
        <v>2292</v>
      </c>
      <c r="D537" s="113">
        <v>622.13557777777783</v>
      </c>
      <c r="E537" s="113">
        <v>614</v>
      </c>
      <c r="F537" s="113">
        <v>97.005600000000001</v>
      </c>
      <c r="G537" s="96"/>
      <c r="H537" s="96"/>
      <c r="I537" s="107"/>
    </row>
    <row r="538" spans="2:9">
      <c r="B538" s="113" t="s">
        <v>2435</v>
      </c>
      <c r="C538" s="113" t="s">
        <v>2292</v>
      </c>
      <c r="D538" s="113">
        <v>430.2</v>
      </c>
      <c r="E538" s="113">
        <v>431.25</v>
      </c>
      <c r="F538" s="113">
        <v>1.2063999999999999</v>
      </c>
      <c r="G538" s="96"/>
      <c r="H538" s="96"/>
      <c r="I538" s="107"/>
    </row>
    <row r="539" spans="2:9">
      <c r="B539" s="113" t="s">
        <v>2436</v>
      </c>
      <c r="C539" s="113" t="s">
        <v>2292</v>
      </c>
      <c r="D539" s="113">
        <v>397.73976153846155</v>
      </c>
      <c r="E539" s="113">
        <v>429.05</v>
      </c>
      <c r="F539" s="113">
        <v>47.049599999999998</v>
      </c>
      <c r="G539" s="96"/>
      <c r="H539" s="96"/>
      <c r="I539" s="107"/>
    </row>
    <row r="540" spans="2:9">
      <c r="B540" s="113" t="s">
        <v>2437</v>
      </c>
      <c r="C540" s="113" t="s">
        <v>2292</v>
      </c>
      <c r="D540" s="113">
        <v>615.02273665689154</v>
      </c>
      <c r="E540" s="113">
        <v>588.1</v>
      </c>
      <c r="F540" s="113">
        <v>23.16413</v>
      </c>
      <c r="G540" s="96"/>
      <c r="H540" s="96"/>
      <c r="I540" s="107"/>
    </row>
    <row r="541" spans="2:9">
      <c r="B541" s="113" t="s">
        <v>2438</v>
      </c>
      <c r="C541" s="113" t="s">
        <v>2292</v>
      </c>
      <c r="D541" s="113">
        <v>2927.9776000000002</v>
      </c>
      <c r="E541" s="113">
        <v>2906.6</v>
      </c>
      <c r="F541" s="113">
        <v>73.154385000000005</v>
      </c>
      <c r="G541" s="96"/>
      <c r="H541" s="96"/>
      <c r="I541" s="107"/>
    </row>
    <row r="542" spans="2:9">
      <c r="B542" s="113" t="s">
        <v>2439</v>
      </c>
      <c r="C542" s="113" t="s">
        <v>2292</v>
      </c>
      <c r="D542" s="113">
        <v>4118.1000000000004</v>
      </c>
      <c r="E542" s="113">
        <v>4097.2</v>
      </c>
      <c r="F542" s="113">
        <v>12.094110000000001</v>
      </c>
      <c r="G542" s="96"/>
      <c r="H542" s="96"/>
      <c r="I542" s="107"/>
    </row>
    <row r="543" spans="2:9">
      <c r="B543" s="113" t="s">
        <v>2440</v>
      </c>
      <c r="C543" s="113" t="s">
        <v>2292</v>
      </c>
      <c r="D543" s="113">
        <v>4089.207085137085</v>
      </c>
      <c r="E543" s="113">
        <v>4073.2</v>
      </c>
      <c r="F543" s="113">
        <v>99.776407500000005</v>
      </c>
      <c r="G543" s="96"/>
      <c r="H543" s="96"/>
      <c r="I543" s="107"/>
    </row>
    <row r="544" spans="2:9">
      <c r="B544" s="113" t="s">
        <v>2441</v>
      </c>
      <c r="C544" s="113" t="s">
        <v>2292</v>
      </c>
      <c r="D544" s="113">
        <v>1865.9713999999999</v>
      </c>
      <c r="E544" s="113">
        <v>1876.3</v>
      </c>
      <c r="F544" s="113">
        <v>36.337924999999998</v>
      </c>
      <c r="G544" s="96"/>
      <c r="H544" s="96"/>
      <c r="I544" s="107"/>
    </row>
    <row r="545" spans="2:9">
      <c r="B545" s="113" t="s">
        <v>2442</v>
      </c>
      <c r="C545" s="113" t="s">
        <v>2292</v>
      </c>
      <c r="D545" s="113">
        <v>495.28518888888891</v>
      </c>
      <c r="E545" s="113">
        <v>539.54999999999995</v>
      </c>
      <c r="F545" s="113">
        <v>21.356999999999999</v>
      </c>
      <c r="G545" s="96"/>
      <c r="H545" s="96"/>
      <c r="I545" s="107"/>
    </row>
    <row r="546" spans="2:9">
      <c r="B546" s="113" t="s">
        <v>2443</v>
      </c>
      <c r="C546" s="113" t="s">
        <v>2292</v>
      </c>
      <c r="D546" s="113">
        <v>426.625</v>
      </c>
      <c r="E546" s="113">
        <v>420.6</v>
      </c>
      <c r="F546" s="113">
        <v>1.76288</v>
      </c>
      <c r="G546" s="96"/>
      <c r="H546" s="96"/>
      <c r="I546" s="107"/>
    </row>
    <row r="547" spans="2:9">
      <c r="B547" s="113" t="s">
        <v>2444</v>
      </c>
      <c r="C547" s="113" t="s">
        <v>2292</v>
      </c>
      <c r="D547" s="113">
        <v>424.85519220779219</v>
      </c>
      <c r="E547" s="113">
        <v>418.8</v>
      </c>
      <c r="F547" s="113">
        <v>67.87088</v>
      </c>
      <c r="G547" s="96"/>
      <c r="H547" s="96"/>
      <c r="I547" s="107"/>
    </row>
    <row r="548" spans="2:9">
      <c r="B548" s="113" t="s">
        <v>2445</v>
      </c>
      <c r="C548" s="113" t="s">
        <v>2292</v>
      </c>
      <c r="D548" s="113">
        <v>845.41669999999999</v>
      </c>
      <c r="E548" s="113">
        <v>841.85</v>
      </c>
      <c r="F548" s="113">
        <v>8.5031999999999996</v>
      </c>
      <c r="G548" s="96"/>
      <c r="H548" s="96"/>
      <c r="I548" s="107"/>
    </row>
    <row r="549" spans="2:9">
      <c r="B549" s="113" t="s">
        <v>2446</v>
      </c>
      <c r="C549" s="113" t="s">
        <v>2292</v>
      </c>
      <c r="D549" s="113">
        <v>1580</v>
      </c>
      <c r="E549" s="113">
        <v>1587.3</v>
      </c>
      <c r="F549" s="113">
        <v>0.89080000000000004</v>
      </c>
      <c r="G549" s="96"/>
      <c r="H549" s="96"/>
      <c r="I549" s="107"/>
    </row>
    <row r="550" spans="2:9">
      <c r="B550" s="113" t="s">
        <v>2447</v>
      </c>
      <c r="C550" s="113" t="s">
        <v>2292</v>
      </c>
      <c r="D550" s="113">
        <v>1583.3888777777777</v>
      </c>
      <c r="E550" s="113">
        <v>1578</v>
      </c>
      <c r="F550" s="113">
        <v>32.068800000000003</v>
      </c>
      <c r="G550" s="96"/>
      <c r="H550" s="96"/>
      <c r="I550" s="107"/>
    </row>
    <row r="551" spans="2:9">
      <c r="B551" s="113" t="s">
        <v>2448</v>
      </c>
      <c r="C551" s="113" t="s">
        <v>2292</v>
      </c>
      <c r="D551" s="113">
        <v>2642.3625000000002</v>
      </c>
      <c r="E551" s="113">
        <v>2510.8000000000002</v>
      </c>
      <c r="F551" s="113">
        <v>20.192039999999999</v>
      </c>
      <c r="G551" s="96"/>
      <c r="H551" s="96"/>
      <c r="I551" s="107"/>
    </row>
    <row r="552" spans="2:9">
      <c r="B552" s="113" t="s">
        <v>2449</v>
      </c>
      <c r="C552" s="113" t="s">
        <v>2292</v>
      </c>
      <c r="D552" s="113">
        <v>1267.6296296296296</v>
      </c>
      <c r="E552" s="113">
        <v>1289.9000000000001</v>
      </c>
      <c r="F552" s="113">
        <v>33.617429999999999</v>
      </c>
      <c r="G552" s="96"/>
      <c r="H552" s="96"/>
      <c r="I552" s="107"/>
    </row>
    <row r="553" spans="2:9">
      <c r="B553" s="113" t="s">
        <v>2450</v>
      </c>
      <c r="C553" s="113" t="s">
        <v>2292</v>
      </c>
      <c r="D553" s="113">
        <v>363.48657804878047</v>
      </c>
      <c r="E553" s="113">
        <v>346.55</v>
      </c>
      <c r="F553" s="113">
        <v>80.811000000000007</v>
      </c>
      <c r="G553" s="96"/>
      <c r="H553" s="96"/>
      <c r="I553" s="107"/>
    </row>
    <row r="554" spans="2:9">
      <c r="B554" s="113" t="s">
        <v>2451</v>
      </c>
      <c r="C554" s="113" t="s">
        <v>2292</v>
      </c>
      <c r="D554" s="113">
        <v>171.53305655708732</v>
      </c>
      <c r="E554" s="113">
        <v>168.2</v>
      </c>
      <c r="F554" s="113">
        <v>44.273850000000003</v>
      </c>
      <c r="G554" s="96"/>
      <c r="H554" s="96"/>
      <c r="I554" s="107"/>
    </row>
    <row r="555" spans="2:9">
      <c r="B555" s="113" t="s">
        <v>2452</v>
      </c>
      <c r="C555" s="113" t="s">
        <v>2292</v>
      </c>
      <c r="D555" s="113">
        <v>171.48336</v>
      </c>
      <c r="E555" s="113">
        <v>167.33</v>
      </c>
      <c r="F555" s="113">
        <v>28.87425</v>
      </c>
      <c r="G555" s="96"/>
      <c r="H555" s="96"/>
      <c r="I555" s="107"/>
    </row>
    <row r="556" spans="2:9">
      <c r="B556" s="113" t="s">
        <v>2453</v>
      </c>
      <c r="C556" s="113" t="s">
        <v>2292</v>
      </c>
      <c r="D556" s="113">
        <v>1727</v>
      </c>
      <c r="E556" s="113">
        <v>1669.9</v>
      </c>
      <c r="F556" s="113">
        <v>1.2984599999999999</v>
      </c>
      <c r="G556" s="96"/>
      <c r="H556" s="96"/>
      <c r="I556" s="107"/>
    </row>
    <row r="557" spans="2:9">
      <c r="B557" s="113" t="s">
        <v>2454</v>
      </c>
      <c r="C557" s="113" t="s">
        <v>2292</v>
      </c>
      <c r="D557" s="113">
        <v>1939.675</v>
      </c>
      <c r="E557" s="113">
        <v>1988.9</v>
      </c>
      <c r="F557" s="113">
        <v>40.356949999999998</v>
      </c>
      <c r="G557" s="96"/>
      <c r="H557" s="96"/>
      <c r="I557" s="107"/>
    </row>
    <row r="558" spans="2:9">
      <c r="B558" s="113" t="s">
        <v>2455</v>
      </c>
      <c r="C558" s="113" t="s">
        <v>2292</v>
      </c>
      <c r="D558" s="113">
        <v>88.290012592592589</v>
      </c>
      <c r="E558" s="113">
        <v>89.54</v>
      </c>
      <c r="F558" s="113">
        <v>7.5815999999999999</v>
      </c>
      <c r="G558" s="96"/>
      <c r="H558" s="96"/>
      <c r="I558" s="107"/>
    </row>
    <row r="559" spans="2:9">
      <c r="B559" s="113" t="s">
        <v>2456</v>
      </c>
      <c r="C559" s="113" t="s">
        <v>2292</v>
      </c>
      <c r="D559" s="113">
        <v>338.70000800000003</v>
      </c>
      <c r="E559" s="113">
        <v>326.14999999999998</v>
      </c>
      <c r="F559" s="113">
        <v>17.6175</v>
      </c>
      <c r="G559" s="96"/>
      <c r="H559" s="96"/>
      <c r="I559" s="107"/>
    </row>
    <row r="560" spans="2:9">
      <c r="B560" s="113" t="s">
        <v>2457</v>
      </c>
      <c r="C560" s="113" t="s">
        <v>2292</v>
      </c>
      <c r="D560" s="113">
        <v>239.96</v>
      </c>
      <c r="E560" s="113">
        <v>234.07</v>
      </c>
      <c r="F560" s="113">
        <v>9.6700499999999998</v>
      </c>
      <c r="G560" s="96"/>
      <c r="H560" s="96"/>
      <c r="I560" s="107"/>
    </row>
    <row r="561" spans="2:9">
      <c r="B561" s="113" t="s">
        <v>2458</v>
      </c>
      <c r="C561" s="113" t="s">
        <v>2292</v>
      </c>
      <c r="D561" s="113">
        <v>240.4217448275862</v>
      </c>
      <c r="E561" s="113">
        <v>233.16</v>
      </c>
      <c r="F561" s="113">
        <v>21.571650000000002</v>
      </c>
      <c r="G561" s="96"/>
      <c r="H561" s="96"/>
      <c r="I561" s="107"/>
    </row>
    <row r="562" spans="2:9">
      <c r="B562" s="113" t="s">
        <v>2459</v>
      </c>
      <c r="C562" s="113" t="s">
        <v>2292</v>
      </c>
      <c r="D562" s="113">
        <v>267.20121428571429</v>
      </c>
      <c r="E562" s="113">
        <v>266.55</v>
      </c>
      <c r="F562" s="113">
        <v>30.236219999999999</v>
      </c>
      <c r="G562" s="96"/>
      <c r="H562" s="96"/>
      <c r="I562" s="107"/>
    </row>
    <row r="563" spans="2:9">
      <c r="B563" s="113" t="s">
        <v>2460</v>
      </c>
      <c r="C563" s="113" t="s">
        <v>2292</v>
      </c>
      <c r="D563" s="113">
        <v>1665.0444333333332</v>
      </c>
      <c r="E563" s="113">
        <v>1645.9</v>
      </c>
      <c r="F563" s="113">
        <v>41.754600000000003</v>
      </c>
      <c r="G563" s="96"/>
      <c r="H563" s="96"/>
      <c r="I563" s="107"/>
    </row>
    <row r="564" spans="2:9">
      <c r="B564" s="113" t="s">
        <v>2461</v>
      </c>
      <c r="C564" s="113" t="s">
        <v>2292</v>
      </c>
      <c r="D564" s="113">
        <v>377.03835348837208</v>
      </c>
      <c r="E564" s="113">
        <v>350.3</v>
      </c>
      <c r="F564" s="113">
        <v>33.864220000000003</v>
      </c>
      <c r="G564" s="96"/>
      <c r="H564" s="96"/>
      <c r="I564" s="107"/>
    </row>
    <row r="565" spans="2:9">
      <c r="B565" s="113" t="s">
        <v>2462</v>
      </c>
      <c r="C565" s="113" t="s">
        <v>2292</v>
      </c>
      <c r="D565" s="113">
        <v>359.25201232876714</v>
      </c>
      <c r="E565" s="113">
        <v>348.6</v>
      </c>
      <c r="F565" s="113">
        <v>114.98084</v>
      </c>
      <c r="G565" s="96"/>
      <c r="H565" s="96"/>
      <c r="I565" s="107"/>
    </row>
    <row r="566" spans="2:9">
      <c r="B566" s="113" t="s">
        <v>2463</v>
      </c>
      <c r="C566" s="113" t="s">
        <v>2292</v>
      </c>
      <c r="D566" s="113">
        <v>5640.7245356521735</v>
      </c>
      <c r="E566" s="113">
        <v>5649</v>
      </c>
      <c r="F566" s="113">
        <v>32.662587500000001</v>
      </c>
      <c r="G566" s="96"/>
      <c r="H566" s="96"/>
      <c r="I566" s="107"/>
    </row>
    <row r="567" spans="2:9">
      <c r="B567" s="113" t="s">
        <v>2464</v>
      </c>
      <c r="C567" s="113" t="s">
        <v>2292</v>
      </c>
      <c r="D567" s="113">
        <v>118.78</v>
      </c>
      <c r="E567" s="113">
        <v>116.14</v>
      </c>
      <c r="F567" s="113">
        <v>2.8719999999999999</v>
      </c>
      <c r="G567" s="96"/>
      <c r="H567" s="96"/>
      <c r="I567" s="107"/>
    </row>
    <row r="568" spans="2:9">
      <c r="B568" s="113" t="s">
        <v>2465</v>
      </c>
      <c r="C568" s="113" t="s">
        <v>2292</v>
      </c>
      <c r="D568" s="113">
        <v>117.08968602150537</v>
      </c>
      <c r="E568" s="113">
        <v>115.48</v>
      </c>
      <c r="F568" s="113">
        <v>133.548</v>
      </c>
      <c r="G568" s="96"/>
      <c r="H568" s="96"/>
      <c r="I568" s="107"/>
    </row>
    <row r="569" spans="2:9">
      <c r="B569" s="113" t="s">
        <v>2466</v>
      </c>
      <c r="C569" s="113" t="s">
        <v>2292</v>
      </c>
      <c r="D569" s="113">
        <v>246.14165</v>
      </c>
      <c r="E569" s="113">
        <v>241.65</v>
      </c>
      <c r="F569" s="113">
        <v>10.972619999999999</v>
      </c>
      <c r="G569" s="96"/>
      <c r="H569" s="96"/>
      <c r="I569" s="107"/>
    </row>
    <row r="570" spans="2:9">
      <c r="B570" s="113" t="s">
        <v>2467</v>
      </c>
      <c r="C570" s="113" t="s">
        <v>2292</v>
      </c>
      <c r="D570" s="113">
        <v>256.00898036006549</v>
      </c>
      <c r="E570" s="113">
        <v>240.6</v>
      </c>
      <c r="F570" s="113">
        <v>106.983045</v>
      </c>
      <c r="G570" s="96"/>
      <c r="H570" s="96"/>
      <c r="I570" s="107"/>
    </row>
    <row r="571" spans="2:9">
      <c r="B571" s="113" t="s">
        <v>2468</v>
      </c>
      <c r="C571" s="113" t="s">
        <v>2292</v>
      </c>
      <c r="D571" s="113">
        <v>1318.6888888888889</v>
      </c>
      <c r="E571" s="113">
        <v>1313.7</v>
      </c>
      <c r="F571" s="113">
        <v>8.2439999999999998</v>
      </c>
      <c r="G571" s="96"/>
      <c r="H571" s="96"/>
      <c r="I571" s="107"/>
    </row>
    <row r="572" spans="2:9">
      <c r="B572" s="113" t="s">
        <v>2469</v>
      </c>
      <c r="C572" s="113" t="s">
        <v>2292</v>
      </c>
      <c r="D572" s="113">
        <v>386.74439999999998</v>
      </c>
      <c r="E572" s="113">
        <v>382.9</v>
      </c>
      <c r="F572" s="113">
        <v>19.605307499999999</v>
      </c>
      <c r="G572" s="96"/>
      <c r="H572" s="96"/>
      <c r="I572" s="107"/>
    </row>
    <row r="573" spans="2:9">
      <c r="B573" s="113" t="s">
        <v>2470</v>
      </c>
      <c r="C573" s="113" t="s">
        <v>2292</v>
      </c>
      <c r="D573" s="113">
        <v>351.08409996308603</v>
      </c>
      <c r="E573" s="113">
        <v>346.55</v>
      </c>
      <c r="F573" s="113">
        <v>74.632949999999994</v>
      </c>
      <c r="G573" s="96"/>
      <c r="H573" s="96"/>
      <c r="I573" s="107"/>
    </row>
    <row r="574" spans="2:9">
      <c r="B574" s="113" t="s">
        <v>2471</v>
      </c>
      <c r="C574" s="113" t="s">
        <v>2292</v>
      </c>
      <c r="D574" s="113">
        <v>218.65090011806376</v>
      </c>
      <c r="E574" s="113">
        <v>211.04</v>
      </c>
      <c r="F574" s="113">
        <v>20.442345</v>
      </c>
      <c r="G574" s="96"/>
      <c r="H574" s="96"/>
      <c r="I574" s="107"/>
    </row>
    <row r="575" spans="2:9">
      <c r="B575" s="113" t="s">
        <v>2472</v>
      </c>
      <c r="C575" s="113" t="s">
        <v>2292</v>
      </c>
      <c r="D575" s="113">
        <v>4388.0928571428567</v>
      </c>
      <c r="E575" s="113">
        <v>4370.2</v>
      </c>
      <c r="F575" s="113">
        <v>15.878450000000001</v>
      </c>
      <c r="G575" s="96"/>
      <c r="H575" s="96"/>
      <c r="I575" s="107"/>
    </row>
    <row r="576" spans="2:9">
      <c r="B576" s="113" t="s">
        <v>2473</v>
      </c>
      <c r="C576" s="113" t="s">
        <v>2292</v>
      </c>
      <c r="D576" s="113">
        <v>4413.6161253456221</v>
      </c>
      <c r="E576" s="113">
        <v>4343.8</v>
      </c>
      <c r="F576" s="113">
        <v>35.159424999999999</v>
      </c>
      <c r="G576" s="96"/>
      <c r="H576" s="96"/>
      <c r="I576" s="107"/>
    </row>
    <row r="577" spans="2:9">
      <c r="B577" s="113" t="s">
        <v>2474</v>
      </c>
      <c r="C577" s="113" t="s">
        <v>2292</v>
      </c>
      <c r="D577" s="113">
        <v>184.02355182481753</v>
      </c>
      <c r="E577" s="113">
        <v>198.43</v>
      </c>
      <c r="F577" s="113">
        <v>255.17757</v>
      </c>
      <c r="G577" s="96"/>
      <c r="H577" s="96"/>
      <c r="I577" s="107"/>
    </row>
    <row r="578" spans="2:9">
      <c r="B578" s="113" t="s">
        <v>2475</v>
      </c>
      <c r="C578" s="113" t="s">
        <v>2292</v>
      </c>
      <c r="D578" s="113">
        <v>1073.242627103825</v>
      </c>
      <c r="E578" s="113">
        <v>1056.5999999999999</v>
      </c>
      <c r="F578" s="113">
        <v>136.43565000000001</v>
      </c>
      <c r="G578" s="96"/>
      <c r="H578" s="96"/>
      <c r="I578" s="107"/>
    </row>
    <row r="579" spans="2:9">
      <c r="B579" s="113" t="s">
        <v>2476</v>
      </c>
      <c r="C579" s="113" t="s">
        <v>2292</v>
      </c>
      <c r="D579" s="113">
        <v>1077.9315684210526</v>
      </c>
      <c r="E579" s="113">
        <v>1053.3</v>
      </c>
      <c r="F579" s="113">
        <v>21.248175</v>
      </c>
      <c r="G579" s="96"/>
      <c r="H579" s="96"/>
      <c r="I579" s="107"/>
    </row>
    <row r="580" spans="2:9">
      <c r="B580" s="113" t="s">
        <v>2477</v>
      </c>
      <c r="C580" s="113" t="s">
        <v>2292</v>
      </c>
      <c r="D580" s="113">
        <v>582.07310019869431</v>
      </c>
      <c r="E580" s="113">
        <v>567.70000000000005</v>
      </c>
      <c r="F580" s="113">
        <v>17.454703500000001</v>
      </c>
      <c r="G580" s="96"/>
      <c r="H580" s="96"/>
      <c r="I580" s="107"/>
    </row>
    <row r="581" spans="2:9">
      <c r="B581" s="113" t="s">
        <v>2478</v>
      </c>
      <c r="C581" s="113" t="s">
        <v>2292</v>
      </c>
      <c r="D581" s="113">
        <v>25055</v>
      </c>
      <c r="E581" s="113">
        <v>23840</v>
      </c>
      <c r="F581" s="113">
        <v>20.49906</v>
      </c>
      <c r="G581" s="96"/>
      <c r="H581" s="96"/>
      <c r="I581" s="107"/>
    </row>
    <row r="582" spans="2:9">
      <c r="B582" s="113" t="s">
        <v>2479</v>
      </c>
      <c r="C582" s="113" t="s">
        <v>2292</v>
      </c>
      <c r="D582" s="113">
        <v>1084.0286000000001</v>
      </c>
      <c r="E582" s="113">
        <v>1090.8</v>
      </c>
      <c r="F582" s="113">
        <v>23.891175</v>
      </c>
      <c r="G582" s="96"/>
      <c r="H582" s="96"/>
      <c r="I582" s="107"/>
    </row>
    <row r="583" spans="2:9">
      <c r="B583" s="113" t="s">
        <v>2480</v>
      </c>
      <c r="C583" s="113" t="s">
        <v>2292</v>
      </c>
      <c r="D583" s="113">
        <v>1853</v>
      </c>
      <c r="E583" s="113">
        <v>1764.8</v>
      </c>
      <c r="F583" s="113">
        <v>0.94012499999999999</v>
      </c>
      <c r="G583" s="96"/>
      <c r="H583" s="96"/>
      <c r="I583" s="107"/>
    </row>
    <row r="584" spans="2:9">
      <c r="B584" s="113" t="s">
        <v>2481</v>
      </c>
      <c r="C584" s="113" t="s">
        <v>2292</v>
      </c>
      <c r="D584" s="113">
        <v>20608.8</v>
      </c>
      <c r="E584" s="113">
        <v>20473</v>
      </c>
      <c r="F584" s="113">
        <v>9.2060750000000002</v>
      </c>
      <c r="G584" s="96"/>
      <c r="H584" s="96"/>
      <c r="I584" s="107"/>
    </row>
    <row r="585" spans="2:9">
      <c r="B585" s="113" t="s">
        <v>2482</v>
      </c>
      <c r="C585" s="113" t="s">
        <v>2292</v>
      </c>
      <c r="D585" s="113">
        <v>447.16430017211707</v>
      </c>
      <c r="E585" s="113">
        <v>468.25</v>
      </c>
      <c r="F585" s="113">
        <v>11.537207499999999</v>
      </c>
      <c r="G585" s="96"/>
      <c r="H585" s="96"/>
      <c r="I585" s="107"/>
    </row>
    <row r="586" spans="2:9">
      <c r="B586" s="113" t="s">
        <v>2483</v>
      </c>
      <c r="C586" s="113" t="s">
        <v>2292</v>
      </c>
      <c r="D586" s="113">
        <v>3649.384602197802</v>
      </c>
      <c r="E586" s="113">
        <v>3717.8</v>
      </c>
      <c r="F586" s="113">
        <v>13.108095</v>
      </c>
      <c r="G586" s="96"/>
      <c r="H586" s="96"/>
      <c r="I586" s="107"/>
    </row>
    <row r="587" spans="2:9">
      <c r="B587" s="113" t="s">
        <v>2484</v>
      </c>
      <c r="C587" s="113" t="s">
        <v>2292</v>
      </c>
      <c r="D587" s="113">
        <v>3581.3941008403363</v>
      </c>
      <c r="E587" s="113">
        <v>3690.7</v>
      </c>
      <c r="F587" s="113">
        <v>17.141355000000001</v>
      </c>
      <c r="G587" s="96"/>
      <c r="H587" s="96"/>
      <c r="I587" s="107"/>
    </row>
    <row r="588" spans="2:9">
      <c r="B588" s="113" t="s">
        <v>2485</v>
      </c>
      <c r="C588" s="113" t="s">
        <v>2292</v>
      </c>
      <c r="D588" s="113">
        <v>47.348837313432838</v>
      </c>
      <c r="E588" s="113">
        <v>46.45</v>
      </c>
      <c r="F588" s="113">
        <v>80.239869999999996</v>
      </c>
      <c r="G588" s="96"/>
      <c r="H588" s="96"/>
      <c r="I588" s="107"/>
    </row>
    <row r="589" spans="2:9">
      <c r="B589" s="113" t="s">
        <v>2486</v>
      </c>
      <c r="C589" s="113" t="s">
        <v>2292</v>
      </c>
      <c r="D589" s="113">
        <v>2291.5197226917057</v>
      </c>
      <c r="E589" s="113">
        <v>2337.1</v>
      </c>
      <c r="F589" s="113">
        <v>111.540645</v>
      </c>
      <c r="G589" s="96"/>
      <c r="H589" s="96"/>
      <c r="I589" s="107"/>
    </row>
    <row r="590" spans="2:9">
      <c r="B590" s="113" t="s">
        <v>2487</v>
      </c>
      <c r="C590" s="113" t="s">
        <v>2292</v>
      </c>
      <c r="D590" s="113">
        <v>184.81531977553311</v>
      </c>
      <c r="E590" s="113">
        <v>184.06</v>
      </c>
      <c r="F590" s="113">
        <v>59.630175000000001</v>
      </c>
      <c r="G590" s="96"/>
      <c r="H590" s="96"/>
      <c r="I590" s="107"/>
    </row>
    <row r="591" spans="2:9">
      <c r="B591" s="113" t="s">
        <v>2488</v>
      </c>
      <c r="C591" s="113" t="s">
        <v>2292</v>
      </c>
      <c r="D591" s="113">
        <v>2891.9609999999998</v>
      </c>
      <c r="E591" s="113">
        <v>2791.8</v>
      </c>
      <c r="F591" s="113">
        <v>44.649819999999998</v>
      </c>
      <c r="G591" s="96"/>
      <c r="H591" s="96"/>
      <c r="I591" s="107"/>
    </row>
    <row r="592" spans="2:9">
      <c r="B592" s="113" t="s">
        <v>2489</v>
      </c>
      <c r="C592" s="113" t="s">
        <v>2292</v>
      </c>
      <c r="D592" s="113">
        <v>381.07880187025131</v>
      </c>
      <c r="E592" s="113">
        <v>352.4</v>
      </c>
      <c r="F592" s="113">
        <v>42.851995000000002</v>
      </c>
      <c r="G592" s="96"/>
      <c r="H592" s="96"/>
      <c r="I592" s="107"/>
    </row>
    <row r="593" spans="2:9">
      <c r="B593" s="113" t="s">
        <v>2490</v>
      </c>
      <c r="C593" s="113" t="s">
        <v>2292</v>
      </c>
      <c r="D593" s="113">
        <v>377.34687500000001</v>
      </c>
      <c r="E593" s="113">
        <v>350.55</v>
      </c>
      <c r="F593" s="113">
        <v>11.62088</v>
      </c>
      <c r="G593" s="96"/>
      <c r="H593" s="96"/>
      <c r="I593" s="107"/>
    </row>
    <row r="594" spans="2:9">
      <c r="B594" s="113" t="s">
        <v>2491</v>
      </c>
      <c r="C594" s="113" t="s">
        <v>2292</v>
      </c>
      <c r="D594" s="113">
        <v>4954.3999999999996</v>
      </c>
      <c r="E594" s="113">
        <v>5187.3</v>
      </c>
      <c r="F594" s="113">
        <v>5.1508099999999999</v>
      </c>
      <c r="G594" s="96"/>
      <c r="H594" s="96"/>
      <c r="I594" s="107"/>
    </row>
    <row r="595" spans="2:9">
      <c r="B595" s="113" t="s">
        <v>2492</v>
      </c>
      <c r="C595" s="113" t="s">
        <v>2292</v>
      </c>
      <c r="D595" s="113">
        <v>186.45820010272215</v>
      </c>
      <c r="E595" s="113">
        <v>185.27</v>
      </c>
      <c r="F595" s="113">
        <v>16.646850000000001</v>
      </c>
      <c r="G595" s="96"/>
      <c r="H595" s="96"/>
      <c r="I595" s="107"/>
    </row>
    <row r="596" spans="2:9">
      <c r="B596" s="113" t="s">
        <v>2493</v>
      </c>
      <c r="C596" s="113" t="s">
        <v>2292</v>
      </c>
      <c r="D596" s="113">
        <v>1275.7750000000001</v>
      </c>
      <c r="E596" s="113">
        <v>1283</v>
      </c>
      <c r="F596" s="113">
        <v>4.5019999999999998</v>
      </c>
      <c r="G596" s="96"/>
      <c r="H596" s="96"/>
      <c r="I596" s="107"/>
    </row>
    <row r="597" spans="2:9">
      <c r="B597" s="113" t="s">
        <v>2494</v>
      </c>
      <c r="C597" s="113" t="s">
        <v>2292</v>
      </c>
      <c r="D597" s="113">
        <v>1258.0625</v>
      </c>
      <c r="E597" s="113">
        <v>1278</v>
      </c>
      <c r="F597" s="113">
        <v>36.015999999999998</v>
      </c>
      <c r="G597" s="96"/>
      <c r="H597" s="96"/>
      <c r="I597" s="107"/>
    </row>
    <row r="598" spans="2:9">
      <c r="B598" s="113" t="s">
        <v>2495</v>
      </c>
      <c r="C598" s="113" t="s">
        <v>2292</v>
      </c>
      <c r="D598" s="113">
        <v>416.88850015082954</v>
      </c>
      <c r="E598" s="113">
        <v>410.9</v>
      </c>
      <c r="F598" s="113">
        <v>11.43675</v>
      </c>
      <c r="G598" s="96"/>
      <c r="H598" s="96"/>
      <c r="I598" s="107"/>
    </row>
    <row r="599" spans="2:9">
      <c r="B599" s="113" t="s">
        <v>2496</v>
      </c>
      <c r="C599" s="113" t="s">
        <v>2292</v>
      </c>
      <c r="D599" s="113">
        <v>1242.3549800000001</v>
      </c>
      <c r="E599" s="113">
        <v>1219.4000000000001</v>
      </c>
      <c r="F599" s="113">
        <v>15.352499999999999</v>
      </c>
      <c r="G599" s="96"/>
      <c r="H599" s="96"/>
      <c r="I599" s="107"/>
    </row>
    <row r="600" spans="2:9">
      <c r="B600" s="113" t="s">
        <v>2497</v>
      </c>
      <c r="C600" s="113" t="s">
        <v>2292</v>
      </c>
      <c r="D600" s="113">
        <v>1235.7600306666666</v>
      </c>
      <c r="E600" s="113">
        <v>1212.5</v>
      </c>
      <c r="F600" s="113">
        <v>15.352499999999999</v>
      </c>
      <c r="G600" s="96"/>
      <c r="H600" s="96"/>
      <c r="I600" s="107"/>
    </row>
    <row r="601" spans="2:9">
      <c r="B601" s="113" t="s">
        <v>2498</v>
      </c>
      <c r="C601" s="113" t="s">
        <v>2292</v>
      </c>
      <c r="D601" s="113">
        <v>22.715738095238095</v>
      </c>
      <c r="E601" s="113">
        <v>22.46</v>
      </c>
      <c r="F601" s="113">
        <v>47.153820000000003</v>
      </c>
      <c r="G601" s="96"/>
      <c r="H601" s="96"/>
      <c r="I601" s="107"/>
    </row>
    <row r="602" spans="2:9">
      <c r="B602" s="113" t="s">
        <v>2499</v>
      </c>
      <c r="C602" s="113" t="s">
        <v>2292</v>
      </c>
      <c r="D602" s="113">
        <v>328.161</v>
      </c>
      <c r="E602" s="113">
        <v>323.2</v>
      </c>
      <c r="F602" s="113">
        <v>76.023750000000007</v>
      </c>
      <c r="G602" s="96"/>
      <c r="H602" s="96"/>
      <c r="I602" s="107"/>
    </row>
    <row r="603" spans="2:9">
      <c r="B603" s="114"/>
      <c r="C603" s="115"/>
      <c r="D603" s="115"/>
      <c r="E603" s="115"/>
      <c r="F603" s="115"/>
      <c r="G603" s="96"/>
      <c r="H603" s="96"/>
      <c r="I603" s="107"/>
    </row>
    <row r="604" spans="2:9">
      <c r="B604" s="116" t="s">
        <v>2500</v>
      </c>
      <c r="C604" s="115"/>
      <c r="D604" s="115"/>
      <c r="E604" s="115">
        <f>SUM(E394:E603)</f>
        <v>447910.13</v>
      </c>
      <c r="F604" s="115"/>
      <c r="G604" s="96"/>
      <c r="H604" s="96"/>
      <c r="I604" s="117"/>
    </row>
    <row r="605" spans="2:9">
      <c r="B605" s="118"/>
      <c r="C605" s="115"/>
      <c r="D605" s="115"/>
      <c r="E605" s="115">
        <v>447910.13</v>
      </c>
      <c r="F605" s="115"/>
      <c r="G605" s="96"/>
      <c r="H605" s="96"/>
      <c r="I605" s="107"/>
    </row>
    <row r="606" spans="2:9">
      <c r="B606" s="116"/>
      <c r="C606" s="115"/>
      <c r="D606" s="115"/>
      <c r="E606" s="115">
        <f>E605-E604</f>
        <v>0</v>
      </c>
      <c r="F606" s="115"/>
      <c r="G606" s="96"/>
      <c r="H606" s="96"/>
      <c r="I606" s="107"/>
    </row>
    <row r="607" spans="2:9">
      <c r="B607" s="48" t="s">
        <v>2501</v>
      </c>
      <c r="C607" s="115"/>
      <c r="D607" s="115"/>
      <c r="E607" s="115"/>
      <c r="F607" s="115"/>
      <c r="G607" s="96"/>
      <c r="H607" s="96"/>
      <c r="I607" s="107"/>
    </row>
    <row r="608" spans="2:9">
      <c r="B608" s="48" t="s">
        <v>2502</v>
      </c>
      <c r="C608" s="115"/>
      <c r="D608" s="115"/>
      <c r="E608" s="115"/>
      <c r="F608" s="115"/>
      <c r="G608" s="96"/>
      <c r="H608" s="96"/>
      <c r="I608" s="107"/>
    </row>
    <row r="609" spans="2:9">
      <c r="B609" s="48" t="s">
        <v>2503</v>
      </c>
      <c r="C609" s="115"/>
      <c r="D609" s="115"/>
      <c r="E609" s="115"/>
      <c r="F609" s="115"/>
      <c r="G609" s="96"/>
      <c r="H609" s="96"/>
      <c r="I609" s="107"/>
    </row>
    <row r="610" spans="2:9">
      <c r="B610" s="48" t="s">
        <v>2504</v>
      </c>
      <c r="C610" s="115"/>
      <c r="D610" s="115"/>
      <c r="E610" s="115"/>
      <c r="F610" s="115"/>
      <c r="G610" s="96"/>
      <c r="H610" s="96"/>
      <c r="I610" s="107"/>
    </row>
    <row r="611" spans="2:9">
      <c r="B611" s="48" t="s">
        <v>2505</v>
      </c>
      <c r="C611" s="115"/>
      <c r="D611" s="115"/>
      <c r="E611" s="115"/>
      <c r="F611" s="115"/>
      <c r="G611" s="96"/>
      <c r="H611" s="96"/>
      <c r="I611" s="107"/>
    </row>
    <row r="612" spans="2:9">
      <c r="B612" s="106"/>
      <c r="C612" s="96"/>
      <c r="D612" s="96"/>
      <c r="E612" s="96"/>
      <c r="F612" s="96"/>
      <c r="G612" s="96"/>
      <c r="H612" s="96"/>
      <c r="I612" s="107"/>
    </row>
    <row r="613" spans="2:9">
      <c r="B613" s="119" t="s">
        <v>2506</v>
      </c>
      <c r="C613" s="120"/>
      <c r="D613" s="120"/>
      <c r="E613" s="120"/>
      <c r="F613" s="120"/>
      <c r="G613" s="120"/>
      <c r="H613" s="96"/>
      <c r="I613" s="107"/>
    </row>
    <row r="614" spans="2:9" ht="23">
      <c r="B614" s="110" t="s">
        <v>2286</v>
      </c>
      <c r="C614" s="110" t="s">
        <v>2287</v>
      </c>
      <c r="D614" s="111" t="s">
        <v>2288</v>
      </c>
      <c r="E614" s="112" t="s">
        <v>2289</v>
      </c>
      <c r="F614" s="112" t="s">
        <v>2290</v>
      </c>
      <c r="G614" s="120"/>
      <c r="H614" s="96"/>
      <c r="I614" s="107"/>
    </row>
    <row r="615" spans="2:9">
      <c r="B615" s="173" t="s">
        <v>465</v>
      </c>
      <c r="C615" s="174"/>
      <c r="D615" s="174"/>
      <c r="E615" s="174"/>
      <c r="F615" s="175"/>
      <c r="G615" s="120"/>
      <c r="H615" s="96"/>
      <c r="I615" s="107"/>
    </row>
    <row r="616" spans="2:9">
      <c r="B616" s="116"/>
      <c r="C616" s="120"/>
      <c r="D616" s="120"/>
      <c r="E616" s="120"/>
      <c r="F616" s="120"/>
      <c r="G616" s="120"/>
      <c r="H616" s="96"/>
      <c r="I616" s="107"/>
    </row>
    <row r="617" spans="2:9">
      <c r="B617" s="116" t="s">
        <v>2508</v>
      </c>
      <c r="C617" s="121"/>
      <c r="D617" s="121"/>
      <c r="E617" s="120"/>
      <c r="F617" s="120"/>
      <c r="G617" s="120"/>
      <c r="H617" s="96"/>
      <c r="I617" s="107"/>
    </row>
    <row r="618" spans="2:9">
      <c r="B618" s="116"/>
      <c r="C618" s="121"/>
      <c r="D618" s="121"/>
      <c r="E618" s="120"/>
      <c r="F618" s="120"/>
      <c r="G618" s="120"/>
      <c r="H618" s="96"/>
      <c r="I618" s="107"/>
    </row>
    <row r="619" spans="2:9">
      <c r="B619" s="116" t="s">
        <v>2509</v>
      </c>
      <c r="C619" s="121"/>
      <c r="D619" s="121"/>
      <c r="E619" s="120"/>
      <c r="F619" s="120"/>
      <c r="G619" s="120"/>
      <c r="H619" s="96"/>
      <c r="I619" s="107"/>
    </row>
    <row r="620" spans="2:9">
      <c r="B620" s="116" t="s">
        <v>2510</v>
      </c>
      <c r="C620" s="122"/>
      <c r="D620" s="121"/>
      <c r="E620" s="120"/>
      <c r="F620" s="120"/>
      <c r="G620" s="120"/>
      <c r="H620" s="96"/>
      <c r="I620" s="107"/>
    </row>
    <row r="621" spans="2:9">
      <c r="B621" s="116" t="s">
        <v>2511</v>
      </c>
      <c r="C621" s="122"/>
      <c r="D621" s="121"/>
      <c r="E621" s="120"/>
      <c r="F621" s="120"/>
      <c r="G621" s="120"/>
      <c r="H621" s="96"/>
      <c r="I621" s="107"/>
    </row>
    <row r="622" spans="2:9">
      <c r="B622" s="116" t="s">
        <v>2512</v>
      </c>
      <c r="C622" s="122"/>
      <c r="D622" s="121"/>
      <c r="E622" s="120"/>
      <c r="F622" s="120"/>
      <c r="G622" s="120"/>
      <c r="H622" s="96"/>
      <c r="I622" s="107"/>
    </row>
    <row r="623" spans="2:9">
      <c r="B623" s="116" t="s">
        <v>2513</v>
      </c>
      <c r="C623" s="122"/>
      <c r="D623" s="121"/>
      <c r="E623" s="120"/>
      <c r="F623" s="120"/>
      <c r="G623" s="120"/>
      <c r="H623" s="96"/>
      <c r="I623" s="107"/>
    </row>
    <row r="624" spans="2:9">
      <c r="B624" s="116" t="s">
        <v>2514</v>
      </c>
      <c r="C624" s="122"/>
      <c r="D624" s="121"/>
      <c r="E624" s="120"/>
      <c r="F624" s="120"/>
      <c r="G624" s="120"/>
      <c r="H624" s="96"/>
      <c r="I624" s="107"/>
    </row>
    <row r="625" spans="2:9">
      <c r="B625" s="116"/>
      <c r="C625" s="121"/>
      <c r="D625" s="121"/>
      <c r="E625" s="120"/>
      <c r="F625" s="120"/>
      <c r="G625" s="120"/>
      <c r="H625" s="96"/>
      <c r="I625" s="107"/>
    </row>
    <row r="626" spans="2:9">
      <c r="B626" s="119" t="s">
        <v>2515</v>
      </c>
      <c r="C626" s="121"/>
      <c r="D626" s="121"/>
      <c r="E626" s="120"/>
      <c r="F626" s="120"/>
      <c r="G626" s="120"/>
      <c r="H626" s="96"/>
      <c r="I626" s="107"/>
    </row>
    <row r="627" spans="2:9" ht="23">
      <c r="B627" s="110" t="s">
        <v>2286</v>
      </c>
      <c r="C627" s="123" t="s">
        <v>2516</v>
      </c>
      <c r="D627" s="111" t="s">
        <v>2517</v>
      </c>
      <c r="E627" s="112" t="s">
        <v>2518</v>
      </c>
      <c r="F627" s="120"/>
      <c r="G627" s="120"/>
      <c r="H627" s="96"/>
      <c r="I627" s="107"/>
    </row>
    <row r="628" spans="2:9">
      <c r="B628" s="179" t="s">
        <v>2230</v>
      </c>
      <c r="C628" s="179"/>
      <c r="D628" s="179"/>
      <c r="E628" s="179"/>
      <c r="F628" s="120"/>
      <c r="G628" s="120"/>
      <c r="H628" s="96"/>
      <c r="I628" s="107"/>
    </row>
    <row r="629" spans="2:9">
      <c r="B629" s="116" t="s">
        <v>2519</v>
      </c>
      <c r="C629" s="121"/>
      <c r="D629" s="121"/>
      <c r="E629" s="120"/>
      <c r="F629" s="120"/>
      <c r="G629" s="120"/>
      <c r="H629" s="96"/>
      <c r="I629" s="107"/>
    </row>
    <row r="630" spans="2:9">
      <c r="B630" s="116"/>
      <c r="C630" s="121"/>
      <c r="D630" s="121"/>
      <c r="E630" s="120"/>
      <c r="F630" s="120"/>
      <c r="G630" s="120"/>
      <c r="H630" s="96"/>
      <c r="I630" s="107"/>
    </row>
    <row r="631" spans="2:9">
      <c r="B631" s="116" t="s">
        <v>2520</v>
      </c>
      <c r="C631" s="121"/>
      <c r="D631" s="121"/>
      <c r="E631" s="120"/>
      <c r="F631" s="120"/>
      <c r="G631" s="120"/>
      <c r="H631" s="96"/>
      <c r="I631" s="107"/>
    </row>
    <row r="632" spans="2:9">
      <c r="B632" s="116" t="s">
        <v>2521</v>
      </c>
      <c r="C632" s="121"/>
      <c r="D632" s="121"/>
      <c r="E632" s="120"/>
      <c r="F632" s="120"/>
      <c r="G632" s="120"/>
      <c r="H632" s="96"/>
      <c r="I632" s="107"/>
    </row>
    <row r="633" spans="2:9">
      <c r="B633" s="116" t="s">
        <v>2522</v>
      </c>
      <c r="C633" s="121"/>
      <c r="D633" s="121"/>
      <c r="E633" s="120"/>
      <c r="F633" s="120"/>
      <c r="G633" s="120"/>
      <c r="H633" s="96"/>
      <c r="I633" s="107"/>
    </row>
    <row r="634" spans="2:9">
      <c r="B634" s="116" t="s">
        <v>2523</v>
      </c>
      <c r="C634" s="121"/>
      <c r="D634" s="121"/>
      <c r="E634" s="120"/>
      <c r="F634" s="120"/>
      <c r="G634" s="120"/>
      <c r="H634" s="96"/>
      <c r="I634" s="107"/>
    </row>
    <row r="635" spans="2:9">
      <c r="B635" s="116"/>
      <c r="C635" s="121"/>
      <c r="D635" s="121"/>
      <c r="E635" s="120"/>
      <c r="F635" s="120"/>
      <c r="G635" s="120"/>
      <c r="H635" s="96"/>
      <c r="I635" s="107"/>
    </row>
    <row r="636" spans="2:9">
      <c r="B636" s="119" t="s">
        <v>2524</v>
      </c>
      <c r="C636" s="121"/>
      <c r="D636" s="121"/>
      <c r="E636" s="120"/>
      <c r="F636" s="120"/>
      <c r="G636" s="120"/>
      <c r="H636" s="96"/>
      <c r="I636" s="107"/>
    </row>
    <row r="637" spans="2:9" ht="23">
      <c r="B637" s="110" t="s">
        <v>2286</v>
      </c>
      <c r="C637" s="110" t="s">
        <v>2525</v>
      </c>
      <c r="D637" s="111" t="s">
        <v>2526</v>
      </c>
      <c r="E637" s="112" t="s">
        <v>2527</v>
      </c>
      <c r="F637" s="112" t="s">
        <v>2528</v>
      </c>
      <c r="G637" s="120"/>
      <c r="H637" s="96"/>
      <c r="I637" s="107"/>
    </row>
    <row r="638" spans="2:9">
      <c r="B638" s="173" t="s">
        <v>2230</v>
      </c>
      <c r="C638" s="174"/>
      <c r="D638" s="174"/>
      <c r="E638" s="174"/>
      <c r="F638" s="175"/>
      <c r="G638" s="120"/>
      <c r="H638" s="96"/>
      <c r="I638" s="107"/>
    </row>
    <row r="639" spans="2:9">
      <c r="B639" s="116" t="s">
        <v>2529</v>
      </c>
      <c r="C639" s="121"/>
      <c r="D639" s="121"/>
      <c r="E639" s="120"/>
      <c r="F639" s="120"/>
      <c r="G639" s="120"/>
      <c r="H639" s="96"/>
      <c r="I639" s="107"/>
    </row>
    <row r="640" spans="2:9">
      <c r="B640" s="116"/>
      <c r="C640" s="121"/>
      <c r="D640" s="121"/>
      <c r="E640" s="120"/>
      <c r="F640" s="120"/>
      <c r="G640" s="120"/>
      <c r="H640" s="96"/>
      <c r="I640" s="107"/>
    </row>
    <row r="641" spans="2:9">
      <c r="B641" s="116" t="s">
        <v>2530</v>
      </c>
      <c r="C641" s="121"/>
      <c r="D641" s="121"/>
      <c r="E641" s="120"/>
      <c r="F641" s="120"/>
      <c r="G641" s="120"/>
      <c r="H641" s="96"/>
      <c r="I641" s="107"/>
    </row>
    <row r="642" spans="2:9">
      <c r="B642" s="116" t="s">
        <v>2521</v>
      </c>
      <c r="C642" s="121"/>
      <c r="D642" s="121"/>
      <c r="E642" s="120"/>
      <c r="F642" s="120"/>
      <c r="G642" s="120"/>
      <c r="H642" s="96"/>
      <c r="I642" s="107"/>
    </row>
    <row r="643" spans="2:9">
      <c r="B643" s="116" t="s">
        <v>2522</v>
      </c>
      <c r="C643" s="121"/>
      <c r="D643" s="121"/>
      <c r="E643" s="120"/>
      <c r="F643" s="120"/>
      <c r="G643" s="120"/>
      <c r="H643" s="96"/>
      <c r="I643" s="107"/>
    </row>
    <row r="644" spans="2:9">
      <c r="B644" s="116" t="s">
        <v>2523</v>
      </c>
      <c r="C644" s="121"/>
      <c r="D644" s="121"/>
      <c r="E644" s="120"/>
      <c r="F644" s="120"/>
      <c r="G644" s="120"/>
      <c r="H644" s="96"/>
      <c r="I644" s="107"/>
    </row>
    <row r="645" spans="2:9">
      <c r="B645" s="116"/>
      <c r="C645" s="121"/>
      <c r="D645" s="121"/>
      <c r="E645" s="120"/>
      <c r="F645" s="120"/>
      <c r="G645" s="120"/>
      <c r="H645" s="96"/>
      <c r="I645" s="107"/>
    </row>
    <row r="646" spans="2:9">
      <c r="B646" s="119" t="s">
        <v>2531</v>
      </c>
      <c r="C646" s="121"/>
      <c r="D646" s="121"/>
      <c r="E646" s="120"/>
      <c r="F646" s="120"/>
      <c r="G646" s="120"/>
      <c r="H646" s="96"/>
      <c r="I646" s="107"/>
    </row>
    <row r="647" spans="2:9">
      <c r="B647" s="124"/>
      <c r="C647" s="125"/>
      <c r="D647" s="125"/>
      <c r="E647" s="125"/>
      <c r="F647" s="125"/>
      <c r="G647" s="125"/>
      <c r="H647" s="126"/>
      <c r="I647" s="127"/>
    </row>
  </sheetData>
  <mergeCells count="9">
    <mergeCell ref="B628:E628"/>
    <mergeCell ref="B638:F638"/>
    <mergeCell ref="C390:D390"/>
    <mergeCell ref="B368:I368"/>
    <mergeCell ref="B369:I369"/>
    <mergeCell ref="B387:I387"/>
    <mergeCell ref="C388:F388"/>
    <mergeCell ref="C389:F389"/>
    <mergeCell ref="B615:F615"/>
  </mergeCells>
  <hyperlinks>
    <hyperlink ref="A1" location="BajajFinservArbitrageFund" display="BFARB" xr:uid="{00000000-0004-0000-0100-000000000000}"/>
    <hyperlink ref="B1" location="BajajFinservArbitrageFund" display="Bajaj Finserv Arbitrage Fund" xr:uid="{00000000-0004-0000-0100-000001000000}"/>
    <hyperlink ref="A374" location="BajajFinservArbitrageFund" display="BFARB" xr:uid="{889197CA-6BAA-4F8B-9F51-C50F504BC60C}"/>
    <hyperlink ref="A375:A377" location="BajajFinservArbitrageFund" display="BFARB" xr:uid="{B3C33D67-3C80-40B3-B8D3-A03C91CF6251}"/>
  </hyperlinks>
  <pageMargins left="0" right="0" top="0" bottom="0" header="0" footer="0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I179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2</v>
      </c>
      <c r="B1" s="3" t="s">
        <v>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50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61</v>
      </c>
      <c r="E7" s="18">
        <v>1184282</v>
      </c>
      <c r="F7" s="19">
        <v>8396.5594000000001</v>
      </c>
      <c r="G7" s="20">
        <v>6.5799999999999997E-2</v>
      </c>
      <c r="H7" s="21"/>
      <c r="I7" s="22"/>
    </row>
    <row r="8" spans="1:9" ht="13" customHeight="1">
      <c r="A8" s="16" t="s">
        <v>58</v>
      </c>
      <c r="B8" s="17" t="s">
        <v>59</v>
      </c>
      <c r="C8" s="13" t="s">
        <v>60</v>
      </c>
      <c r="D8" s="13" t="s">
        <v>61</v>
      </c>
      <c r="E8" s="18">
        <v>532135</v>
      </c>
      <c r="F8" s="19">
        <v>7737.2429000000002</v>
      </c>
      <c r="G8" s="20">
        <v>6.0600000000000001E-2</v>
      </c>
      <c r="H8" s="21"/>
      <c r="I8" s="22"/>
    </row>
    <row r="9" spans="1:9" ht="13" customHeight="1">
      <c r="A9" s="16" t="s">
        <v>76</v>
      </c>
      <c r="B9" s="17" t="s">
        <v>77</v>
      </c>
      <c r="C9" s="13" t="s">
        <v>78</v>
      </c>
      <c r="D9" s="13" t="s">
        <v>79</v>
      </c>
      <c r="E9" s="18">
        <v>361640</v>
      </c>
      <c r="F9" s="19">
        <v>6552.5551999999998</v>
      </c>
      <c r="G9" s="20">
        <v>5.1299999999999998E-2</v>
      </c>
      <c r="H9" s="21"/>
      <c r="I9" s="22"/>
    </row>
    <row r="10" spans="1:9" ht="13" customHeight="1">
      <c r="A10" s="16" t="s">
        <v>65</v>
      </c>
      <c r="B10" s="17" t="s">
        <v>66</v>
      </c>
      <c r="C10" s="13" t="s">
        <v>67</v>
      </c>
      <c r="D10" s="13" t="s">
        <v>68</v>
      </c>
      <c r="E10" s="18">
        <v>416286</v>
      </c>
      <c r="F10" s="19">
        <v>5315.9722000000002</v>
      </c>
      <c r="G10" s="20">
        <v>4.1700000000000001E-2</v>
      </c>
      <c r="H10" s="21"/>
      <c r="I10" s="22"/>
    </row>
    <row r="11" spans="1:9" ht="13" customHeight="1">
      <c r="A11" s="16" t="s">
        <v>80</v>
      </c>
      <c r="B11" s="17" t="s">
        <v>81</v>
      </c>
      <c r="C11" s="13" t="s">
        <v>82</v>
      </c>
      <c r="D11" s="13" t="s">
        <v>83</v>
      </c>
      <c r="E11" s="18">
        <v>441339</v>
      </c>
      <c r="F11" s="19">
        <v>4664.9531999999999</v>
      </c>
      <c r="G11" s="20">
        <v>3.6600000000000001E-2</v>
      </c>
      <c r="H11" s="21"/>
      <c r="I11" s="22"/>
    </row>
    <row r="12" spans="1:9" ht="13" customHeight="1">
      <c r="A12" s="16" t="s">
        <v>914</v>
      </c>
      <c r="B12" s="17" t="s">
        <v>915</v>
      </c>
      <c r="C12" s="13" t="s">
        <v>916</v>
      </c>
      <c r="D12" s="13" t="s">
        <v>172</v>
      </c>
      <c r="E12" s="18">
        <v>46949</v>
      </c>
      <c r="F12" s="19">
        <v>4444.6617999999999</v>
      </c>
      <c r="G12" s="20">
        <v>3.4799999999999998E-2</v>
      </c>
      <c r="H12" s="21"/>
      <c r="I12" s="22"/>
    </row>
    <row r="13" spans="1:9" ht="13" customHeight="1">
      <c r="A13" s="16" t="s">
        <v>917</v>
      </c>
      <c r="B13" s="17" t="s">
        <v>918</v>
      </c>
      <c r="C13" s="13" t="s">
        <v>919</v>
      </c>
      <c r="D13" s="13" t="s">
        <v>115</v>
      </c>
      <c r="E13" s="18">
        <v>31794</v>
      </c>
      <c r="F13" s="19">
        <v>3856.6122</v>
      </c>
      <c r="G13" s="20">
        <v>3.0200000000000001E-2</v>
      </c>
      <c r="H13" s="21"/>
      <c r="I13" s="22"/>
    </row>
    <row r="14" spans="1:9" ht="13" customHeight="1">
      <c r="A14" s="16" t="s">
        <v>920</v>
      </c>
      <c r="B14" s="17" t="s">
        <v>921</v>
      </c>
      <c r="C14" s="13" t="s">
        <v>922</v>
      </c>
      <c r="D14" s="13" t="s">
        <v>172</v>
      </c>
      <c r="E14" s="18">
        <v>115052</v>
      </c>
      <c r="F14" s="19">
        <v>3509.2011000000002</v>
      </c>
      <c r="G14" s="20">
        <v>2.75E-2</v>
      </c>
      <c r="H14" s="21"/>
      <c r="I14" s="22"/>
    </row>
    <row r="15" spans="1:9" ht="13" customHeight="1">
      <c r="A15" s="16" t="s">
        <v>236</v>
      </c>
      <c r="B15" s="17" t="s">
        <v>237</v>
      </c>
      <c r="C15" s="13" t="s">
        <v>238</v>
      </c>
      <c r="D15" s="13" t="s">
        <v>141</v>
      </c>
      <c r="E15" s="18">
        <v>169846</v>
      </c>
      <c r="F15" s="19">
        <v>3341.5502000000001</v>
      </c>
      <c r="G15" s="20">
        <v>2.6200000000000001E-2</v>
      </c>
      <c r="H15" s="21"/>
      <c r="I15" s="22"/>
    </row>
    <row r="16" spans="1:9" ht="13" customHeight="1">
      <c r="A16" s="16" t="s">
        <v>142</v>
      </c>
      <c r="B16" s="17" t="s">
        <v>143</v>
      </c>
      <c r="C16" s="13" t="s">
        <v>144</v>
      </c>
      <c r="D16" s="13" t="s">
        <v>61</v>
      </c>
      <c r="E16" s="18">
        <v>308458</v>
      </c>
      <c r="F16" s="19">
        <v>3269.6547999999998</v>
      </c>
      <c r="G16" s="20">
        <v>2.5600000000000001E-2</v>
      </c>
      <c r="H16" s="21"/>
      <c r="I16" s="22"/>
    </row>
    <row r="17" spans="1:9" ht="13" customHeight="1">
      <c r="A17" s="16" t="s">
        <v>155</v>
      </c>
      <c r="B17" s="17" t="s">
        <v>156</v>
      </c>
      <c r="C17" s="13" t="s">
        <v>157</v>
      </c>
      <c r="D17" s="13" t="s">
        <v>72</v>
      </c>
      <c r="E17" s="18">
        <v>1716376</v>
      </c>
      <c r="F17" s="19">
        <v>3164.1392000000001</v>
      </c>
      <c r="G17" s="20">
        <v>2.4799999999999999E-2</v>
      </c>
      <c r="H17" s="21"/>
      <c r="I17" s="22"/>
    </row>
    <row r="18" spans="1:9" ht="13" customHeight="1">
      <c r="A18" s="16" t="s">
        <v>278</v>
      </c>
      <c r="B18" s="17" t="s">
        <v>279</v>
      </c>
      <c r="C18" s="13" t="s">
        <v>280</v>
      </c>
      <c r="D18" s="13" t="s">
        <v>83</v>
      </c>
      <c r="E18" s="18">
        <v>268883</v>
      </c>
      <c r="F18" s="19">
        <v>2984.3323999999998</v>
      </c>
      <c r="G18" s="20">
        <v>2.3400000000000001E-2</v>
      </c>
      <c r="H18" s="21"/>
      <c r="I18" s="22"/>
    </row>
    <row r="19" spans="1:9" ht="13" customHeight="1">
      <c r="A19" s="16" t="s">
        <v>116</v>
      </c>
      <c r="B19" s="17" t="s">
        <v>117</v>
      </c>
      <c r="C19" s="13" t="s">
        <v>118</v>
      </c>
      <c r="D19" s="13" t="s">
        <v>119</v>
      </c>
      <c r="E19" s="18">
        <v>71092</v>
      </c>
      <c r="F19" s="19">
        <v>2875.6003000000001</v>
      </c>
      <c r="G19" s="20">
        <v>2.2499999999999999E-2</v>
      </c>
      <c r="H19" s="21"/>
      <c r="I19" s="22"/>
    </row>
    <row r="20" spans="1:9" ht="13" customHeight="1">
      <c r="A20" s="16" t="s">
        <v>294</v>
      </c>
      <c r="B20" s="17" t="s">
        <v>295</v>
      </c>
      <c r="C20" s="13" t="s">
        <v>296</v>
      </c>
      <c r="D20" s="13" t="s">
        <v>172</v>
      </c>
      <c r="E20" s="18">
        <v>143678</v>
      </c>
      <c r="F20" s="19">
        <v>2851.7208999999998</v>
      </c>
      <c r="G20" s="20">
        <v>2.23E-2</v>
      </c>
      <c r="H20" s="21"/>
      <c r="I20" s="22"/>
    </row>
    <row r="21" spans="1:9" ht="13" customHeight="1">
      <c r="A21" s="16" t="s">
        <v>923</v>
      </c>
      <c r="B21" s="17" t="s">
        <v>924</v>
      </c>
      <c r="C21" s="13" t="s">
        <v>925</v>
      </c>
      <c r="D21" s="13" t="s">
        <v>293</v>
      </c>
      <c r="E21" s="18">
        <v>23145</v>
      </c>
      <c r="F21" s="19">
        <v>2650.1025</v>
      </c>
      <c r="G21" s="20">
        <v>2.0799999999999999E-2</v>
      </c>
      <c r="H21" s="21"/>
      <c r="I21" s="22"/>
    </row>
    <row r="22" spans="1:9" ht="13" customHeight="1">
      <c r="A22" s="16" t="s">
        <v>226</v>
      </c>
      <c r="B22" s="17" t="s">
        <v>227</v>
      </c>
      <c r="C22" s="13" t="s">
        <v>228</v>
      </c>
      <c r="D22" s="13" t="s">
        <v>209</v>
      </c>
      <c r="E22" s="18">
        <v>378003</v>
      </c>
      <c r="F22" s="19">
        <v>2612.1896999999999</v>
      </c>
      <c r="G22" s="20">
        <v>2.0500000000000001E-2</v>
      </c>
      <c r="H22" s="21"/>
      <c r="I22" s="22"/>
    </row>
    <row r="23" spans="1:9" ht="13" customHeight="1">
      <c r="A23" s="16" t="s">
        <v>87</v>
      </c>
      <c r="B23" s="17" t="s">
        <v>88</v>
      </c>
      <c r="C23" s="13" t="s">
        <v>89</v>
      </c>
      <c r="D23" s="13" t="s">
        <v>61</v>
      </c>
      <c r="E23" s="18">
        <v>200468</v>
      </c>
      <c r="F23" s="19">
        <v>2606.0839999999998</v>
      </c>
      <c r="G23" s="20">
        <v>2.0400000000000001E-2</v>
      </c>
      <c r="H23" s="21"/>
      <c r="I23" s="22"/>
    </row>
    <row r="24" spans="1:9" ht="13" customHeight="1">
      <c r="A24" s="16" t="s">
        <v>249</v>
      </c>
      <c r="B24" s="17" t="s">
        <v>250</v>
      </c>
      <c r="C24" s="13" t="s">
        <v>251</v>
      </c>
      <c r="D24" s="13" t="s">
        <v>252</v>
      </c>
      <c r="E24" s="18">
        <v>621410</v>
      </c>
      <c r="F24" s="19">
        <v>2038.8462</v>
      </c>
      <c r="G24" s="20">
        <v>1.6E-2</v>
      </c>
      <c r="H24" s="21"/>
      <c r="I24" s="22"/>
    </row>
    <row r="25" spans="1:9" ht="13" customHeight="1">
      <c r="A25" s="16" t="s">
        <v>124</v>
      </c>
      <c r="B25" s="17" t="s">
        <v>125</v>
      </c>
      <c r="C25" s="13" t="s">
        <v>126</v>
      </c>
      <c r="D25" s="13" t="s">
        <v>127</v>
      </c>
      <c r="E25" s="18">
        <v>174915</v>
      </c>
      <c r="F25" s="19">
        <v>1983.1863000000001</v>
      </c>
      <c r="G25" s="20">
        <v>1.55E-2</v>
      </c>
      <c r="H25" s="21"/>
      <c r="I25" s="22"/>
    </row>
    <row r="26" spans="1:9" ht="13" customHeight="1">
      <c r="A26" s="16" t="s">
        <v>138</v>
      </c>
      <c r="B26" s="17" t="s">
        <v>139</v>
      </c>
      <c r="C26" s="13" t="s">
        <v>140</v>
      </c>
      <c r="D26" s="13" t="s">
        <v>141</v>
      </c>
      <c r="E26" s="18">
        <v>775969</v>
      </c>
      <c r="F26" s="19">
        <v>1982.6007999999999</v>
      </c>
      <c r="G26" s="20">
        <v>1.55E-2</v>
      </c>
      <c r="H26" s="21"/>
      <c r="I26" s="22"/>
    </row>
    <row r="27" spans="1:9" ht="13" customHeight="1">
      <c r="A27" s="16" t="s">
        <v>389</v>
      </c>
      <c r="B27" s="17" t="s">
        <v>390</v>
      </c>
      <c r="C27" s="13" t="s">
        <v>391</v>
      </c>
      <c r="D27" s="13" t="s">
        <v>271</v>
      </c>
      <c r="E27" s="18">
        <v>37932</v>
      </c>
      <c r="F27" s="19">
        <v>1935.4423999999999</v>
      </c>
      <c r="G27" s="20">
        <v>1.52E-2</v>
      </c>
      <c r="H27" s="21"/>
      <c r="I27" s="22"/>
    </row>
    <row r="28" spans="1:9" ht="13" customHeight="1">
      <c r="A28" s="16" t="s">
        <v>214</v>
      </c>
      <c r="B28" s="17" t="s">
        <v>215</v>
      </c>
      <c r="C28" s="13" t="s">
        <v>216</v>
      </c>
      <c r="D28" s="13" t="s">
        <v>61</v>
      </c>
      <c r="E28" s="18">
        <v>491955</v>
      </c>
      <c r="F28" s="19">
        <v>1754.8035</v>
      </c>
      <c r="G28" s="20">
        <v>1.38E-2</v>
      </c>
      <c r="H28" s="21"/>
      <c r="I28" s="22"/>
    </row>
    <row r="29" spans="1:9" ht="13" customHeight="1">
      <c r="A29" s="16" t="s">
        <v>926</v>
      </c>
      <c r="B29" s="17" t="s">
        <v>927</v>
      </c>
      <c r="C29" s="13" t="s">
        <v>928</v>
      </c>
      <c r="D29" s="13" t="s">
        <v>172</v>
      </c>
      <c r="E29" s="18">
        <v>90703</v>
      </c>
      <c r="F29" s="19">
        <v>1650.4318000000001</v>
      </c>
      <c r="G29" s="20">
        <v>1.29E-2</v>
      </c>
      <c r="H29" s="21"/>
      <c r="I29" s="22"/>
    </row>
    <row r="30" spans="1:9" ht="13" customHeight="1">
      <c r="A30" s="16" t="s">
        <v>145</v>
      </c>
      <c r="B30" s="17" t="s">
        <v>146</v>
      </c>
      <c r="C30" s="13" t="s">
        <v>147</v>
      </c>
      <c r="D30" s="13" t="s">
        <v>83</v>
      </c>
      <c r="E30" s="18">
        <v>641576</v>
      </c>
      <c r="F30" s="19">
        <v>1548.4437</v>
      </c>
      <c r="G30" s="20">
        <v>1.21E-2</v>
      </c>
      <c r="H30" s="21"/>
      <c r="I30" s="22"/>
    </row>
    <row r="31" spans="1:9" ht="13" customHeight="1">
      <c r="A31" s="16" t="s">
        <v>929</v>
      </c>
      <c r="B31" s="17" t="s">
        <v>930</v>
      </c>
      <c r="C31" s="13" t="s">
        <v>931</v>
      </c>
      <c r="D31" s="13" t="s">
        <v>430</v>
      </c>
      <c r="E31" s="18">
        <v>99550</v>
      </c>
      <c r="F31" s="19">
        <v>1483.2950000000001</v>
      </c>
      <c r="G31" s="20">
        <v>1.1599999999999999E-2</v>
      </c>
      <c r="H31" s="21"/>
      <c r="I31" s="22"/>
    </row>
    <row r="32" spans="1:9" ht="13" customHeight="1">
      <c r="A32" s="16" t="s">
        <v>398</v>
      </c>
      <c r="B32" s="17" t="s">
        <v>399</v>
      </c>
      <c r="C32" s="13" t="s">
        <v>400</v>
      </c>
      <c r="D32" s="13" t="s">
        <v>72</v>
      </c>
      <c r="E32" s="18">
        <v>105276</v>
      </c>
      <c r="F32" s="19">
        <v>1376.6943000000001</v>
      </c>
      <c r="G32" s="20">
        <v>1.0800000000000001E-2</v>
      </c>
      <c r="H32" s="21"/>
      <c r="I32" s="22"/>
    </row>
    <row r="33" spans="1:9" ht="13" customHeight="1">
      <c r="A33" s="16" t="s">
        <v>395</v>
      </c>
      <c r="B33" s="17" t="s">
        <v>396</v>
      </c>
      <c r="C33" s="13" t="s">
        <v>397</v>
      </c>
      <c r="D33" s="13" t="s">
        <v>61</v>
      </c>
      <c r="E33" s="18">
        <v>360343</v>
      </c>
      <c r="F33" s="19">
        <v>1370.5645999999999</v>
      </c>
      <c r="G33" s="20">
        <v>1.0699999999999999E-2</v>
      </c>
      <c r="H33" s="21"/>
      <c r="I33" s="22"/>
    </row>
    <row r="34" spans="1:9" ht="13" customHeight="1">
      <c r="A34" s="16" t="s">
        <v>281</v>
      </c>
      <c r="B34" s="17" t="s">
        <v>282</v>
      </c>
      <c r="C34" s="13" t="s">
        <v>283</v>
      </c>
      <c r="D34" s="13" t="s">
        <v>127</v>
      </c>
      <c r="E34" s="18">
        <v>101251</v>
      </c>
      <c r="F34" s="19">
        <v>1328.6156000000001</v>
      </c>
      <c r="G34" s="20">
        <v>1.04E-2</v>
      </c>
      <c r="H34" s="21"/>
      <c r="I34" s="22"/>
    </row>
    <row r="35" spans="1:9" ht="13" customHeight="1">
      <c r="A35" s="16" t="s">
        <v>932</v>
      </c>
      <c r="B35" s="17" t="s">
        <v>933</v>
      </c>
      <c r="C35" s="13" t="s">
        <v>934</v>
      </c>
      <c r="D35" s="13" t="s">
        <v>111</v>
      </c>
      <c r="E35" s="18">
        <v>284177</v>
      </c>
      <c r="F35" s="19">
        <v>1236.5962</v>
      </c>
      <c r="G35" s="20">
        <v>9.7000000000000003E-3</v>
      </c>
      <c r="H35" s="21"/>
      <c r="I35" s="22"/>
    </row>
    <row r="36" spans="1:9" ht="13" customHeight="1">
      <c r="A36" s="16" t="s">
        <v>108</v>
      </c>
      <c r="B36" s="17" t="s">
        <v>109</v>
      </c>
      <c r="C36" s="13" t="s">
        <v>110</v>
      </c>
      <c r="D36" s="13" t="s">
        <v>111</v>
      </c>
      <c r="E36" s="18">
        <v>196541</v>
      </c>
      <c r="F36" s="19">
        <v>1170.3034</v>
      </c>
      <c r="G36" s="20">
        <v>9.1999999999999998E-3</v>
      </c>
      <c r="H36" s="21"/>
      <c r="I36" s="22"/>
    </row>
    <row r="37" spans="1:9" ht="13" customHeight="1">
      <c r="A37" s="16" t="s">
        <v>935</v>
      </c>
      <c r="B37" s="17" t="s">
        <v>936</v>
      </c>
      <c r="C37" s="13" t="s">
        <v>937</v>
      </c>
      <c r="D37" s="13" t="s">
        <v>248</v>
      </c>
      <c r="E37" s="18">
        <v>27871</v>
      </c>
      <c r="F37" s="19">
        <v>1118.9648999999999</v>
      </c>
      <c r="G37" s="20">
        <v>8.8000000000000005E-3</v>
      </c>
      <c r="H37" s="21"/>
      <c r="I37" s="22"/>
    </row>
    <row r="38" spans="1:9" ht="13" customHeight="1">
      <c r="A38" s="16" t="s">
        <v>938</v>
      </c>
      <c r="B38" s="17" t="s">
        <v>939</v>
      </c>
      <c r="C38" s="13" t="s">
        <v>940</v>
      </c>
      <c r="D38" s="13" t="s">
        <v>185</v>
      </c>
      <c r="E38" s="18">
        <v>191750</v>
      </c>
      <c r="F38" s="19">
        <v>1107.3562999999999</v>
      </c>
      <c r="G38" s="20">
        <v>8.6999999999999994E-3</v>
      </c>
      <c r="H38" s="21"/>
      <c r="I38" s="22"/>
    </row>
    <row r="39" spans="1:9" ht="13" customHeight="1">
      <c r="A39" s="16" t="s">
        <v>431</v>
      </c>
      <c r="B39" s="17" t="s">
        <v>432</v>
      </c>
      <c r="C39" s="13" t="s">
        <v>433</v>
      </c>
      <c r="D39" s="13" t="s">
        <v>271</v>
      </c>
      <c r="E39" s="18">
        <v>40260</v>
      </c>
      <c r="F39" s="19">
        <v>1068.3394000000001</v>
      </c>
      <c r="G39" s="20">
        <v>8.3999999999999995E-3</v>
      </c>
      <c r="H39" s="21"/>
      <c r="I39" s="22"/>
    </row>
    <row r="40" spans="1:9" ht="13" customHeight="1">
      <c r="A40" s="16" t="s">
        <v>438</v>
      </c>
      <c r="B40" s="17" t="s">
        <v>439</v>
      </c>
      <c r="C40" s="13" t="s">
        <v>440</v>
      </c>
      <c r="D40" s="13" t="s">
        <v>172</v>
      </c>
      <c r="E40" s="18">
        <v>61829</v>
      </c>
      <c r="F40" s="19">
        <v>1061.6039000000001</v>
      </c>
      <c r="G40" s="20">
        <v>8.3000000000000001E-3</v>
      </c>
      <c r="H40" s="21"/>
      <c r="I40" s="22"/>
    </row>
    <row r="41" spans="1:9" ht="13" customHeight="1">
      <c r="A41" s="16" t="s">
        <v>69</v>
      </c>
      <c r="B41" s="17" t="s">
        <v>70</v>
      </c>
      <c r="C41" s="13" t="s">
        <v>71</v>
      </c>
      <c r="D41" s="13" t="s">
        <v>72</v>
      </c>
      <c r="E41" s="18">
        <v>495417</v>
      </c>
      <c r="F41" s="19">
        <v>966.06320000000005</v>
      </c>
      <c r="G41" s="20">
        <v>7.6E-3</v>
      </c>
      <c r="H41" s="21"/>
      <c r="I41" s="22"/>
    </row>
    <row r="42" spans="1:9" ht="13" customHeight="1">
      <c r="A42" s="16" t="s">
        <v>262</v>
      </c>
      <c r="B42" s="17" t="s">
        <v>263</v>
      </c>
      <c r="C42" s="13" t="s">
        <v>264</v>
      </c>
      <c r="D42" s="13" t="s">
        <v>252</v>
      </c>
      <c r="E42" s="18">
        <v>32179</v>
      </c>
      <c r="F42" s="19">
        <v>926.72299999999996</v>
      </c>
      <c r="G42" s="20">
        <v>7.3000000000000001E-3</v>
      </c>
      <c r="H42" s="21"/>
      <c r="I42" s="22"/>
    </row>
    <row r="43" spans="1:9" ht="13" customHeight="1">
      <c r="A43" s="16" t="s">
        <v>320</v>
      </c>
      <c r="B43" s="17" t="s">
        <v>321</v>
      </c>
      <c r="C43" s="13" t="s">
        <v>322</v>
      </c>
      <c r="D43" s="13" t="s">
        <v>213</v>
      </c>
      <c r="E43" s="18">
        <v>58152</v>
      </c>
      <c r="F43" s="19">
        <v>914.78909999999996</v>
      </c>
      <c r="G43" s="20">
        <v>7.1999999999999998E-3</v>
      </c>
      <c r="H43" s="21"/>
      <c r="I43" s="22"/>
    </row>
    <row r="44" spans="1:9" ht="13" customHeight="1">
      <c r="A44" s="16" t="s">
        <v>229</v>
      </c>
      <c r="B44" s="17" t="s">
        <v>230</v>
      </c>
      <c r="C44" s="13" t="s">
        <v>231</v>
      </c>
      <c r="D44" s="13" t="s">
        <v>213</v>
      </c>
      <c r="E44" s="18">
        <v>153500</v>
      </c>
      <c r="F44" s="19">
        <v>834.04229999999995</v>
      </c>
      <c r="G44" s="20">
        <v>6.4999999999999997E-3</v>
      </c>
      <c r="H44" s="21"/>
      <c r="I44" s="22"/>
    </row>
    <row r="45" spans="1:9" ht="13" customHeight="1">
      <c r="A45" s="16" t="s">
        <v>941</v>
      </c>
      <c r="B45" s="17" t="s">
        <v>942</v>
      </c>
      <c r="C45" s="13" t="s">
        <v>943</v>
      </c>
      <c r="D45" s="13" t="s">
        <v>293</v>
      </c>
      <c r="E45" s="18">
        <v>598307</v>
      </c>
      <c r="F45" s="19">
        <v>753.98649999999998</v>
      </c>
      <c r="G45" s="20">
        <v>5.8999999999999999E-3</v>
      </c>
      <c r="H45" s="21"/>
      <c r="I45" s="22"/>
    </row>
    <row r="46" spans="1:9" ht="13" customHeight="1">
      <c r="A46" s="16" t="s">
        <v>944</v>
      </c>
      <c r="B46" s="17" t="s">
        <v>945</v>
      </c>
      <c r="C46" s="13" t="s">
        <v>946</v>
      </c>
      <c r="D46" s="13" t="s">
        <v>93</v>
      </c>
      <c r="E46" s="18">
        <v>2101117</v>
      </c>
      <c r="F46" s="19">
        <v>739.173</v>
      </c>
      <c r="G46" s="20">
        <v>5.7999999999999996E-3</v>
      </c>
      <c r="H46" s="21"/>
      <c r="I46" s="22"/>
    </row>
    <row r="47" spans="1:9" ht="13" customHeight="1">
      <c r="A47" s="16" t="s">
        <v>370</v>
      </c>
      <c r="B47" s="17" t="s">
        <v>371</v>
      </c>
      <c r="C47" s="13" t="s">
        <v>372</v>
      </c>
      <c r="D47" s="13" t="s">
        <v>93</v>
      </c>
      <c r="E47" s="18">
        <v>346734</v>
      </c>
      <c r="F47" s="19">
        <v>686.53330000000005</v>
      </c>
      <c r="G47" s="20">
        <v>5.4000000000000003E-3</v>
      </c>
      <c r="H47" s="21"/>
      <c r="I47" s="22"/>
    </row>
    <row r="48" spans="1:9" ht="13" customHeight="1">
      <c r="A48" s="16" t="s">
        <v>135</v>
      </c>
      <c r="B48" s="17" t="s">
        <v>136</v>
      </c>
      <c r="C48" s="13" t="s">
        <v>137</v>
      </c>
      <c r="D48" s="13" t="s">
        <v>111</v>
      </c>
      <c r="E48" s="18">
        <v>65000</v>
      </c>
      <c r="F48" s="19">
        <v>660.04250000000002</v>
      </c>
      <c r="G48" s="20">
        <v>5.1999999999999998E-3</v>
      </c>
      <c r="H48" s="21"/>
      <c r="I48" s="22"/>
    </row>
    <row r="49" spans="1:9" ht="13" customHeight="1">
      <c r="A49" s="16" t="s">
        <v>73</v>
      </c>
      <c r="B49" s="17" t="s">
        <v>74</v>
      </c>
      <c r="C49" s="13" t="s">
        <v>75</v>
      </c>
      <c r="D49" s="13" t="s">
        <v>61</v>
      </c>
      <c r="E49" s="18">
        <v>500000</v>
      </c>
      <c r="F49" s="19">
        <v>634.5</v>
      </c>
      <c r="G49" s="20">
        <v>5.0000000000000001E-3</v>
      </c>
      <c r="H49" s="21"/>
      <c r="I49" s="22"/>
    </row>
    <row r="50" spans="1:9" ht="13" customHeight="1">
      <c r="A50" s="16" t="s">
        <v>947</v>
      </c>
      <c r="B50" s="17" t="s">
        <v>948</v>
      </c>
      <c r="C50" s="13" t="s">
        <v>949</v>
      </c>
      <c r="D50" s="13" t="s">
        <v>111</v>
      </c>
      <c r="E50" s="18">
        <v>120000</v>
      </c>
      <c r="F50" s="19">
        <v>630.41999999999996</v>
      </c>
      <c r="G50" s="20">
        <v>4.8999999999999998E-3</v>
      </c>
      <c r="H50" s="21"/>
      <c r="I50" s="22"/>
    </row>
    <row r="51" spans="1:9" ht="13" customHeight="1">
      <c r="A51" s="16" t="s">
        <v>950</v>
      </c>
      <c r="B51" s="17" t="s">
        <v>951</v>
      </c>
      <c r="C51" s="13" t="s">
        <v>952</v>
      </c>
      <c r="D51" s="13" t="s">
        <v>953</v>
      </c>
      <c r="E51" s="18">
        <v>117265</v>
      </c>
      <c r="F51" s="19">
        <v>621.97360000000003</v>
      </c>
      <c r="G51" s="20">
        <v>4.8999999999999998E-3</v>
      </c>
      <c r="H51" s="21"/>
      <c r="I51" s="22"/>
    </row>
    <row r="52" spans="1:9" ht="13" customHeight="1">
      <c r="A52" s="16" t="s">
        <v>954</v>
      </c>
      <c r="B52" s="17" t="s">
        <v>955</v>
      </c>
      <c r="C52" s="13" t="s">
        <v>956</v>
      </c>
      <c r="D52" s="13" t="s">
        <v>209</v>
      </c>
      <c r="E52" s="18">
        <v>33051</v>
      </c>
      <c r="F52" s="19">
        <v>617.39269999999999</v>
      </c>
      <c r="G52" s="20">
        <v>4.7999999999999996E-3</v>
      </c>
      <c r="H52" s="21"/>
      <c r="I52" s="22"/>
    </row>
    <row r="53" spans="1:9" ht="13" customHeight="1">
      <c r="A53" s="16" t="s">
        <v>97</v>
      </c>
      <c r="B53" s="17" t="s">
        <v>98</v>
      </c>
      <c r="C53" s="13" t="s">
        <v>99</v>
      </c>
      <c r="D53" s="13" t="s">
        <v>100</v>
      </c>
      <c r="E53" s="18">
        <v>146793</v>
      </c>
      <c r="F53" s="19">
        <v>608.3836</v>
      </c>
      <c r="G53" s="20">
        <v>4.7999999999999996E-3</v>
      </c>
      <c r="H53" s="21"/>
      <c r="I53" s="22"/>
    </row>
    <row r="54" spans="1:9" ht="13" customHeight="1">
      <c r="A54" s="16" t="s">
        <v>345</v>
      </c>
      <c r="B54" s="17" t="s">
        <v>346</v>
      </c>
      <c r="C54" s="13" t="s">
        <v>347</v>
      </c>
      <c r="D54" s="13" t="s">
        <v>293</v>
      </c>
      <c r="E54" s="18">
        <v>17798</v>
      </c>
      <c r="F54" s="19">
        <v>599.97059999999999</v>
      </c>
      <c r="G54" s="20">
        <v>4.7000000000000002E-3</v>
      </c>
      <c r="H54" s="21"/>
      <c r="I54" s="22"/>
    </row>
    <row r="55" spans="1:9" ht="13" customHeight="1">
      <c r="A55" s="16" t="s">
        <v>957</v>
      </c>
      <c r="B55" s="17" t="s">
        <v>958</v>
      </c>
      <c r="C55" s="13" t="s">
        <v>959</v>
      </c>
      <c r="D55" s="13" t="s">
        <v>192</v>
      </c>
      <c r="E55" s="18">
        <v>12493</v>
      </c>
      <c r="F55" s="19">
        <v>555.33879999999999</v>
      </c>
      <c r="G55" s="20">
        <v>4.4000000000000003E-3</v>
      </c>
      <c r="H55" s="21"/>
      <c r="I55" s="22"/>
    </row>
    <row r="56" spans="1:9" ht="13" customHeight="1">
      <c r="A56" s="16" t="s">
        <v>960</v>
      </c>
      <c r="B56" s="17" t="s">
        <v>961</v>
      </c>
      <c r="C56" s="13" t="s">
        <v>962</v>
      </c>
      <c r="D56" s="13" t="s">
        <v>127</v>
      </c>
      <c r="E56" s="18">
        <v>283102</v>
      </c>
      <c r="F56" s="19">
        <v>522.32320000000004</v>
      </c>
      <c r="G56" s="20">
        <v>4.1000000000000003E-3</v>
      </c>
      <c r="H56" s="21"/>
      <c r="I56" s="22"/>
    </row>
    <row r="57" spans="1:9" ht="13" customHeight="1">
      <c r="A57" s="16" t="s">
        <v>210</v>
      </c>
      <c r="B57" s="17" t="s">
        <v>211</v>
      </c>
      <c r="C57" s="13" t="s">
        <v>212</v>
      </c>
      <c r="D57" s="13" t="s">
        <v>213</v>
      </c>
      <c r="E57" s="18">
        <v>28628</v>
      </c>
      <c r="F57" s="19">
        <v>498.27030000000002</v>
      </c>
      <c r="G57" s="20">
        <v>3.8999999999999998E-3</v>
      </c>
      <c r="H57" s="21"/>
      <c r="I57" s="22"/>
    </row>
    <row r="58" spans="1:9" ht="13" customHeight="1">
      <c r="A58" s="16" t="s">
        <v>232</v>
      </c>
      <c r="B58" s="17" t="s">
        <v>233</v>
      </c>
      <c r="C58" s="13" t="s">
        <v>234</v>
      </c>
      <c r="D58" s="13" t="s">
        <v>235</v>
      </c>
      <c r="E58" s="18">
        <v>25000</v>
      </c>
      <c r="F58" s="19">
        <v>429.27499999999998</v>
      </c>
      <c r="G58" s="20">
        <v>3.3999999999999998E-3</v>
      </c>
      <c r="H58" s="21"/>
      <c r="I58" s="22"/>
    </row>
    <row r="59" spans="1:9" ht="13" customHeight="1">
      <c r="A59" s="16" t="s">
        <v>963</v>
      </c>
      <c r="B59" s="17" t="s">
        <v>964</v>
      </c>
      <c r="C59" s="13" t="s">
        <v>965</v>
      </c>
      <c r="D59" s="13" t="s">
        <v>271</v>
      </c>
      <c r="E59" s="18">
        <v>6800</v>
      </c>
      <c r="F59" s="19">
        <v>368.01600000000002</v>
      </c>
      <c r="G59" s="20">
        <v>2.8999999999999998E-3</v>
      </c>
      <c r="H59" s="21"/>
      <c r="I59" s="22"/>
    </row>
    <row r="60" spans="1:9" ht="13" customHeight="1">
      <c r="A60" s="16" t="s">
        <v>275</v>
      </c>
      <c r="B60" s="17" t="s">
        <v>276</v>
      </c>
      <c r="C60" s="13" t="s">
        <v>277</v>
      </c>
      <c r="D60" s="13" t="s">
        <v>115</v>
      </c>
      <c r="E60" s="18">
        <v>8000</v>
      </c>
      <c r="F60" s="19">
        <v>347.30399999999997</v>
      </c>
      <c r="G60" s="20">
        <v>2.7000000000000001E-3</v>
      </c>
      <c r="H60" s="21"/>
      <c r="I60" s="22"/>
    </row>
    <row r="61" spans="1:9" ht="13" customHeight="1">
      <c r="A61" s="16" t="s">
        <v>966</v>
      </c>
      <c r="B61" s="17" t="s">
        <v>967</v>
      </c>
      <c r="C61" s="13" t="s">
        <v>968</v>
      </c>
      <c r="D61" s="13" t="s">
        <v>407</v>
      </c>
      <c r="E61" s="18">
        <v>65000</v>
      </c>
      <c r="F61" s="19">
        <v>336.34249999999997</v>
      </c>
      <c r="G61" s="20">
        <v>2.5999999999999999E-3</v>
      </c>
      <c r="H61" s="21"/>
      <c r="I61" s="22"/>
    </row>
    <row r="62" spans="1:9" ht="13" customHeight="1">
      <c r="A62" s="16" t="s">
        <v>112</v>
      </c>
      <c r="B62" s="17" t="s">
        <v>113</v>
      </c>
      <c r="C62" s="13" t="s">
        <v>114</v>
      </c>
      <c r="D62" s="13" t="s">
        <v>115</v>
      </c>
      <c r="E62" s="18">
        <v>10000</v>
      </c>
      <c r="F62" s="19">
        <v>328.2</v>
      </c>
      <c r="G62" s="20">
        <v>2.5999999999999999E-3</v>
      </c>
      <c r="H62" s="21"/>
      <c r="I62" s="22"/>
    </row>
    <row r="63" spans="1:9" ht="13" customHeight="1">
      <c r="A63" s="16" t="s">
        <v>300</v>
      </c>
      <c r="B63" s="17" t="s">
        <v>301</v>
      </c>
      <c r="C63" s="13" t="s">
        <v>302</v>
      </c>
      <c r="D63" s="13" t="s">
        <v>100</v>
      </c>
      <c r="E63" s="18">
        <v>6073</v>
      </c>
      <c r="F63" s="19">
        <v>291.60120000000001</v>
      </c>
      <c r="G63" s="20">
        <v>2.3E-3</v>
      </c>
      <c r="H63" s="21"/>
      <c r="I63" s="22"/>
    </row>
    <row r="64" spans="1:9" ht="13" customHeight="1">
      <c r="A64" s="4"/>
      <c r="B64" s="12" t="s">
        <v>463</v>
      </c>
      <c r="C64" s="13"/>
      <c r="D64" s="13"/>
      <c r="E64" s="13"/>
      <c r="F64" s="23">
        <v>109919.8847</v>
      </c>
      <c r="G64" s="24">
        <f>ROUND(SUM(G1:G63),4)</f>
        <v>0.86150000000000004</v>
      </c>
      <c r="H64" s="25"/>
      <c r="I64" s="26"/>
    </row>
    <row r="65" spans="1:9" ht="13" customHeight="1">
      <c r="A65" s="4"/>
      <c r="B65" s="27" t="s">
        <v>464</v>
      </c>
      <c r="C65" s="1"/>
      <c r="D65" s="1"/>
      <c r="E65" s="1"/>
      <c r="F65" s="25" t="s">
        <v>465</v>
      </c>
      <c r="G65" s="25" t="s">
        <v>465</v>
      </c>
      <c r="H65" s="25"/>
      <c r="I65" s="26"/>
    </row>
    <row r="66" spans="1:9" ht="13" customHeight="1">
      <c r="A66" s="4"/>
      <c r="B66" s="27" t="s">
        <v>463</v>
      </c>
      <c r="C66" s="1"/>
      <c r="D66" s="1"/>
      <c r="E66" s="1"/>
      <c r="F66" s="25" t="s">
        <v>465</v>
      </c>
      <c r="G66" s="25" t="s">
        <v>465</v>
      </c>
      <c r="H66" s="25"/>
      <c r="I66" s="26"/>
    </row>
    <row r="67" spans="1:9" ht="13" customHeight="1">
      <c r="A67" s="4"/>
      <c r="B67" s="27" t="s">
        <v>466</v>
      </c>
      <c r="C67" s="28"/>
      <c r="D67" s="1"/>
      <c r="E67" s="28"/>
      <c r="F67" s="23">
        <v>109919.8847</v>
      </c>
      <c r="G67" s="24">
        <f>ROUND(SUM(G64),4)</f>
        <v>0.86150000000000004</v>
      </c>
      <c r="H67" s="25"/>
      <c r="I67" s="26"/>
    </row>
    <row r="68" spans="1:9" ht="13" customHeight="1">
      <c r="A68" s="4"/>
      <c r="B68" s="12" t="s">
        <v>467</v>
      </c>
      <c r="C68" s="13"/>
      <c r="D68" s="13"/>
      <c r="E68" s="13"/>
      <c r="F68" s="13"/>
      <c r="G68" s="13"/>
      <c r="H68" s="14"/>
      <c r="I68" s="15"/>
    </row>
    <row r="69" spans="1:9" ht="13" customHeight="1">
      <c r="A69" s="4"/>
      <c r="B69" s="12" t="s">
        <v>969</v>
      </c>
      <c r="C69" s="13"/>
      <c r="D69" s="13"/>
      <c r="E69" s="13"/>
      <c r="F69" s="4"/>
      <c r="G69" s="14"/>
      <c r="H69" s="14"/>
      <c r="I69" s="15"/>
    </row>
    <row r="70" spans="1:9" ht="13" customHeight="1">
      <c r="A70" s="16" t="s">
        <v>970</v>
      </c>
      <c r="B70" s="17" t="s">
        <v>2099</v>
      </c>
      <c r="C70" s="13"/>
      <c r="D70" s="13"/>
      <c r="E70" s="18">
        <v>39000</v>
      </c>
      <c r="F70" s="19">
        <v>129.8895</v>
      </c>
      <c r="G70" s="20">
        <v>1E-3</v>
      </c>
      <c r="H70" s="21"/>
      <c r="I70" s="22"/>
    </row>
    <row r="71" spans="1:9" ht="13" customHeight="1">
      <c r="A71" s="16" t="s">
        <v>971</v>
      </c>
      <c r="B71" s="17" t="s">
        <v>2100</v>
      </c>
      <c r="C71" s="13"/>
      <c r="D71" s="13"/>
      <c r="E71" s="18">
        <v>26000</v>
      </c>
      <c r="F71" s="19">
        <v>61.646000000000001</v>
      </c>
      <c r="G71" s="20">
        <v>5.0000000000000001E-4</v>
      </c>
      <c r="H71" s="21"/>
      <c r="I71" s="22"/>
    </row>
    <row r="72" spans="1:9" ht="13" customHeight="1">
      <c r="A72" s="16" t="s">
        <v>972</v>
      </c>
      <c r="B72" s="17" t="s">
        <v>2101</v>
      </c>
      <c r="C72" s="13"/>
      <c r="D72" s="13"/>
      <c r="E72" s="18">
        <v>357500</v>
      </c>
      <c r="F72" s="19">
        <v>23.773800000000001</v>
      </c>
      <c r="G72" s="20">
        <v>2.0000000000000001E-4</v>
      </c>
      <c r="H72" s="21"/>
      <c r="I72" s="22"/>
    </row>
    <row r="73" spans="1:9" ht="13" customHeight="1">
      <c r="A73" s="16" t="s">
        <v>973</v>
      </c>
      <c r="B73" s="17" t="s">
        <v>2102</v>
      </c>
      <c r="C73" s="13"/>
      <c r="D73" s="13"/>
      <c r="E73" s="18">
        <v>20800</v>
      </c>
      <c r="F73" s="19">
        <v>19.541599999999999</v>
      </c>
      <c r="G73" s="20">
        <v>2.0000000000000001E-4</v>
      </c>
      <c r="H73" s="21"/>
      <c r="I73" s="22"/>
    </row>
    <row r="74" spans="1:9" ht="13" customHeight="1">
      <c r="A74" s="16" t="s">
        <v>974</v>
      </c>
      <c r="B74" s="17" t="s">
        <v>2103</v>
      </c>
      <c r="C74" s="13"/>
      <c r="D74" s="13"/>
      <c r="E74" s="18">
        <v>162500</v>
      </c>
      <c r="F74" s="19">
        <v>15.4375</v>
      </c>
      <c r="G74" s="20">
        <v>1E-4</v>
      </c>
      <c r="H74" s="21"/>
      <c r="I74" s="22"/>
    </row>
    <row r="75" spans="1:9" ht="13" customHeight="1">
      <c r="A75" s="4"/>
      <c r="B75" s="12" t="s">
        <v>463</v>
      </c>
      <c r="C75" s="13"/>
      <c r="D75" s="13"/>
      <c r="E75" s="13"/>
      <c r="F75" s="23">
        <v>250.2884</v>
      </c>
      <c r="G75" s="24">
        <f>ROUND(SUM(G68:G74),4)</f>
        <v>2E-3</v>
      </c>
      <c r="H75" s="25"/>
      <c r="I75" s="26"/>
    </row>
    <row r="76" spans="1:9" ht="13" customHeight="1">
      <c r="A76" s="4"/>
      <c r="B76" s="27" t="s">
        <v>466</v>
      </c>
      <c r="C76" s="28"/>
      <c r="D76" s="1"/>
      <c r="E76" s="28"/>
      <c r="F76" s="23">
        <v>250.2884</v>
      </c>
      <c r="G76" s="24">
        <f>ROUND(SUM(G75),4)</f>
        <v>2E-3</v>
      </c>
      <c r="H76" s="25"/>
      <c r="I76" s="26"/>
    </row>
    <row r="77" spans="1:9" ht="13" customHeight="1">
      <c r="A77" s="4"/>
      <c r="B77" s="12" t="s">
        <v>975</v>
      </c>
      <c r="C77" s="13"/>
      <c r="D77" s="13"/>
      <c r="E77" s="13"/>
      <c r="F77" s="13"/>
      <c r="G77" s="13"/>
      <c r="H77" s="14"/>
      <c r="I77" s="15"/>
    </row>
    <row r="78" spans="1:9" ht="13" customHeight="1">
      <c r="A78" s="4"/>
      <c r="B78" s="12" t="s">
        <v>976</v>
      </c>
      <c r="C78" s="13"/>
      <c r="D78" s="13"/>
      <c r="E78" s="13"/>
      <c r="F78" s="4"/>
      <c r="G78" s="14"/>
      <c r="H78" s="14"/>
      <c r="I78" s="15"/>
    </row>
    <row r="79" spans="1:9" ht="13" customHeight="1">
      <c r="A79" s="16" t="s">
        <v>977</v>
      </c>
      <c r="B79" s="17" t="s">
        <v>2236</v>
      </c>
      <c r="C79" s="13" t="s">
        <v>978</v>
      </c>
      <c r="D79" s="13" t="s">
        <v>979</v>
      </c>
      <c r="E79" s="18">
        <v>1250</v>
      </c>
      <c r="F79" s="19">
        <v>1237.33</v>
      </c>
      <c r="G79" s="20">
        <v>9.7000000000000003E-3</v>
      </c>
      <c r="H79" s="29">
        <v>7.6600000000000001E-2</v>
      </c>
      <c r="I79" s="22"/>
    </row>
    <row r="80" spans="1:9" ht="13" customHeight="1">
      <c r="A80" s="16" t="s">
        <v>980</v>
      </c>
      <c r="B80" s="17" t="s">
        <v>981</v>
      </c>
      <c r="C80" s="13" t="s">
        <v>982</v>
      </c>
      <c r="D80" s="13" t="s">
        <v>983</v>
      </c>
      <c r="E80" s="18">
        <v>500000</v>
      </c>
      <c r="F80" s="19">
        <v>464.48</v>
      </c>
      <c r="G80" s="20">
        <v>3.5999999999999999E-3</v>
      </c>
      <c r="H80" s="29">
        <v>7.7931E-2</v>
      </c>
      <c r="I80" s="22"/>
    </row>
    <row r="81" spans="1:9" ht="13" customHeight="1">
      <c r="A81" s="16" t="s">
        <v>984</v>
      </c>
      <c r="B81" s="17" t="s">
        <v>985</v>
      </c>
      <c r="C81" s="13" t="s">
        <v>986</v>
      </c>
      <c r="D81" s="13" t="s">
        <v>983</v>
      </c>
      <c r="E81" s="18">
        <v>223000</v>
      </c>
      <c r="F81" s="19">
        <v>224.46180000000001</v>
      </c>
      <c r="G81" s="20">
        <v>1.8E-3</v>
      </c>
      <c r="H81" s="29">
        <v>6.7493999999999998E-2</v>
      </c>
      <c r="I81" s="22"/>
    </row>
    <row r="82" spans="1:9" ht="13" customHeight="1">
      <c r="A82" s="16" t="s">
        <v>987</v>
      </c>
      <c r="B82" s="17" t="s">
        <v>988</v>
      </c>
      <c r="C82" s="13" t="s">
        <v>989</v>
      </c>
      <c r="D82" s="13" t="s">
        <v>983</v>
      </c>
      <c r="E82" s="18">
        <v>21800</v>
      </c>
      <c r="F82" s="19">
        <v>21.6754</v>
      </c>
      <c r="G82" s="20">
        <v>2.0000000000000001E-4</v>
      </c>
      <c r="H82" s="29">
        <v>7.0000999999999994E-2</v>
      </c>
      <c r="I82" s="22"/>
    </row>
    <row r="83" spans="1:9" ht="13" customHeight="1">
      <c r="A83" s="16" t="s">
        <v>990</v>
      </c>
      <c r="B83" s="17" t="s">
        <v>991</v>
      </c>
      <c r="C83" s="13" t="s">
        <v>992</v>
      </c>
      <c r="D83" s="13" t="s">
        <v>983</v>
      </c>
      <c r="E83" s="18">
        <v>5200</v>
      </c>
      <c r="F83" s="19">
        <v>4.9108000000000001</v>
      </c>
      <c r="G83" s="21" t="s">
        <v>462</v>
      </c>
      <c r="H83" s="29">
        <v>7.7141000000000001E-2</v>
      </c>
      <c r="I83" s="22"/>
    </row>
    <row r="84" spans="1:9" ht="13" customHeight="1">
      <c r="A84" s="4"/>
      <c r="B84" s="12" t="s">
        <v>463</v>
      </c>
      <c r="C84" s="13"/>
      <c r="D84" s="13"/>
      <c r="E84" s="13"/>
      <c r="F84" s="23">
        <v>1952.8579999999999</v>
      </c>
      <c r="G84" s="24">
        <f>ROUND(SUM(G77:G83),4)</f>
        <v>1.5299999999999999E-2</v>
      </c>
      <c r="H84" s="25"/>
      <c r="I84" s="26"/>
    </row>
    <row r="85" spans="1:9" ht="13" customHeight="1">
      <c r="A85" s="4"/>
      <c r="B85" s="27" t="s">
        <v>993</v>
      </c>
      <c r="C85" s="1"/>
      <c r="D85" s="1"/>
      <c r="E85" s="1"/>
      <c r="F85" s="25" t="s">
        <v>465</v>
      </c>
      <c r="G85" s="25" t="s">
        <v>465</v>
      </c>
      <c r="H85" s="25"/>
      <c r="I85" s="26"/>
    </row>
    <row r="86" spans="1:9" ht="13" customHeight="1">
      <c r="A86" s="4"/>
      <c r="B86" s="27" t="s">
        <v>463</v>
      </c>
      <c r="C86" s="1"/>
      <c r="D86" s="1"/>
      <c r="E86" s="1"/>
      <c r="F86" s="25" t="s">
        <v>465</v>
      </c>
      <c r="G86" s="25" t="s">
        <v>465</v>
      </c>
      <c r="H86" s="25"/>
      <c r="I86" s="26"/>
    </row>
    <row r="87" spans="1:9" ht="13" customHeight="1">
      <c r="A87" s="4"/>
      <c r="B87" s="27" t="s">
        <v>466</v>
      </c>
      <c r="C87" s="28"/>
      <c r="D87" s="1"/>
      <c r="E87" s="28"/>
      <c r="F87" s="23">
        <v>1952.8579999999999</v>
      </c>
      <c r="G87" s="24">
        <f>ROUND(SUM(G84),4)</f>
        <v>1.5299999999999999E-2</v>
      </c>
      <c r="H87" s="25"/>
      <c r="I87" s="26"/>
    </row>
    <row r="88" spans="1:9" ht="13" customHeight="1">
      <c r="A88" s="4"/>
      <c r="B88" s="12" t="s">
        <v>896</v>
      </c>
      <c r="C88" s="13"/>
      <c r="D88" s="13"/>
      <c r="E88" s="13"/>
      <c r="F88" s="13"/>
      <c r="G88" s="13"/>
      <c r="H88" s="14"/>
      <c r="I88" s="15"/>
    </row>
    <row r="89" spans="1:9" ht="13" customHeight="1">
      <c r="A89" s="4"/>
      <c r="B89" s="12" t="s">
        <v>897</v>
      </c>
      <c r="C89" s="13"/>
      <c r="D89" s="13"/>
      <c r="E89" s="13"/>
      <c r="F89" s="4"/>
      <c r="G89" s="14"/>
      <c r="H89" s="14"/>
      <c r="I89" s="15"/>
    </row>
    <row r="90" spans="1:9" ht="13" customHeight="1">
      <c r="A90" s="16" t="s">
        <v>901</v>
      </c>
      <c r="B90" s="17" t="s">
        <v>902</v>
      </c>
      <c r="C90" s="13" t="s">
        <v>903</v>
      </c>
      <c r="D90" s="13"/>
      <c r="E90" s="18">
        <v>545157.23699999996</v>
      </c>
      <c r="F90" s="19">
        <v>6826.7407999999996</v>
      </c>
      <c r="G90" s="20">
        <v>5.3499999999999999E-2</v>
      </c>
      <c r="H90" s="29"/>
      <c r="I90" s="22"/>
    </row>
    <row r="91" spans="1:9" ht="13" customHeight="1">
      <c r="A91" s="16" t="s">
        <v>994</v>
      </c>
      <c r="B91" s="17" t="s">
        <v>995</v>
      </c>
      <c r="C91" s="13" t="s">
        <v>996</v>
      </c>
      <c r="D91" s="13"/>
      <c r="E91" s="18">
        <v>33920585.182999998</v>
      </c>
      <c r="F91" s="19">
        <v>4141.2624999999998</v>
      </c>
      <c r="G91" s="20">
        <v>3.2500000000000001E-2</v>
      </c>
      <c r="H91" s="29"/>
      <c r="I91" s="22"/>
    </row>
    <row r="92" spans="1:9" ht="13" customHeight="1">
      <c r="A92" s="4"/>
      <c r="B92" s="12" t="s">
        <v>463</v>
      </c>
      <c r="C92" s="13"/>
      <c r="D92" s="13"/>
      <c r="E92" s="13"/>
      <c r="F92" s="23">
        <v>10968.0033</v>
      </c>
      <c r="G92" s="24">
        <f>ROUND(SUM(G88:G91),4)</f>
        <v>8.5999999999999993E-2</v>
      </c>
      <c r="H92" s="25"/>
      <c r="I92" s="26"/>
    </row>
    <row r="93" spans="1:9" ht="13" customHeight="1">
      <c r="A93" s="4"/>
      <c r="B93" s="27" t="s">
        <v>466</v>
      </c>
      <c r="C93" s="28"/>
      <c r="D93" s="1"/>
      <c r="E93" s="28"/>
      <c r="F93" s="23">
        <v>10968.0033</v>
      </c>
      <c r="G93" s="24">
        <f>ROUND(SUM(G92),4)</f>
        <v>8.5999999999999993E-2</v>
      </c>
      <c r="H93" s="25"/>
      <c r="I93" s="26"/>
    </row>
    <row r="94" spans="1:9" ht="13" customHeight="1">
      <c r="A94" s="4"/>
      <c r="B94" s="12" t="s">
        <v>904</v>
      </c>
      <c r="C94" s="13"/>
      <c r="D94" s="13"/>
      <c r="E94" s="13"/>
      <c r="F94" s="13"/>
      <c r="G94" s="13"/>
      <c r="H94" s="14"/>
      <c r="I94" s="15"/>
    </row>
    <row r="95" spans="1:9" ht="13" customHeight="1">
      <c r="A95" s="16" t="s">
        <v>905</v>
      </c>
      <c r="B95" s="17" t="s">
        <v>906</v>
      </c>
      <c r="C95" s="13"/>
      <c r="D95" s="13"/>
      <c r="E95" s="18"/>
      <c r="F95" s="19">
        <v>3686.8712</v>
      </c>
      <c r="G95" s="20">
        <v>2.8899999999999999E-2</v>
      </c>
      <c r="H95" s="29">
        <v>4.7029373079776268E-2</v>
      </c>
      <c r="I95" s="22"/>
    </row>
    <row r="96" spans="1:9" ht="13" customHeight="1">
      <c r="A96" s="4"/>
      <c r="B96" s="12" t="s">
        <v>463</v>
      </c>
      <c r="C96" s="13"/>
      <c r="D96" s="13"/>
      <c r="E96" s="13"/>
      <c r="F96" s="23">
        <v>3686.8712</v>
      </c>
      <c r="G96" s="24">
        <f>ROUND(SUM(G94:G95),4)</f>
        <v>2.8899999999999999E-2</v>
      </c>
      <c r="H96" s="25"/>
      <c r="I96" s="26"/>
    </row>
    <row r="97" spans="1:9" ht="13" customHeight="1">
      <c r="A97" s="4"/>
      <c r="B97" s="27" t="s">
        <v>466</v>
      </c>
      <c r="C97" s="28"/>
      <c r="D97" s="1"/>
      <c r="E97" s="28"/>
      <c r="F97" s="23">
        <v>3686.8712</v>
      </c>
      <c r="G97" s="24">
        <f>ROUND(SUM(G96),4)</f>
        <v>2.8899999999999999E-2</v>
      </c>
      <c r="H97" s="25"/>
      <c r="I97" s="26"/>
    </row>
    <row r="98" spans="1:9" ht="13" customHeight="1">
      <c r="A98" s="4"/>
      <c r="B98" s="27" t="s">
        <v>907</v>
      </c>
      <c r="C98" s="13"/>
      <c r="D98" s="1"/>
      <c r="E98" s="13"/>
      <c r="F98" s="30">
        <v>841.00440000000003</v>
      </c>
      <c r="G98" s="42">
        <v>6.3E-3</v>
      </c>
      <c r="H98" s="25"/>
      <c r="I98" s="26"/>
    </row>
    <row r="99" spans="1:9" ht="13" customHeight="1">
      <c r="A99" s="4"/>
      <c r="B99" s="31" t="s">
        <v>908</v>
      </c>
      <c r="C99" s="32"/>
      <c r="D99" s="32"/>
      <c r="E99" s="32"/>
      <c r="F99" s="33">
        <v>127618.91</v>
      </c>
      <c r="G99" s="34">
        <f>ROUND(SUM(G67,G76,G87,G93,G97,G98),4)</f>
        <v>1</v>
      </c>
      <c r="H99" s="35"/>
      <c r="I99" s="36"/>
    </row>
    <row r="100" spans="1:9" ht="13" customHeight="1">
      <c r="A100" s="4"/>
      <c r="B100" s="6"/>
      <c r="C100" s="4"/>
      <c r="D100" s="4"/>
      <c r="E100" s="4"/>
      <c r="F100" s="4"/>
      <c r="G100" s="4"/>
      <c r="H100" s="4"/>
      <c r="I100" s="4"/>
    </row>
    <row r="101" spans="1:9" ht="13" customHeight="1">
      <c r="A101" s="4"/>
      <c r="B101" s="3" t="s">
        <v>997</v>
      </c>
      <c r="C101" s="4"/>
      <c r="D101" s="4"/>
      <c r="E101" s="4"/>
      <c r="F101" s="4"/>
      <c r="G101" s="4"/>
      <c r="H101" s="4"/>
      <c r="I101" s="4"/>
    </row>
    <row r="102" spans="1:9" ht="13" customHeight="1">
      <c r="A102" s="4"/>
      <c r="B102" s="3" t="s">
        <v>909</v>
      </c>
      <c r="C102" s="4"/>
      <c r="D102" s="4"/>
      <c r="E102" s="4"/>
      <c r="F102" s="4"/>
      <c r="G102" s="4"/>
      <c r="H102" s="4"/>
      <c r="I102" s="4"/>
    </row>
    <row r="103" spans="1:9" ht="13" customHeight="1">
      <c r="A103" s="4"/>
      <c r="B103" s="3" t="s">
        <v>910</v>
      </c>
      <c r="C103" s="4"/>
      <c r="D103" s="4"/>
      <c r="E103" s="4"/>
      <c r="F103" s="4"/>
      <c r="G103" s="4"/>
      <c r="H103" s="4"/>
      <c r="I103" s="4"/>
    </row>
    <row r="104" spans="1:9" ht="26.15" customHeight="1">
      <c r="A104" s="4"/>
      <c r="B104" s="177" t="s">
        <v>2647</v>
      </c>
      <c r="C104" s="177"/>
      <c r="D104" s="177"/>
      <c r="E104" s="177"/>
      <c r="F104" s="177"/>
      <c r="G104" s="177"/>
      <c r="H104" s="177"/>
      <c r="I104" s="177"/>
    </row>
    <row r="105" spans="1:9" ht="13" customHeight="1">
      <c r="A105" s="4"/>
      <c r="B105" s="177"/>
      <c r="C105" s="177"/>
      <c r="D105" s="177"/>
      <c r="E105" s="177"/>
      <c r="F105" s="177"/>
      <c r="G105" s="177"/>
      <c r="H105" s="177"/>
      <c r="I105" s="177"/>
    </row>
    <row r="106" spans="1:9">
      <c r="A106" s="43"/>
      <c r="B106" s="61" t="s">
        <v>2153</v>
      </c>
      <c r="C106" s="62"/>
      <c r="D106" s="62"/>
      <c r="E106" s="46"/>
      <c r="F106" s="46"/>
      <c r="G106" s="46"/>
      <c r="H106" s="46"/>
      <c r="I106" s="47"/>
    </row>
    <row r="107" spans="1:9">
      <c r="A107" s="43"/>
      <c r="B107" s="63" t="s">
        <v>2154</v>
      </c>
      <c r="C107" s="64"/>
      <c r="D107" s="64"/>
      <c r="E107" s="50"/>
      <c r="F107" s="50"/>
      <c r="G107" s="50"/>
      <c r="H107" s="50"/>
      <c r="I107" s="51"/>
    </row>
    <row r="108" spans="1:9">
      <c r="A108" s="43"/>
      <c r="B108" s="63" t="s">
        <v>2155</v>
      </c>
      <c r="C108" s="64"/>
      <c r="D108" s="64"/>
      <c r="E108" s="50"/>
      <c r="F108" s="50"/>
      <c r="G108" s="50"/>
      <c r="H108" s="50"/>
      <c r="I108" s="51"/>
    </row>
    <row r="109" spans="1:9">
      <c r="A109" s="43"/>
      <c r="B109" s="65" t="s">
        <v>2156</v>
      </c>
      <c r="C109" s="53" t="s">
        <v>2184</v>
      </c>
      <c r="D109" s="53" t="s">
        <v>2157</v>
      </c>
      <c r="E109" s="50"/>
      <c r="F109" s="50"/>
      <c r="G109" s="50"/>
      <c r="H109" s="50"/>
      <c r="I109" s="51"/>
    </row>
    <row r="110" spans="1:9">
      <c r="A110" s="2" t="s">
        <v>2</v>
      </c>
      <c r="B110" s="66" t="s">
        <v>2158</v>
      </c>
      <c r="C110" s="55">
        <v>11.855</v>
      </c>
      <c r="D110" s="55">
        <v>11.811999999999999</v>
      </c>
      <c r="E110" s="50"/>
      <c r="F110" s="50"/>
      <c r="G110" s="50"/>
      <c r="H110" s="50"/>
      <c r="I110" s="51"/>
    </row>
    <row r="111" spans="1:9">
      <c r="A111" s="2" t="s">
        <v>2</v>
      </c>
      <c r="B111" s="66" t="s">
        <v>2159</v>
      </c>
      <c r="C111" s="55">
        <v>11.855</v>
      </c>
      <c r="D111" s="55">
        <v>11.811999999999999</v>
      </c>
      <c r="E111" s="50"/>
      <c r="F111" s="50"/>
      <c r="G111" s="50"/>
      <c r="H111" s="50"/>
      <c r="I111" s="51"/>
    </row>
    <row r="112" spans="1:9">
      <c r="A112" s="2" t="s">
        <v>2</v>
      </c>
      <c r="B112" s="66" t="s">
        <v>2160</v>
      </c>
      <c r="C112" s="55">
        <v>12.363</v>
      </c>
      <c r="D112" s="55">
        <v>12.302</v>
      </c>
      <c r="E112" s="50"/>
      <c r="F112" s="50"/>
      <c r="G112" s="50"/>
      <c r="H112" s="50"/>
      <c r="I112" s="51"/>
    </row>
    <row r="113" spans="1:9">
      <c r="A113" s="2" t="s">
        <v>2</v>
      </c>
      <c r="B113" s="66" t="s">
        <v>2161</v>
      </c>
      <c r="C113" s="55">
        <v>12.363</v>
      </c>
      <c r="D113" s="55">
        <v>12.302</v>
      </c>
      <c r="E113" s="50"/>
      <c r="F113" s="50"/>
      <c r="G113" s="50"/>
      <c r="H113" s="50"/>
      <c r="I113" s="51"/>
    </row>
    <row r="114" spans="1:9">
      <c r="A114" s="43"/>
      <c r="B114" s="63" t="s">
        <v>2162</v>
      </c>
      <c r="C114" s="64"/>
      <c r="D114" s="64"/>
      <c r="E114" s="50"/>
      <c r="F114" s="50"/>
      <c r="G114" s="50"/>
      <c r="H114" s="50"/>
      <c r="I114" s="51"/>
    </row>
    <row r="115" spans="1:9">
      <c r="A115" s="43"/>
      <c r="B115" s="56" t="s">
        <v>2198</v>
      </c>
      <c r="C115" s="64"/>
      <c r="D115" s="64"/>
      <c r="E115" s="50"/>
      <c r="F115" s="50"/>
      <c r="G115" s="50"/>
      <c r="H115" s="50"/>
      <c r="I115" s="51"/>
    </row>
    <row r="116" spans="1:9">
      <c r="A116" s="43"/>
      <c r="B116" s="63" t="s">
        <v>2277</v>
      </c>
      <c r="C116" s="43"/>
      <c r="D116" s="43"/>
      <c r="E116" s="50"/>
      <c r="F116" s="50"/>
      <c r="G116" s="50"/>
      <c r="H116" s="50"/>
      <c r="I116" s="51"/>
    </row>
    <row r="117" spans="1:9">
      <c r="A117" s="43"/>
      <c r="B117" s="48" t="s">
        <v>2196</v>
      </c>
      <c r="C117" s="43"/>
      <c r="D117" s="43"/>
      <c r="E117" s="50"/>
      <c r="F117" s="50"/>
      <c r="G117" s="50"/>
      <c r="H117" s="50"/>
      <c r="I117" s="51"/>
    </row>
    <row r="118" spans="1:9">
      <c r="A118" s="43"/>
      <c r="B118" s="48" t="s">
        <v>2185</v>
      </c>
      <c r="C118" s="64"/>
      <c r="D118" s="64"/>
      <c r="E118" s="50"/>
      <c r="F118" s="50"/>
      <c r="G118" s="50"/>
      <c r="H118" s="50"/>
      <c r="I118" s="51"/>
    </row>
    <row r="119" spans="1:9">
      <c r="A119" s="43"/>
      <c r="B119" s="63" t="s">
        <v>2163</v>
      </c>
      <c r="C119" s="64"/>
      <c r="D119" s="64"/>
      <c r="E119" s="50"/>
      <c r="F119" s="50"/>
      <c r="G119" s="50"/>
      <c r="H119" s="50"/>
      <c r="I119" s="51"/>
    </row>
    <row r="120" spans="1:9">
      <c r="A120" s="43"/>
      <c r="B120" s="63" t="s">
        <v>2164</v>
      </c>
      <c r="C120" s="169"/>
      <c r="D120" s="169"/>
      <c r="E120" s="103"/>
      <c r="F120" s="103"/>
      <c r="G120" s="103"/>
      <c r="H120" s="103"/>
      <c r="I120" s="51"/>
    </row>
    <row r="121" spans="1:9">
      <c r="A121" s="43"/>
      <c r="B121" s="68" t="s">
        <v>2210</v>
      </c>
      <c r="C121" s="67"/>
      <c r="D121" s="67"/>
      <c r="E121" s="58"/>
      <c r="F121" s="58"/>
      <c r="G121" s="58"/>
      <c r="H121" s="58"/>
      <c r="I121" s="59"/>
    </row>
    <row r="122" spans="1:9">
      <c r="A122" s="43"/>
      <c r="B122" s="50"/>
      <c r="C122" s="50"/>
      <c r="D122" s="50"/>
      <c r="E122" s="50"/>
      <c r="F122" s="50"/>
      <c r="G122" s="50"/>
      <c r="H122" s="50"/>
      <c r="I122" s="50"/>
    </row>
    <row r="123" spans="1:9" ht="13" customHeight="1">
      <c r="A123" s="4"/>
      <c r="B123" s="177"/>
      <c r="C123" s="177"/>
      <c r="D123" s="177"/>
      <c r="E123" s="177"/>
      <c r="F123" s="177"/>
      <c r="G123" s="177"/>
      <c r="H123" s="177"/>
      <c r="I123" s="177"/>
    </row>
    <row r="124" spans="1:9" ht="13" customHeight="1">
      <c r="A124" s="4"/>
      <c r="B124" s="4"/>
      <c r="C124" s="178" t="s">
        <v>998</v>
      </c>
      <c r="D124" s="178"/>
      <c r="E124" s="178"/>
      <c r="F124" s="178"/>
      <c r="G124" s="4"/>
      <c r="H124" s="4"/>
      <c r="I124" s="4"/>
    </row>
    <row r="125" spans="1:9" ht="13" customHeight="1">
      <c r="A125" s="4"/>
      <c r="B125" s="37" t="s">
        <v>912</v>
      </c>
      <c r="C125" s="178" t="s">
        <v>913</v>
      </c>
      <c r="D125" s="178"/>
      <c r="E125" s="178"/>
      <c r="F125" s="178"/>
      <c r="G125" s="4"/>
      <c r="H125" s="4"/>
      <c r="I125" s="4"/>
    </row>
    <row r="126" spans="1:9" ht="135" customHeight="1">
      <c r="A126" s="4"/>
      <c r="B126" s="38"/>
      <c r="C126" s="176"/>
      <c r="D126" s="176"/>
      <c r="E126" s="4"/>
      <c r="F126" s="4"/>
      <c r="G126" s="4"/>
      <c r="H126" s="4"/>
      <c r="I126" s="4"/>
    </row>
    <row r="128" spans="1:9">
      <c r="B128" s="108" t="s">
        <v>2285</v>
      </c>
      <c r="C128" s="109"/>
      <c r="D128" s="109"/>
      <c r="E128" s="109"/>
      <c r="F128" s="109"/>
      <c r="G128" s="133"/>
      <c r="H128" s="133"/>
      <c r="I128" s="134"/>
    </row>
    <row r="129" spans="2:9" ht="23">
      <c r="B129" s="110" t="s">
        <v>2286</v>
      </c>
      <c r="C129" s="110" t="s">
        <v>2287</v>
      </c>
      <c r="D129" s="111" t="s">
        <v>2288</v>
      </c>
      <c r="E129" s="112" t="s">
        <v>2289</v>
      </c>
      <c r="F129" s="112" t="s">
        <v>2290</v>
      </c>
      <c r="G129" s="96"/>
      <c r="H129" s="96"/>
      <c r="I129" s="107"/>
    </row>
    <row r="130" spans="2:9">
      <c r="B130" s="173" t="s">
        <v>2230</v>
      </c>
      <c r="C130" s="174"/>
      <c r="D130" s="174"/>
      <c r="E130" s="174"/>
      <c r="F130" s="175"/>
      <c r="G130" s="96"/>
      <c r="H130" s="96"/>
      <c r="I130" s="107"/>
    </row>
    <row r="131" spans="2:9">
      <c r="B131" s="116" t="s">
        <v>2532</v>
      </c>
      <c r="C131" s="120"/>
      <c r="D131" s="120"/>
      <c r="E131" s="120"/>
      <c r="F131" s="120"/>
      <c r="G131" s="96"/>
      <c r="H131" s="96"/>
      <c r="I131" s="107"/>
    </row>
    <row r="132" spans="2:9">
      <c r="B132" s="118"/>
      <c r="C132" s="135"/>
      <c r="D132" s="120"/>
      <c r="E132" s="120"/>
      <c r="F132" s="120"/>
      <c r="G132" s="96"/>
      <c r="H132" s="96"/>
      <c r="I132" s="107"/>
    </row>
    <row r="133" spans="2:9">
      <c r="B133" s="116"/>
      <c r="C133" s="120"/>
      <c r="D133" s="120"/>
      <c r="E133" s="120"/>
      <c r="F133" s="120"/>
      <c r="G133" s="96"/>
      <c r="H133" s="96"/>
      <c r="I133" s="107"/>
    </row>
    <row r="134" spans="2:9">
      <c r="B134" s="116" t="s">
        <v>2533</v>
      </c>
      <c r="C134" s="136"/>
      <c r="D134" s="120"/>
      <c r="E134" s="120"/>
      <c r="F134" s="120"/>
      <c r="G134" s="96"/>
      <c r="H134" s="96"/>
      <c r="I134" s="107"/>
    </row>
    <row r="135" spans="2:9">
      <c r="B135" s="116" t="s">
        <v>2534</v>
      </c>
      <c r="C135" s="136"/>
      <c r="D135" s="120"/>
      <c r="E135" s="120"/>
      <c r="F135" s="120"/>
      <c r="G135" s="96"/>
      <c r="H135" s="96"/>
      <c r="I135" s="107"/>
    </row>
    <row r="136" spans="2:9">
      <c r="B136" s="116" t="s">
        <v>2535</v>
      </c>
      <c r="C136" s="137"/>
      <c r="D136" s="120"/>
      <c r="E136" s="120"/>
      <c r="F136" s="120"/>
      <c r="G136" s="96"/>
      <c r="H136" s="96"/>
      <c r="I136" s="107"/>
    </row>
    <row r="137" spans="2:9">
      <c r="B137" s="116" t="s">
        <v>2536</v>
      </c>
      <c r="C137" s="137"/>
      <c r="D137" s="120"/>
      <c r="E137" s="120"/>
      <c r="F137" s="120"/>
      <c r="G137" s="96"/>
      <c r="H137" s="96"/>
      <c r="I137" s="107"/>
    </row>
    <row r="138" spans="2:9">
      <c r="B138" s="116" t="s">
        <v>2537</v>
      </c>
      <c r="C138" s="137"/>
      <c r="D138" s="120"/>
      <c r="E138" s="120"/>
      <c r="F138" s="120"/>
      <c r="G138" s="96"/>
      <c r="H138" s="96"/>
      <c r="I138" s="107"/>
    </row>
    <row r="139" spans="2:9">
      <c r="B139" s="116"/>
      <c r="C139" s="120"/>
      <c r="D139" s="120"/>
      <c r="E139" s="120"/>
      <c r="F139" s="120"/>
      <c r="G139" s="96"/>
      <c r="H139" s="96"/>
      <c r="I139" s="107"/>
    </row>
    <row r="140" spans="2:9">
      <c r="B140" s="119" t="s">
        <v>2506</v>
      </c>
      <c r="C140" s="120"/>
      <c r="D140" s="120"/>
      <c r="E140" s="120"/>
      <c r="F140" s="120"/>
      <c r="G140" s="96"/>
      <c r="H140" s="96"/>
      <c r="I140" s="107"/>
    </row>
    <row r="141" spans="2:9" ht="23">
      <c r="B141" s="110" t="s">
        <v>2286</v>
      </c>
      <c r="C141" s="110" t="s">
        <v>2287</v>
      </c>
      <c r="D141" s="111" t="s">
        <v>2288</v>
      </c>
      <c r="E141" s="112" t="s">
        <v>2289</v>
      </c>
      <c r="F141" s="112" t="s">
        <v>2290</v>
      </c>
      <c r="G141" s="96"/>
      <c r="H141" s="96"/>
      <c r="I141" s="107"/>
    </row>
    <row r="142" spans="2:9">
      <c r="B142" s="173" t="s">
        <v>2230</v>
      </c>
      <c r="C142" s="174"/>
      <c r="D142" s="174"/>
      <c r="E142" s="174"/>
      <c r="F142" s="175"/>
      <c r="G142" s="96"/>
      <c r="H142" s="96"/>
      <c r="I142" s="107"/>
    </row>
    <row r="143" spans="2:9">
      <c r="B143" s="116" t="s">
        <v>2538</v>
      </c>
      <c r="C143" s="121"/>
      <c r="D143" s="121"/>
      <c r="E143" s="120"/>
      <c r="F143" s="120"/>
      <c r="G143" s="96"/>
      <c r="H143" s="96"/>
      <c r="I143" s="107"/>
    </row>
    <row r="144" spans="2:9">
      <c r="B144" s="116"/>
      <c r="C144" s="121"/>
      <c r="D144" s="121"/>
      <c r="E144" s="120"/>
      <c r="F144" s="120"/>
      <c r="G144" s="96"/>
      <c r="H144" s="96"/>
      <c r="I144" s="107"/>
    </row>
    <row r="145" spans="2:9">
      <c r="B145" s="116" t="s">
        <v>2509</v>
      </c>
      <c r="C145" s="121"/>
      <c r="D145" s="121"/>
      <c r="E145" s="120"/>
      <c r="F145" s="120"/>
      <c r="G145" s="96"/>
      <c r="H145" s="96"/>
      <c r="I145" s="107"/>
    </row>
    <row r="146" spans="2:9">
      <c r="B146" s="116" t="s">
        <v>2510</v>
      </c>
      <c r="C146" s="122"/>
      <c r="D146" s="121"/>
      <c r="E146" s="120"/>
      <c r="F146" s="120"/>
      <c r="G146" s="96"/>
      <c r="H146" s="96"/>
      <c r="I146" s="107"/>
    </row>
    <row r="147" spans="2:9">
      <c r="B147" s="116" t="s">
        <v>2511</v>
      </c>
      <c r="C147" s="122"/>
      <c r="D147" s="121"/>
      <c r="E147" s="120"/>
      <c r="F147" s="120"/>
      <c r="G147" s="96"/>
      <c r="H147" s="96"/>
      <c r="I147" s="107"/>
    </row>
    <row r="148" spans="2:9">
      <c r="B148" s="116" t="s">
        <v>2539</v>
      </c>
      <c r="C148" s="122"/>
      <c r="D148" s="121"/>
      <c r="E148" s="120"/>
      <c r="F148" s="120"/>
      <c r="G148" s="96"/>
      <c r="H148" s="96"/>
      <c r="I148" s="107"/>
    </row>
    <row r="149" spans="2:9">
      <c r="B149" s="116" t="s">
        <v>2540</v>
      </c>
      <c r="C149" s="122"/>
      <c r="D149" s="121"/>
      <c r="E149" s="120"/>
      <c r="F149" s="120"/>
      <c r="G149" s="96"/>
      <c r="H149" s="96"/>
      <c r="I149" s="107"/>
    </row>
    <row r="150" spans="2:9">
      <c r="B150" s="116" t="s">
        <v>2541</v>
      </c>
      <c r="C150" s="122"/>
      <c r="D150" s="121"/>
      <c r="E150" s="120"/>
      <c r="F150" s="120"/>
      <c r="G150" s="96"/>
      <c r="H150" s="96"/>
      <c r="I150" s="107"/>
    </row>
    <row r="151" spans="2:9">
      <c r="B151" s="116"/>
      <c r="C151" s="121"/>
      <c r="D151" s="121"/>
      <c r="E151" s="120"/>
      <c r="F151" s="120"/>
      <c r="G151" s="96"/>
      <c r="H151" s="96"/>
      <c r="I151" s="107"/>
    </row>
    <row r="152" spans="2:9">
      <c r="B152" s="119" t="s">
        <v>2542</v>
      </c>
      <c r="C152" s="121"/>
      <c r="D152" s="121"/>
      <c r="E152" s="120"/>
      <c r="F152" s="120"/>
      <c r="G152" s="96"/>
      <c r="H152" s="96"/>
      <c r="I152" s="107"/>
    </row>
    <row r="153" spans="2:9" ht="23">
      <c r="B153" s="110" t="s">
        <v>2286</v>
      </c>
      <c r="C153" s="123" t="s">
        <v>2516</v>
      </c>
      <c r="D153" s="111" t="s">
        <v>2517</v>
      </c>
      <c r="E153" s="112" t="s">
        <v>2518</v>
      </c>
      <c r="F153" s="120"/>
      <c r="G153" s="96"/>
      <c r="H153" s="96"/>
      <c r="I153" s="107"/>
    </row>
    <row r="154" spans="2:9">
      <c r="B154" s="123" t="s">
        <v>2543</v>
      </c>
      <c r="C154" s="138">
        <v>250</v>
      </c>
      <c r="D154" s="138">
        <v>24.498000000000001</v>
      </c>
      <c r="E154" s="138">
        <v>9.5</v>
      </c>
      <c r="F154" s="120"/>
      <c r="G154" s="96"/>
      <c r="H154" s="96"/>
      <c r="I154" s="107"/>
    </row>
    <row r="155" spans="2:9">
      <c r="B155" s="123" t="s">
        <v>2544</v>
      </c>
      <c r="C155" s="138">
        <v>550</v>
      </c>
      <c r="D155" s="138">
        <v>16.410699999999999</v>
      </c>
      <c r="E155" s="138">
        <v>6.65</v>
      </c>
      <c r="F155" s="120"/>
      <c r="G155" s="96"/>
      <c r="H155" s="96"/>
      <c r="I155" s="107"/>
    </row>
    <row r="156" spans="2:9">
      <c r="B156" s="123" t="s">
        <v>2545</v>
      </c>
      <c r="C156" s="138">
        <v>400</v>
      </c>
      <c r="D156" s="138">
        <v>245.4716</v>
      </c>
      <c r="E156" s="138">
        <v>237.1</v>
      </c>
      <c r="F156" s="120"/>
      <c r="G156" s="96"/>
      <c r="H156" s="96"/>
      <c r="I156" s="107"/>
    </row>
    <row r="157" spans="2:9">
      <c r="B157" s="123" t="s">
        <v>2546</v>
      </c>
      <c r="C157" s="138">
        <v>600</v>
      </c>
      <c r="D157" s="138">
        <v>331.76499999999999</v>
      </c>
      <c r="E157" s="138">
        <v>333.05</v>
      </c>
      <c r="F157" s="120"/>
      <c r="G157" s="96"/>
      <c r="H157" s="96"/>
      <c r="I157" s="107"/>
    </row>
    <row r="158" spans="2:9">
      <c r="B158" s="123" t="s">
        <v>2547</v>
      </c>
      <c r="C158" s="138">
        <v>320</v>
      </c>
      <c r="D158" s="138">
        <v>305.85500000000002</v>
      </c>
      <c r="E158" s="138">
        <v>93.95</v>
      </c>
      <c r="F158" s="120"/>
      <c r="G158" s="96"/>
      <c r="H158" s="96"/>
      <c r="I158" s="107"/>
    </row>
    <row r="159" spans="2:9">
      <c r="B159" s="96"/>
      <c r="C159" s="96"/>
      <c r="D159" s="96"/>
      <c r="E159" s="96"/>
      <c r="F159" s="96"/>
      <c r="G159" s="96"/>
      <c r="H159" s="96"/>
      <c r="I159" s="96"/>
    </row>
    <row r="160" spans="2:9">
      <c r="B160" s="116" t="s">
        <v>2548</v>
      </c>
      <c r="C160" s="121"/>
      <c r="D160" s="121"/>
      <c r="E160" s="120"/>
      <c r="F160" s="120"/>
      <c r="G160" s="96"/>
      <c r="H160" s="96"/>
      <c r="I160" s="107"/>
    </row>
    <row r="161" spans="2:9">
      <c r="B161" s="116"/>
      <c r="C161" s="121"/>
      <c r="D161" s="121"/>
      <c r="E161" s="120"/>
      <c r="F161" s="120"/>
      <c r="G161" s="96"/>
      <c r="H161" s="96"/>
      <c r="I161" s="107"/>
    </row>
    <row r="162" spans="2:9">
      <c r="B162" s="119" t="s">
        <v>2520</v>
      </c>
      <c r="C162" s="121"/>
      <c r="D162" s="121"/>
      <c r="E162" s="120"/>
      <c r="F162" s="120"/>
      <c r="G162" s="96"/>
      <c r="H162" s="96"/>
      <c r="I162" s="107"/>
    </row>
    <row r="163" spans="2:9">
      <c r="B163" s="116" t="s">
        <v>2549</v>
      </c>
      <c r="C163" s="121"/>
      <c r="D163" s="121"/>
      <c r="E163" s="120"/>
      <c r="F163" s="120"/>
      <c r="G163" s="96"/>
      <c r="H163" s="96"/>
      <c r="I163" s="107"/>
    </row>
    <row r="164" spans="2:9">
      <c r="B164" s="116" t="s">
        <v>2550</v>
      </c>
      <c r="C164" s="121"/>
      <c r="D164" s="121"/>
      <c r="E164" s="120"/>
      <c r="F164" s="120"/>
      <c r="G164" s="96"/>
      <c r="H164" s="96"/>
      <c r="I164" s="107"/>
    </row>
    <row r="165" spans="2:9">
      <c r="B165" s="116" t="s">
        <v>2551</v>
      </c>
      <c r="C165" s="121"/>
      <c r="D165" s="121"/>
      <c r="E165" s="120"/>
      <c r="F165" s="120"/>
      <c r="G165" s="96"/>
      <c r="H165" s="96"/>
      <c r="I165" s="107"/>
    </row>
    <row r="166" spans="2:9">
      <c r="B166" s="116"/>
      <c r="C166" s="121"/>
      <c r="D166" s="121"/>
      <c r="E166" s="120"/>
      <c r="F166" s="120"/>
      <c r="G166" s="96"/>
      <c r="H166" s="96"/>
      <c r="I166" s="107"/>
    </row>
    <row r="167" spans="2:9">
      <c r="B167" s="119" t="s">
        <v>2524</v>
      </c>
      <c r="C167" s="121"/>
      <c r="D167" s="121"/>
      <c r="E167" s="120"/>
      <c r="F167" s="120"/>
      <c r="G167" s="96"/>
      <c r="H167" s="96"/>
      <c r="I167" s="107"/>
    </row>
    <row r="168" spans="2:9" ht="23">
      <c r="B168" s="110" t="s">
        <v>2286</v>
      </c>
      <c r="C168" s="110" t="s">
        <v>2525</v>
      </c>
      <c r="D168" s="111" t="s">
        <v>2526</v>
      </c>
      <c r="E168" s="112" t="s">
        <v>2527</v>
      </c>
      <c r="F168" s="112" t="s">
        <v>2528</v>
      </c>
      <c r="G168" s="96"/>
      <c r="H168" s="96"/>
      <c r="I168" s="107"/>
    </row>
    <row r="169" spans="2:9">
      <c r="B169" s="173" t="s">
        <v>2230</v>
      </c>
      <c r="C169" s="174"/>
      <c r="D169" s="174"/>
      <c r="E169" s="174"/>
      <c r="F169" s="175"/>
      <c r="G169" s="96"/>
      <c r="H169" s="96"/>
      <c r="I169" s="107"/>
    </row>
    <row r="170" spans="2:9">
      <c r="B170" s="116" t="s">
        <v>2532</v>
      </c>
      <c r="C170" s="121"/>
      <c r="D170" s="121"/>
      <c r="E170" s="120"/>
      <c r="F170" s="120"/>
      <c r="G170" s="96"/>
      <c r="H170" s="96"/>
      <c r="I170" s="107"/>
    </row>
    <row r="171" spans="2:9">
      <c r="B171" s="116"/>
      <c r="C171" s="121"/>
      <c r="D171" s="121"/>
      <c r="E171" s="120"/>
      <c r="F171" s="120"/>
      <c r="G171" s="96"/>
      <c r="H171" s="96"/>
      <c r="I171" s="107"/>
    </row>
    <row r="172" spans="2:9">
      <c r="B172" s="119" t="s">
        <v>2530</v>
      </c>
      <c r="C172" s="121"/>
      <c r="D172" s="121"/>
      <c r="E172" s="120"/>
      <c r="F172" s="120"/>
      <c r="G172" s="96"/>
      <c r="H172" s="96"/>
      <c r="I172" s="107"/>
    </row>
    <row r="173" spans="2:9">
      <c r="B173" s="139" t="s">
        <v>2552</v>
      </c>
      <c r="C173" s="121"/>
      <c r="D173" s="121"/>
      <c r="E173" s="120"/>
      <c r="F173" s="120"/>
      <c r="G173" s="96"/>
      <c r="H173" s="96"/>
      <c r="I173" s="107"/>
    </row>
    <row r="174" spans="2:9">
      <c r="B174" s="139" t="s">
        <v>2553</v>
      </c>
      <c r="C174" s="121"/>
      <c r="D174" s="121"/>
      <c r="E174" s="120"/>
      <c r="F174" s="120"/>
      <c r="G174" s="96"/>
      <c r="H174" s="96"/>
      <c r="I174" s="107"/>
    </row>
    <row r="175" spans="2:9">
      <c r="B175" s="139" t="s">
        <v>2554</v>
      </c>
      <c r="C175" s="121"/>
      <c r="D175" s="121"/>
      <c r="E175" s="120"/>
      <c r="F175" s="120"/>
      <c r="G175" s="96"/>
      <c r="H175" s="96"/>
      <c r="I175" s="107"/>
    </row>
    <row r="176" spans="2:9">
      <c r="B176" s="116"/>
      <c r="C176" s="121"/>
      <c r="D176" s="121"/>
      <c r="E176" s="120"/>
      <c r="F176" s="120"/>
      <c r="G176" s="96"/>
      <c r="H176" s="96"/>
      <c r="I176" s="107"/>
    </row>
    <row r="177" spans="2:9">
      <c r="B177" s="119" t="s">
        <v>2531</v>
      </c>
      <c r="C177" s="121"/>
      <c r="D177" s="121"/>
      <c r="E177" s="120"/>
      <c r="F177" s="120"/>
      <c r="G177" s="96"/>
      <c r="H177" s="96"/>
      <c r="I177" s="107"/>
    </row>
    <row r="178" spans="2:9">
      <c r="B178" s="119"/>
      <c r="C178" s="121"/>
      <c r="D178" s="121"/>
      <c r="E178" s="120"/>
      <c r="F178" s="120"/>
      <c r="G178" s="96"/>
      <c r="H178" s="96"/>
      <c r="I178" s="107"/>
    </row>
    <row r="179" spans="2:9">
      <c r="B179" s="128"/>
      <c r="C179" s="126"/>
      <c r="D179" s="126"/>
      <c r="E179" s="126"/>
      <c r="F179" s="125"/>
      <c r="G179" s="126"/>
      <c r="H179" s="126"/>
      <c r="I179" s="127"/>
    </row>
  </sheetData>
  <mergeCells count="9">
    <mergeCell ref="B130:F130"/>
    <mergeCell ref="B142:F142"/>
    <mergeCell ref="B169:F169"/>
    <mergeCell ref="C126:D126"/>
    <mergeCell ref="B104:I104"/>
    <mergeCell ref="B105:I105"/>
    <mergeCell ref="B123:I123"/>
    <mergeCell ref="C124:F124"/>
    <mergeCell ref="C125:F125"/>
  </mergeCells>
  <hyperlinks>
    <hyperlink ref="A1" location="BajajFinservBalancedAdvantageFund" display="BFBAF" xr:uid="{00000000-0004-0000-0200-000000000000}"/>
    <hyperlink ref="B1" location="BajajFinservBalancedAdvantageFund" display="Bajaj Finserv Balanced Advantage Fund" xr:uid="{00000000-0004-0000-0200-000001000000}"/>
    <hyperlink ref="A110" location="BajajFinservBalancedAdvantageFund" display="BFBAF" xr:uid="{E3EF262E-A729-4671-B32C-B14DCB1CF3F4}"/>
    <hyperlink ref="A111:A113" location="BajajFinservBalancedAdvantageFund" display="BFBAF" xr:uid="{E2DE8ECF-A6B0-4C97-9118-87F3FB199822}"/>
  </hyperlinks>
  <pageMargins left="0" right="0" top="0" bottom="0" header="0" footer="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/>
  </sheetPr>
  <dimension ref="A1:I138"/>
  <sheetViews>
    <sheetView zoomScale="95"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6" width="25" customWidth="1"/>
    <col min="7" max="7" width="25" style="168" customWidth="1"/>
    <col min="8" max="9" width="16.7265625" customWidth="1"/>
  </cols>
  <sheetData>
    <row r="1" spans="1:9" ht="16" customHeight="1">
      <c r="A1" s="2" t="s">
        <v>4</v>
      </c>
      <c r="B1" s="3" t="s">
        <v>5</v>
      </c>
      <c r="C1" s="4"/>
      <c r="D1" s="4"/>
      <c r="E1" s="4"/>
      <c r="F1" s="4"/>
      <c r="G1" s="156"/>
      <c r="H1" s="4"/>
      <c r="I1" s="4"/>
    </row>
    <row r="2" spans="1:9" ht="13" customHeight="1">
      <c r="A2" s="4"/>
      <c r="B2" s="5"/>
      <c r="C2" s="4"/>
      <c r="D2" s="4"/>
      <c r="E2" s="4"/>
      <c r="F2" s="4"/>
      <c r="G2" s="156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156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999</v>
      </c>
      <c r="E4" s="10" t="s">
        <v>51</v>
      </c>
      <c r="F4" s="10" t="s">
        <v>52</v>
      </c>
      <c r="G4" s="157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58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59"/>
      <c r="H6" s="14"/>
      <c r="I6" s="15"/>
    </row>
    <row r="7" spans="1:9" ht="13" customHeight="1">
      <c r="A7" s="16" t="s">
        <v>58</v>
      </c>
      <c r="B7" s="17" t="s">
        <v>59</v>
      </c>
      <c r="C7" s="13" t="s">
        <v>60</v>
      </c>
      <c r="D7" s="13" t="s">
        <v>61</v>
      </c>
      <c r="E7" s="18">
        <v>447443</v>
      </c>
      <c r="F7" s="19">
        <v>6505.8212000000003</v>
      </c>
      <c r="G7" s="20">
        <v>0.1303</v>
      </c>
      <c r="H7" s="21"/>
      <c r="I7" s="22"/>
    </row>
    <row r="8" spans="1:9" ht="13" customHeight="1">
      <c r="A8" s="16" t="s">
        <v>62</v>
      </c>
      <c r="B8" s="17" t="s">
        <v>63</v>
      </c>
      <c r="C8" s="13" t="s">
        <v>64</v>
      </c>
      <c r="D8" s="13" t="s">
        <v>61</v>
      </c>
      <c r="E8" s="18">
        <v>902728</v>
      </c>
      <c r="F8" s="19">
        <v>6400.3415000000005</v>
      </c>
      <c r="G8" s="20">
        <v>0.12820000000000001</v>
      </c>
      <c r="H8" s="21"/>
      <c r="I8" s="22"/>
    </row>
    <row r="9" spans="1:9" ht="13" customHeight="1">
      <c r="A9" s="16" t="s">
        <v>142</v>
      </c>
      <c r="B9" s="17" t="s">
        <v>143</v>
      </c>
      <c r="C9" s="13" t="s">
        <v>144</v>
      </c>
      <c r="D9" s="13" t="s">
        <v>61</v>
      </c>
      <c r="E9" s="18">
        <v>377351</v>
      </c>
      <c r="F9" s="19">
        <v>3999.9205999999999</v>
      </c>
      <c r="G9" s="20">
        <v>8.0100000000000005E-2</v>
      </c>
      <c r="H9" s="21"/>
      <c r="I9" s="22"/>
    </row>
    <row r="10" spans="1:9" ht="13" customHeight="1">
      <c r="A10" s="16" t="s">
        <v>80</v>
      </c>
      <c r="B10" s="17" t="s">
        <v>81</v>
      </c>
      <c r="C10" s="13" t="s">
        <v>82</v>
      </c>
      <c r="D10" s="13" t="s">
        <v>83</v>
      </c>
      <c r="E10" s="18">
        <v>246700</v>
      </c>
      <c r="F10" s="19">
        <v>2607.6190000000001</v>
      </c>
      <c r="G10" s="20">
        <v>5.2200000000000003E-2</v>
      </c>
      <c r="H10" s="21"/>
      <c r="I10" s="22"/>
    </row>
    <row r="11" spans="1:9" ht="13" customHeight="1">
      <c r="A11" s="16" t="s">
        <v>128</v>
      </c>
      <c r="B11" s="17" t="s">
        <v>129</v>
      </c>
      <c r="C11" s="13" t="s">
        <v>130</v>
      </c>
      <c r="D11" s="13" t="s">
        <v>61</v>
      </c>
      <c r="E11" s="18">
        <v>567396</v>
      </c>
      <c r="F11" s="19">
        <v>2379.6588000000002</v>
      </c>
      <c r="G11" s="20">
        <v>4.7600000000000003E-2</v>
      </c>
      <c r="H11" s="21"/>
      <c r="I11" s="22"/>
    </row>
    <row r="12" spans="1:9" ht="13" customHeight="1">
      <c r="A12" s="16" t="s">
        <v>87</v>
      </c>
      <c r="B12" s="17" t="s">
        <v>88</v>
      </c>
      <c r="C12" s="13" t="s">
        <v>89</v>
      </c>
      <c r="D12" s="13" t="s">
        <v>61</v>
      </c>
      <c r="E12" s="18">
        <v>180331</v>
      </c>
      <c r="F12" s="19">
        <v>2344.3029999999999</v>
      </c>
      <c r="G12" s="20">
        <v>4.6899999999999997E-2</v>
      </c>
      <c r="H12" s="21"/>
      <c r="I12" s="22"/>
    </row>
    <row r="13" spans="1:9" ht="13" customHeight="1">
      <c r="A13" s="16" t="s">
        <v>278</v>
      </c>
      <c r="B13" s="17" t="s">
        <v>279</v>
      </c>
      <c r="C13" s="13" t="s">
        <v>280</v>
      </c>
      <c r="D13" s="13" t="s">
        <v>83</v>
      </c>
      <c r="E13" s="18">
        <v>162206</v>
      </c>
      <c r="F13" s="19">
        <v>1800.3244</v>
      </c>
      <c r="G13" s="20">
        <v>3.5999999999999997E-2</v>
      </c>
      <c r="H13" s="21"/>
      <c r="I13" s="22"/>
    </row>
    <row r="14" spans="1:9" ht="13" customHeight="1">
      <c r="A14" s="16" t="s">
        <v>214</v>
      </c>
      <c r="B14" s="17" t="s">
        <v>215</v>
      </c>
      <c r="C14" s="13" t="s">
        <v>216</v>
      </c>
      <c r="D14" s="13" t="s">
        <v>61</v>
      </c>
      <c r="E14" s="18">
        <v>435308</v>
      </c>
      <c r="F14" s="19">
        <v>1552.7436</v>
      </c>
      <c r="G14" s="20">
        <v>3.1099999999999999E-2</v>
      </c>
      <c r="H14" s="21"/>
      <c r="I14" s="22"/>
    </row>
    <row r="15" spans="1:9" ht="13" customHeight="1">
      <c r="A15" s="16" t="s">
        <v>938</v>
      </c>
      <c r="B15" s="17" t="s">
        <v>939</v>
      </c>
      <c r="C15" s="13" t="s">
        <v>940</v>
      </c>
      <c r="D15" s="13" t="s">
        <v>185</v>
      </c>
      <c r="E15" s="18">
        <v>264344</v>
      </c>
      <c r="F15" s="19">
        <v>1526.5866000000001</v>
      </c>
      <c r="G15" s="20">
        <v>3.0599999999999999E-2</v>
      </c>
      <c r="H15" s="21"/>
      <c r="I15" s="22"/>
    </row>
    <row r="16" spans="1:9" ht="13" customHeight="1">
      <c r="A16" s="16" t="s">
        <v>1000</v>
      </c>
      <c r="B16" s="17" t="s">
        <v>1001</v>
      </c>
      <c r="C16" s="13" t="s">
        <v>1002</v>
      </c>
      <c r="D16" s="13" t="s">
        <v>185</v>
      </c>
      <c r="E16" s="18">
        <v>37818</v>
      </c>
      <c r="F16" s="19">
        <v>1389.5845999999999</v>
      </c>
      <c r="G16" s="20">
        <v>2.7799999999999998E-2</v>
      </c>
      <c r="H16" s="21"/>
      <c r="I16" s="22"/>
    </row>
    <row r="17" spans="1:9" ht="13" customHeight="1">
      <c r="A17" s="16" t="s">
        <v>395</v>
      </c>
      <c r="B17" s="17" t="s">
        <v>396</v>
      </c>
      <c r="C17" s="13" t="s">
        <v>397</v>
      </c>
      <c r="D17" s="13" t="s">
        <v>61</v>
      </c>
      <c r="E17" s="18">
        <v>348851</v>
      </c>
      <c r="F17" s="19">
        <v>1326.8548000000001</v>
      </c>
      <c r="G17" s="20">
        <v>2.6599999999999999E-2</v>
      </c>
      <c r="H17" s="21"/>
      <c r="I17" s="22"/>
    </row>
    <row r="18" spans="1:9" ht="13" customHeight="1">
      <c r="A18" s="16" t="s">
        <v>1003</v>
      </c>
      <c r="B18" s="17" t="s">
        <v>1004</v>
      </c>
      <c r="C18" s="13" t="s">
        <v>1005</v>
      </c>
      <c r="D18" s="13" t="s">
        <v>83</v>
      </c>
      <c r="E18" s="18">
        <v>27931</v>
      </c>
      <c r="F18" s="19">
        <v>1268.0673999999999</v>
      </c>
      <c r="G18" s="20">
        <v>2.5399999999999999E-2</v>
      </c>
      <c r="H18" s="21"/>
      <c r="I18" s="22"/>
    </row>
    <row r="19" spans="1:9" ht="13" customHeight="1">
      <c r="A19" s="16" t="s">
        <v>1006</v>
      </c>
      <c r="B19" s="17" t="s">
        <v>1007</v>
      </c>
      <c r="C19" s="13" t="s">
        <v>1008</v>
      </c>
      <c r="D19" s="13" t="s">
        <v>213</v>
      </c>
      <c r="E19" s="18">
        <v>1435886</v>
      </c>
      <c r="F19" s="19">
        <v>1166.8009999999999</v>
      </c>
      <c r="G19" s="20">
        <v>2.3400000000000001E-2</v>
      </c>
      <c r="H19" s="21"/>
      <c r="I19" s="22"/>
    </row>
    <row r="20" spans="1:9" ht="13" customHeight="1">
      <c r="A20" s="16" t="s">
        <v>145</v>
      </c>
      <c r="B20" s="17" t="s">
        <v>146</v>
      </c>
      <c r="C20" s="13" t="s">
        <v>147</v>
      </c>
      <c r="D20" s="13" t="s">
        <v>83</v>
      </c>
      <c r="E20" s="18">
        <v>448739</v>
      </c>
      <c r="F20" s="19">
        <v>1083.0316</v>
      </c>
      <c r="G20" s="20">
        <v>2.1700000000000001E-2</v>
      </c>
      <c r="H20" s="21"/>
      <c r="I20" s="22"/>
    </row>
    <row r="21" spans="1:9" ht="13" customHeight="1">
      <c r="A21" s="16" t="s">
        <v>1009</v>
      </c>
      <c r="B21" s="17" t="s">
        <v>1010</v>
      </c>
      <c r="C21" s="13" t="s">
        <v>1011</v>
      </c>
      <c r="D21" s="13" t="s">
        <v>213</v>
      </c>
      <c r="E21" s="18">
        <v>417968</v>
      </c>
      <c r="F21" s="19">
        <v>1075.8496</v>
      </c>
      <c r="G21" s="20">
        <v>2.1499999999999998E-2</v>
      </c>
      <c r="H21" s="21"/>
      <c r="I21" s="22"/>
    </row>
    <row r="22" spans="1:9" ht="13" customHeight="1">
      <c r="A22" s="16" t="s">
        <v>1012</v>
      </c>
      <c r="B22" s="17" t="s">
        <v>1013</v>
      </c>
      <c r="C22" s="13" t="s">
        <v>1014</v>
      </c>
      <c r="D22" s="13" t="s">
        <v>83</v>
      </c>
      <c r="E22" s="18">
        <v>572439</v>
      </c>
      <c r="F22" s="19">
        <v>1042.1251999999999</v>
      </c>
      <c r="G22" s="20">
        <v>2.0899999999999998E-2</v>
      </c>
      <c r="H22" s="21"/>
      <c r="I22" s="22"/>
    </row>
    <row r="23" spans="1:9" ht="13" customHeight="1">
      <c r="A23" s="16" t="s">
        <v>272</v>
      </c>
      <c r="B23" s="17" t="s">
        <v>273</v>
      </c>
      <c r="C23" s="13" t="s">
        <v>274</v>
      </c>
      <c r="D23" s="13" t="s">
        <v>83</v>
      </c>
      <c r="E23" s="18">
        <v>49954</v>
      </c>
      <c r="F23" s="19">
        <v>1009.5703</v>
      </c>
      <c r="G23" s="20">
        <v>2.0199999999999999E-2</v>
      </c>
      <c r="H23" s="21"/>
      <c r="I23" s="22"/>
    </row>
    <row r="24" spans="1:9" ht="13" customHeight="1">
      <c r="A24" s="16" t="s">
        <v>1015</v>
      </c>
      <c r="B24" s="17" t="s">
        <v>1016</v>
      </c>
      <c r="C24" s="13" t="s">
        <v>1017</v>
      </c>
      <c r="D24" s="13" t="s">
        <v>83</v>
      </c>
      <c r="E24" s="18">
        <v>277843</v>
      </c>
      <c r="F24" s="19">
        <v>1008.5701</v>
      </c>
      <c r="G24" s="20">
        <v>2.0199999999999999E-2</v>
      </c>
      <c r="H24" s="21"/>
      <c r="I24" s="22"/>
    </row>
    <row r="25" spans="1:9" ht="13" customHeight="1">
      <c r="A25" s="16" t="s">
        <v>1018</v>
      </c>
      <c r="B25" s="17" t="s">
        <v>1019</v>
      </c>
      <c r="C25" s="13" t="s">
        <v>1020</v>
      </c>
      <c r="D25" s="13" t="s">
        <v>83</v>
      </c>
      <c r="E25" s="18">
        <v>19085</v>
      </c>
      <c r="F25" s="19">
        <v>920.2405</v>
      </c>
      <c r="G25" s="20">
        <v>1.84E-2</v>
      </c>
      <c r="H25" s="21"/>
      <c r="I25" s="22"/>
    </row>
    <row r="26" spans="1:9" ht="13" customHeight="1">
      <c r="A26" s="16" t="s">
        <v>210</v>
      </c>
      <c r="B26" s="17" t="s">
        <v>211</v>
      </c>
      <c r="C26" s="13" t="s">
        <v>212</v>
      </c>
      <c r="D26" s="13" t="s">
        <v>213</v>
      </c>
      <c r="E26" s="18">
        <v>51422</v>
      </c>
      <c r="F26" s="19">
        <v>894.99990000000003</v>
      </c>
      <c r="G26" s="20">
        <v>1.7899999999999999E-2</v>
      </c>
      <c r="H26" s="21"/>
      <c r="I26" s="22"/>
    </row>
    <row r="27" spans="1:9" ht="13" customHeight="1">
      <c r="A27" s="16" t="s">
        <v>182</v>
      </c>
      <c r="B27" s="17" t="s">
        <v>183</v>
      </c>
      <c r="C27" s="13" t="s">
        <v>184</v>
      </c>
      <c r="D27" s="13" t="s">
        <v>185</v>
      </c>
      <c r="E27" s="18">
        <v>22491</v>
      </c>
      <c r="F27" s="19">
        <v>738.15459999999996</v>
      </c>
      <c r="G27" s="20">
        <v>1.4800000000000001E-2</v>
      </c>
      <c r="H27" s="21"/>
      <c r="I27" s="22"/>
    </row>
    <row r="28" spans="1:9" ht="13" customHeight="1">
      <c r="A28" s="16" t="s">
        <v>1021</v>
      </c>
      <c r="B28" s="17" t="s">
        <v>1022</v>
      </c>
      <c r="C28" s="13" t="s">
        <v>1023</v>
      </c>
      <c r="D28" s="13" t="s">
        <v>83</v>
      </c>
      <c r="E28" s="18">
        <v>137161</v>
      </c>
      <c r="F28" s="19">
        <v>733.87990000000002</v>
      </c>
      <c r="G28" s="20">
        <v>1.47E-2</v>
      </c>
      <c r="H28" s="21"/>
      <c r="I28" s="22"/>
    </row>
    <row r="29" spans="1:9" ht="13" customHeight="1">
      <c r="A29" s="16" t="s">
        <v>320</v>
      </c>
      <c r="B29" s="17" t="s">
        <v>321</v>
      </c>
      <c r="C29" s="13" t="s">
        <v>322</v>
      </c>
      <c r="D29" s="13" t="s">
        <v>213</v>
      </c>
      <c r="E29" s="18">
        <v>42070</v>
      </c>
      <c r="F29" s="19">
        <v>661.80319999999995</v>
      </c>
      <c r="G29" s="20">
        <v>1.3299999999999999E-2</v>
      </c>
      <c r="H29" s="21"/>
      <c r="I29" s="22"/>
    </row>
    <row r="30" spans="1:9" ht="13" customHeight="1">
      <c r="A30" s="16" t="s">
        <v>232</v>
      </c>
      <c r="B30" s="17" t="s">
        <v>233</v>
      </c>
      <c r="C30" s="13" t="s">
        <v>234</v>
      </c>
      <c r="D30" s="13" t="s">
        <v>235</v>
      </c>
      <c r="E30" s="18">
        <v>34550</v>
      </c>
      <c r="F30" s="19">
        <v>593.25810000000001</v>
      </c>
      <c r="G30" s="20">
        <v>1.1900000000000001E-2</v>
      </c>
      <c r="H30" s="21"/>
      <c r="I30" s="22"/>
    </row>
    <row r="31" spans="1:9" ht="13" customHeight="1">
      <c r="A31" s="16" t="s">
        <v>1024</v>
      </c>
      <c r="B31" s="17" t="s">
        <v>1025</v>
      </c>
      <c r="C31" s="13" t="s">
        <v>1026</v>
      </c>
      <c r="D31" s="13" t="s">
        <v>185</v>
      </c>
      <c r="E31" s="18">
        <v>206429</v>
      </c>
      <c r="F31" s="19">
        <v>592.24480000000005</v>
      </c>
      <c r="G31" s="20">
        <v>1.1900000000000001E-2</v>
      </c>
      <c r="H31" s="21"/>
      <c r="I31" s="22"/>
    </row>
    <row r="32" spans="1:9" ht="13" customHeight="1">
      <c r="A32" s="16" t="s">
        <v>1027</v>
      </c>
      <c r="B32" s="17" t="s">
        <v>1028</v>
      </c>
      <c r="C32" s="13" t="s">
        <v>1029</v>
      </c>
      <c r="D32" s="13" t="s">
        <v>61</v>
      </c>
      <c r="E32" s="18">
        <v>721565</v>
      </c>
      <c r="F32" s="19">
        <v>498.67360000000002</v>
      </c>
      <c r="G32" s="20">
        <v>0.01</v>
      </c>
      <c r="H32" s="21"/>
      <c r="I32" s="22"/>
    </row>
    <row r="33" spans="1:9" ht="13" customHeight="1">
      <c r="A33" s="16" t="s">
        <v>1030</v>
      </c>
      <c r="B33" s="17" t="s">
        <v>1031</v>
      </c>
      <c r="C33" s="13" t="s">
        <v>1032</v>
      </c>
      <c r="D33" s="13" t="s">
        <v>185</v>
      </c>
      <c r="E33" s="18">
        <v>9878</v>
      </c>
      <c r="F33" s="19">
        <v>485.642</v>
      </c>
      <c r="G33" s="20">
        <v>9.7000000000000003E-3</v>
      </c>
      <c r="H33" s="21"/>
      <c r="I33" s="22"/>
    </row>
    <row r="34" spans="1:9" ht="13" customHeight="1">
      <c r="A34" s="16" t="s">
        <v>1033</v>
      </c>
      <c r="B34" s="17" t="s">
        <v>1034</v>
      </c>
      <c r="C34" s="13" t="s">
        <v>1035</v>
      </c>
      <c r="D34" s="13" t="s">
        <v>235</v>
      </c>
      <c r="E34" s="18">
        <v>324576</v>
      </c>
      <c r="F34" s="19">
        <v>467.77890000000002</v>
      </c>
      <c r="G34" s="20">
        <v>9.4000000000000004E-3</v>
      </c>
      <c r="H34" s="21"/>
      <c r="I34" s="22"/>
    </row>
    <row r="35" spans="1:9" ht="13" customHeight="1">
      <c r="A35" s="16" t="s">
        <v>1036</v>
      </c>
      <c r="B35" s="17" t="s">
        <v>1037</v>
      </c>
      <c r="C35" s="13" t="s">
        <v>1038</v>
      </c>
      <c r="D35" s="13" t="s">
        <v>61</v>
      </c>
      <c r="E35" s="18">
        <v>186878</v>
      </c>
      <c r="F35" s="19">
        <v>407.76780000000002</v>
      </c>
      <c r="G35" s="20">
        <v>8.2000000000000007E-3</v>
      </c>
      <c r="H35" s="21"/>
      <c r="I35" s="22"/>
    </row>
    <row r="36" spans="1:9" ht="13" customHeight="1">
      <c r="A36" s="16" t="s">
        <v>1039</v>
      </c>
      <c r="B36" s="17" t="s">
        <v>1040</v>
      </c>
      <c r="C36" s="13" t="s">
        <v>1041</v>
      </c>
      <c r="D36" s="13" t="s">
        <v>185</v>
      </c>
      <c r="E36" s="18">
        <v>21370</v>
      </c>
      <c r="F36" s="19">
        <v>374.74430000000001</v>
      </c>
      <c r="G36" s="20">
        <v>7.4999999999999997E-3</v>
      </c>
      <c r="H36" s="21"/>
      <c r="I36" s="22"/>
    </row>
    <row r="37" spans="1:9" ht="13" customHeight="1">
      <c r="A37" s="16" t="s">
        <v>1042</v>
      </c>
      <c r="B37" s="17" t="s">
        <v>1043</v>
      </c>
      <c r="C37" s="13" t="s">
        <v>1044</v>
      </c>
      <c r="D37" s="13" t="s">
        <v>83</v>
      </c>
      <c r="E37" s="18">
        <v>22886</v>
      </c>
      <c r="F37" s="19">
        <v>312.05059999999997</v>
      </c>
      <c r="G37" s="20">
        <v>6.1999999999999998E-3</v>
      </c>
      <c r="H37" s="21"/>
      <c r="I37" s="22"/>
    </row>
    <row r="38" spans="1:9" ht="13" customHeight="1">
      <c r="A38" s="16" t="s">
        <v>1045</v>
      </c>
      <c r="B38" s="17" t="s">
        <v>1046</v>
      </c>
      <c r="C38" s="13" t="s">
        <v>1047</v>
      </c>
      <c r="D38" s="13" t="s">
        <v>213</v>
      </c>
      <c r="E38" s="18">
        <v>84301</v>
      </c>
      <c r="F38" s="19">
        <v>277.51889999999997</v>
      </c>
      <c r="G38" s="20">
        <v>5.5999999999999999E-3</v>
      </c>
      <c r="H38" s="21"/>
      <c r="I38" s="22"/>
    </row>
    <row r="39" spans="1:9" ht="13" customHeight="1">
      <c r="A39" s="16" t="s">
        <v>1048</v>
      </c>
      <c r="B39" s="17" t="s">
        <v>1049</v>
      </c>
      <c r="C39" s="13" t="s">
        <v>1050</v>
      </c>
      <c r="D39" s="13" t="s">
        <v>185</v>
      </c>
      <c r="E39" s="18">
        <v>22000</v>
      </c>
      <c r="F39" s="19">
        <v>258.5</v>
      </c>
      <c r="G39" s="20">
        <v>5.1999999999999998E-3</v>
      </c>
      <c r="H39" s="21"/>
      <c r="I39" s="22"/>
    </row>
    <row r="40" spans="1:9" ht="13" customHeight="1">
      <c r="A40" s="16" t="s">
        <v>1051</v>
      </c>
      <c r="B40" s="17" t="s">
        <v>1052</v>
      </c>
      <c r="C40" s="13" t="s">
        <v>1053</v>
      </c>
      <c r="D40" s="13" t="s">
        <v>185</v>
      </c>
      <c r="E40" s="18">
        <v>70119</v>
      </c>
      <c r="F40" s="19">
        <v>236.26599999999999</v>
      </c>
      <c r="G40" s="20">
        <v>4.7000000000000002E-3</v>
      </c>
      <c r="H40" s="21"/>
      <c r="I40" s="22"/>
    </row>
    <row r="41" spans="1:9" ht="13" customHeight="1">
      <c r="A41" s="16" t="s">
        <v>1054</v>
      </c>
      <c r="B41" s="17" t="s">
        <v>1055</v>
      </c>
      <c r="C41" s="13" t="s">
        <v>1056</v>
      </c>
      <c r="D41" s="13" t="s">
        <v>185</v>
      </c>
      <c r="E41" s="18">
        <v>13851</v>
      </c>
      <c r="F41" s="19">
        <v>134.35470000000001</v>
      </c>
      <c r="G41" s="20">
        <v>2.7000000000000001E-3</v>
      </c>
      <c r="H41" s="21"/>
      <c r="I41" s="22"/>
    </row>
    <row r="42" spans="1:9" ht="13" customHeight="1">
      <c r="A42" s="16" t="s">
        <v>392</v>
      </c>
      <c r="B42" s="17" t="s">
        <v>393</v>
      </c>
      <c r="C42" s="13" t="s">
        <v>394</v>
      </c>
      <c r="D42" s="13" t="s">
        <v>185</v>
      </c>
      <c r="E42" s="18">
        <v>9000</v>
      </c>
      <c r="F42" s="19">
        <v>126.22499999999999</v>
      </c>
      <c r="G42" s="20">
        <v>2.48E-3</v>
      </c>
      <c r="H42" s="21"/>
      <c r="I42" s="22"/>
    </row>
    <row r="43" spans="1:9" ht="13" customHeight="1">
      <c r="A43" s="4"/>
      <c r="B43" s="12" t="s">
        <v>463</v>
      </c>
      <c r="C43" s="13"/>
      <c r="D43" s="13"/>
      <c r="E43" s="13"/>
      <c r="F43" s="23">
        <v>48201.876100000001</v>
      </c>
      <c r="G43" s="24">
        <f>ROUND(SUM(G1:G42),6)</f>
        <v>0.96528000000000003</v>
      </c>
      <c r="H43" s="25"/>
      <c r="I43" s="26"/>
    </row>
    <row r="44" spans="1:9" ht="13" customHeight="1">
      <c r="A44" s="4"/>
      <c r="B44" s="27" t="s">
        <v>464</v>
      </c>
      <c r="C44" s="1"/>
      <c r="D44" s="1"/>
      <c r="E44" s="1"/>
      <c r="F44" s="25" t="s">
        <v>465</v>
      </c>
      <c r="G44" s="160" t="s">
        <v>465</v>
      </c>
      <c r="H44" s="25"/>
      <c r="I44" s="26"/>
    </row>
    <row r="45" spans="1:9" ht="13" customHeight="1">
      <c r="A45" s="4"/>
      <c r="B45" s="27" t="s">
        <v>463</v>
      </c>
      <c r="C45" s="1"/>
      <c r="D45" s="1"/>
      <c r="E45" s="1"/>
      <c r="F45" s="25" t="s">
        <v>465</v>
      </c>
      <c r="G45" s="160" t="s">
        <v>465</v>
      </c>
      <c r="H45" s="25"/>
      <c r="I45" s="26"/>
    </row>
    <row r="46" spans="1:9" ht="13" customHeight="1">
      <c r="A46" s="4"/>
      <c r="B46" s="27" t="s">
        <v>466</v>
      </c>
      <c r="C46" s="28"/>
      <c r="D46" s="1"/>
      <c r="E46" s="28"/>
      <c r="F46" s="23">
        <v>48201.876100000001</v>
      </c>
      <c r="G46" s="24">
        <f>ROUND(SUM(G43),6)</f>
        <v>0.96528000000000003</v>
      </c>
      <c r="H46" s="25"/>
      <c r="I46" s="26"/>
    </row>
    <row r="47" spans="1:9" ht="13" customHeight="1">
      <c r="A47" s="4"/>
      <c r="B47" s="12" t="s">
        <v>467</v>
      </c>
      <c r="C47" s="13"/>
      <c r="D47" s="13"/>
      <c r="E47" s="13"/>
      <c r="F47" s="13"/>
      <c r="G47" s="158"/>
      <c r="H47" s="14"/>
      <c r="I47" s="15"/>
    </row>
    <row r="48" spans="1:9" ht="13" customHeight="1">
      <c r="A48" s="4"/>
      <c r="B48" s="12" t="s">
        <v>468</v>
      </c>
      <c r="C48" s="13"/>
      <c r="D48" s="13"/>
      <c r="E48" s="13"/>
      <c r="F48" s="4"/>
      <c r="G48" s="159"/>
      <c r="H48" s="14"/>
      <c r="I48" s="15"/>
    </row>
    <row r="49" spans="1:9" ht="13" customHeight="1">
      <c r="A49" s="16" t="s">
        <v>697</v>
      </c>
      <c r="B49" s="17" t="s">
        <v>698</v>
      </c>
      <c r="C49" s="13"/>
      <c r="D49" s="13"/>
      <c r="E49" s="18">
        <v>82500</v>
      </c>
      <c r="F49" s="19">
        <v>449.625</v>
      </c>
      <c r="G49" s="20">
        <v>8.9999999999999993E-3</v>
      </c>
      <c r="H49" s="21"/>
      <c r="I49" s="22"/>
    </row>
    <row r="50" spans="1:9" ht="13" customHeight="1">
      <c r="A50" s="4"/>
      <c r="B50" s="12" t="s">
        <v>463</v>
      </c>
      <c r="C50" s="13"/>
      <c r="D50" s="13"/>
      <c r="E50" s="13"/>
      <c r="F50" s="23">
        <v>449.625</v>
      </c>
      <c r="G50" s="24">
        <f>ROUND(SUM(G47:G49),6)</f>
        <v>8.9999999999999993E-3</v>
      </c>
      <c r="H50" s="25"/>
      <c r="I50" s="26"/>
    </row>
    <row r="51" spans="1:9" ht="13" customHeight="1">
      <c r="A51" s="4"/>
      <c r="B51" s="12" t="s">
        <v>969</v>
      </c>
      <c r="C51" s="13"/>
      <c r="D51" s="13"/>
      <c r="E51" s="13"/>
      <c r="F51" s="4"/>
      <c r="G51" s="159"/>
      <c r="H51" s="14"/>
      <c r="I51" s="15"/>
    </row>
    <row r="52" spans="1:9" ht="13" customHeight="1">
      <c r="A52" s="16" t="s">
        <v>1057</v>
      </c>
      <c r="B52" s="17" t="s">
        <v>2104</v>
      </c>
      <c r="C52" s="13"/>
      <c r="D52" s="13"/>
      <c r="E52" s="18">
        <v>287300</v>
      </c>
      <c r="F52" s="19">
        <v>13.359500000000001</v>
      </c>
      <c r="G52" s="20">
        <v>2.675E-4</v>
      </c>
      <c r="H52" s="21"/>
      <c r="I52" s="22"/>
    </row>
    <row r="53" spans="1:9" ht="13" customHeight="1">
      <c r="A53" s="4"/>
      <c r="B53" s="12" t="s">
        <v>463</v>
      </c>
      <c r="C53" s="13"/>
      <c r="D53" s="13"/>
      <c r="E53" s="13"/>
      <c r="F53" s="23">
        <v>13.359500000000001</v>
      </c>
      <c r="G53" s="24">
        <f>ROUND(SUM(G51:G52),6)</f>
        <v>2.6800000000000001E-4</v>
      </c>
      <c r="H53" s="25"/>
      <c r="I53" s="26"/>
    </row>
    <row r="54" spans="1:9" ht="13" customHeight="1">
      <c r="A54" s="4"/>
      <c r="B54" s="27" t="s">
        <v>466</v>
      </c>
      <c r="C54" s="28"/>
      <c r="D54" s="1"/>
      <c r="E54" s="28"/>
      <c r="F54" s="23">
        <v>462.98450000000003</v>
      </c>
      <c r="G54" s="24">
        <f>ROUND(SUM(G50,G53),6)</f>
        <v>9.2680000000000002E-3</v>
      </c>
      <c r="H54" s="25"/>
      <c r="I54" s="26"/>
    </row>
    <row r="55" spans="1:9" ht="13" customHeight="1">
      <c r="A55" s="4"/>
      <c r="B55" s="12" t="s">
        <v>896</v>
      </c>
      <c r="C55" s="13"/>
      <c r="D55" s="13"/>
      <c r="E55" s="13"/>
      <c r="F55" s="13"/>
      <c r="G55" s="158"/>
      <c r="H55" s="14"/>
      <c r="I55" s="15"/>
    </row>
    <row r="56" spans="1:9" ht="13" customHeight="1">
      <c r="A56" s="4"/>
      <c r="B56" s="12" t="s">
        <v>897</v>
      </c>
      <c r="C56" s="13"/>
      <c r="D56" s="13"/>
      <c r="E56" s="13"/>
      <c r="F56" s="4"/>
      <c r="G56" s="159"/>
      <c r="H56" s="14"/>
      <c r="I56" s="15"/>
    </row>
    <row r="57" spans="1:9" ht="13" customHeight="1">
      <c r="A57" s="16" t="s">
        <v>901</v>
      </c>
      <c r="B57" s="17" t="s">
        <v>902</v>
      </c>
      <c r="C57" s="13" t="s">
        <v>903</v>
      </c>
      <c r="D57" s="13"/>
      <c r="E57" s="18">
        <v>41899.432999999997</v>
      </c>
      <c r="F57" s="19">
        <v>524.68640000000005</v>
      </c>
      <c r="G57" s="20">
        <v>1.0500000000000001E-2</v>
      </c>
      <c r="H57" s="21"/>
      <c r="I57" s="22"/>
    </row>
    <row r="58" spans="1:9" ht="13" customHeight="1">
      <c r="A58" s="4"/>
      <c r="B58" s="12" t="s">
        <v>463</v>
      </c>
      <c r="C58" s="13"/>
      <c r="D58" s="13"/>
      <c r="E58" s="13"/>
      <c r="F58" s="23">
        <v>524.68640000000005</v>
      </c>
      <c r="G58" s="24">
        <f>ROUND(SUM(G55:G57),6)</f>
        <v>1.0500000000000001E-2</v>
      </c>
      <c r="H58" s="25"/>
      <c r="I58" s="26"/>
    </row>
    <row r="59" spans="1:9" ht="13" customHeight="1">
      <c r="A59" s="4"/>
      <c r="B59" s="27" t="s">
        <v>466</v>
      </c>
      <c r="C59" s="28"/>
      <c r="D59" s="1"/>
      <c r="E59" s="28"/>
      <c r="F59" s="23">
        <v>524.68640000000005</v>
      </c>
      <c r="G59" s="24">
        <f>ROUND(SUM(G58),6)</f>
        <v>1.0500000000000001E-2</v>
      </c>
      <c r="H59" s="25"/>
      <c r="I59" s="26"/>
    </row>
    <row r="60" spans="1:9" ht="13" customHeight="1">
      <c r="A60" s="4"/>
      <c r="B60" s="12" t="s">
        <v>904</v>
      </c>
      <c r="C60" s="13"/>
      <c r="D60" s="13"/>
      <c r="E60" s="13"/>
      <c r="F60" s="13"/>
      <c r="G60" s="158"/>
      <c r="H60" s="14"/>
      <c r="I60" s="15"/>
    </row>
    <row r="61" spans="1:9" ht="13" customHeight="1">
      <c r="A61" s="16" t="s">
        <v>905</v>
      </c>
      <c r="B61" s="17" t="s">
        <v>906</v>
      </c>
      <c r="C61" s="13"/>
      <c r="D61" s="13"/>
      <c r="E61" s="18"/>
      <c r="F61" s="19">
        <v>656.20650000000001</v>
      </c>
      <c r="G61" s="20">
        <v>1.3100000000000001E-2</v>
      </c>
      <c r="H61" s="29">
        <v>4.7029350869168741E-2</v>
      </c>
      <c r="I61" s="22"/>
    </row>
    <row r="62" spans="1:9" ht="13" customHeight="1">
      <c r="A62" s="4"/>
      <c r="B62" s="12" t="s">
        <v>463</v>
      </c>
      <c r="C62" s="13"/>
      <c r="D62" s="13"/>
      <c r="E62" s="13"/>
      <c r="F62" s="23">
        <v>656.20650000000001</v>
      </c>
      <c r="G62" s="24">
        <f>ROUND(SUM(G60:G61),6)</f>
        <v>1.3100000000000001E-2</v>
      </c>
      <c r="H62" s="25"/>
      <c r="I62" s="26"/>
    </row>
    <row r="63" spans="1:9" ht="13" customHeight="1">
      <c r="A63" s="4"/>
      <c r="B63" s="27" t="s">
        <v>466</v>
      </c>
      <c r="C63" s="28"/>
      <c r="D63" s="1"/>
      <c r="E63" s="28"/>
      <c r="F63" s="23">
        <v>656.20650000000001</v>
      </c>
      <c r="G63" s="24">
        <f>ROUND(SUM(G62),6)</f>
        <v>1.3100000000000001E-2</v>
      </c>
      <c r="H63" s="25"/>
      <c r="I63" s="26"/>
    </row>
    <row r="64" spans="1:9" ht="13" customHeight="1">
      <c r="A64" s="4"/>
      <c r="B64" s="27" t="s">
        <v>907</v>
      </c>
      <c r="C64" s="13"/>
      <c r="D64" s="1"/>
      <c r="E64" s="13"/>
      <c r="F64" s="30">
        <v>96.901910723468404</v>
      </c>
      <c r="G64" s="24">
        <v>1.9E-3</v>
      </c>
      <c r="H64" s="25"/>
      <c r="I64" s="26"/>
    </row>
    <row r="65" spans="1:9" ht="13" customHeight="1">
      <c r="A65" s="4"/>
      <c r="B65" s="31" t="s">
        <v>908</v>
      </c>
      <c r="C65" s="32"/>
      <c r="D65" s="32"/>
      <c r="E65" s="32"/>
      <c r="F65" s="33">
        <v>49942.66</v>
      </c>
      <c r="G65" s="161">
        <f>ROUND(SUM(G46,G54,G59,G63,G64),4)</f>
        <v>1</v>
      </c>
      <c r="H65" s="35"/>
      <c r="I65" s="36"/>
    </row>
    <row r="66" spans="1:9" ht="13" customHeight="1">
      <c r="A66" s="4"/>
      <c r="B66" s="6"/>
      <c r="C66" s="4"/>
      <c r="D66" s="4"/>
      <c r="E66" s="4"/>
      <c r="F66" s="4"/>
      <c r="G66" s="156"/>
      <c r="H66" s="4"/>
      <c r="I66" s="4"/>
    </row>
    <row r="67" spans="1:9" ht="13" customHeight="1">
      <c r="A67" s="4"/>
      <c r="B67" s="3" t="s">
        <v>910</v>
      </c>
      <c r="C67" s="4"/>
      <c r="D67" s="4"/>
      <c r="E67" s="4"/>
      <c r="F67" s="4"/>
      <c r="G67" s="156"/>
      <c r="H67" s="4"/>
      <c r="I67" s="4"/>
    </row>
    <row r="68" spans="1:9" ht="26.15" customHeight="1">
      <c r="A68" s="4"/>
      <c r="B68" s="177" t="s">
        <v>2647</v>
      </c>
      <c r="C68" s="177"/>
      <c r="D68" s="177"/>
      <c r="E68" s="177"/>
      <c r="F68" s="177"/>
      <c r="G68" s="177"/>
      <c r="H68" s="177"/>
      <c r="I68" s="177"/>
    </row>
    <row r="69" spans="1:9" ht="13" customHeight="1">
      <c r="A69" s="4"/>
      <c r="B69" s="177"/>
      <c r="C69" s="177"/>
      <c r="D69" s="177"/>
      <c r="E69" s="177"/>
      <c r="F69" s="177"/>
      <c r="G69" s="177"/>
      <c r="H69" s="177"/>
      <c r="I69" s="177"/>
    </row>
    <row r="70" spans="1:9">
      <c r="A70" s="43"/>
      <c r="B70" s="61" t="s">
        <v>2153</v>
      </c>
      <c r="C70" s="62"/>
      <c r="D70" s="62"/>
      <c r="E70" s="46"/>
      <c r="F70" s="46"/>
      <c r="G70" s="162"/>
      <c r="H70" s="46"/>
      <c r="I70" s="47"/>
    </row>
    <row r="71" spans="1:9">
      <c r="A71" s="43"/>
      <c r="B71" s="63" t="s">
        <v>2154</v>
      </c>
      <c r="C71" s="64"/>
      <c r="D71" s="64"/>
      <c r="E71" s="50"/>
      <c r="F71" s="50"/>
      <c r="G71" s="163"/>
      <c r="H71" s="50"/>
      <c r="I71" s="51"/>
    </row>
    <row r="72" spans="1:9">
      <c r="A72" s="43"/>
      <c r="B72" s="63" t="s">
        <v>2155</v>
      </c>
      <c r="C72" s="64"/>
      <c r="D72" s="64"/>
      <c r="E72" s="50"/>
      <c r="F72" s="50"/>
      <c r="G72" s="163"/>
      <c r="H72" s="50"/>
      <c r="I72" s="51"/>
    </row>
    <row r="73" spans="1:9">
      <c r="A73" s="43"/>
      <c r="B73" s="65" t="s">
        <v>2156</v>
      </c>
      <c r="C73" s="53" t="s">
        <v>2184</v>
      </c>
      <c r="D73" s="53" t="s">
        <v>2157</v>
      </c>
      <c r="E73" s="50"/>
      <c r="F73" s="50"/>
      <c r="G73" s="163"/>
      <c r="H73" s="50"/>
      <c r="I73" s="51"/>
    </row>
    <row r="74" spans="1:9" ht="16" customHeight="1">
      <c r="A74" s="2" t="s">
        <v>4</v>
      </c>
      <c r="B74" s="66" t="s">
        <v>2158</v>
      </c>
      <c r="C74" s="55">
        <v>9.9809999999999999</v>
      </c>
      <c r="D74" s="55">
        <v>10</v>
      </c>
      <c r="E74" s="50"/>
      <c r="F74" s="50"/>
      <c r="G74" s="163"/>
      <c r="H74" s="50"/>
      <c r="I74" s="51"/>
    </row>
    <row r="75" spans="1:9" ht="16" customHeight="1">
      <c r="A75" s="2" t="s">
        <v>4</v>
      </c>
      <c r="B75" s="66" t="s">
        <v>2159</v>
      </c>
      <c r="C75" s="55">
        <v>9.9809999999999999</v>
      </c>
      <c r="D75" s="55">
        <v>10</v>
      </c>
      <c r="E75" s="50"/>
      <c r="F75" s="50"/>
      <c r="G75" s="163"/>
      <c r="H75" s="50"/>
      <c r="I75" s="51"/>
    </row>
    <row r="76" spans="1:9" ht="16" customHeight="1">
      <c r="A76" s="2" t="s">
        <v>4</v>
      </c>
      <c r="B76" s="66" t="s">
        <v>2160</v>
      </c>
      <c r="C76" s="55">
        <v>10.106</v>
      </c>
      <c r="D76" s="55">
        <v>10.111000000000001</v>
      </c>
      <c r="E76" s="50"/>
      <c r="F76" s="50"/>
      <c r="G76" s="163"/>
      <c r="H76" s="50"/>
      <c r="I76" s="51"/>
    </row>
    <row r="77" spans="1:9" ht="16" customHeight="1">
      <c r="A77" s="2" t="s">
        <v>4</v>
      </c>
      <c r="B77" s="66" t="s">
        <v>2161</v>
      </c>
      <c r="C77" s="55">
        <v>10.106</v>
      </c>
      <c r="D77" s="55">
        <v>10.111000000000001</v>
      </c>
      <c r="E77" s="50"/>
      <c r="F77" s="50"/>
      <c r="G77" s="163"/>
      <c r="H77" s="50"/>
      <c r="I77" s="51"/>
    </row>
    <row r="78" spans="1:9">
      <c r="A78" s="43"/>
      <c r="B78" s="63" t="s">
        <v>2162</v>
      </c>
      <c r="C78" s="64"/>
      <c r="D78" s="64"/>
      <c r="E78" s="50"/>
      <c r="F78" s="50"/>
      <c r="G78" s="163"/>
      <c r="H78" s="50"/>
      <c r="I78" s="51"/>
    </row>
    <row r="79" spans="1:9">
      <c r="A79" s="43"/>
      <c r="B79" s="56" t="s">
        <v>2199</v>
      </c>
      <c r="C79" s="64"/>
      <c r="D79" s="64"/>
      <c r="E79" s="50"/>
      <c r="F79" s="50"/>
      <c r="G79" s="163"/>
      <c r="H79" s="50"/>
      <c r="I79" s="51"/>
    </row>
    <row r="80" spans="1:9">
      <c r="A80" s="43"/>
      <c r="B80" s="63" t="s">
        <v>2165</v>
      </c>
      <c r="C80" s="43"/>
      <c r="D80" s="43"/>
      <c r="E80" s="50"/>
      <c r="F80" s="50"/>
      <c r="G80" s="163"/>
      <c r="H80" s="50"/>
      <c r="I80" s="51"/>
    </row>
    <row r="81" spans="1:9">
      <c r="A81" s="43"/>
      <c r="B81" s="48" t="s">
        <v>2166</v>
      </c>
      <c r="C81" s="43"/>
      <c r="D81" s="43"/>
      <c r="E81" s="50"/>
      <c r="F81" s="50"/>
      <c r="G81" s="163"/>
      <c r="H81" s="50"/>
      <c r="I81" s="51"/>
    </row>
    <row r="82" spans="1:9">
      <c r="A82" s="43"/>
      <c r="B82" s="48" t="s">
        <v>2185</v>
      </c>
      <c r="C82" s="64"/>
      <c r="D82" s="64"/>
      <c r="E82" s="50"/>
      <c r="F82" s="50"/>
      <c r="G82" s="163"/>
      <c r="H82" s="50"/>
      <c r="I82" s="51"/>
    </row>
    <row r="83" spans="1:9">
      <c r="A83" s="43"/>
      <c r="B83" s="63" t="s">
        <v>2163</v>
      </c>
      <c r="C83" s="64"/>
      <c r="D83" s="64"/>
      <c r="E83" s="50"/>
      <c r="F83" s="50"/>
      <c r="G83" s="163"/>
      <c r="H83" s="50"/>
      <c r="I83" s="51"/>
    </row>
    <row r="84" spans="1:9">
      <c r="A84" s="43"/>
      <c r="B84" s="63" t="s">
        <v>2167</v>
      </c>
      <c r="I84" s="170"/>
    </row>
    <row r="85" spans="1:9">
      <c r="A85" s="43"/>
      <c r="B85" s="68" t="s">
        <v>2186</v>
      </c>
      <c r="C85" s="67"/>
      <c r="D85" s="67"/>
      <c r="E85" s="58"/>
      <c r="F85" s="58"/>
      <c r="G85" s="164"/>
      <c r="H85" s="58"/>
      <c r="I85" s="59"/>
    </row>
    <row r="86" spans="1:9">
      <c r="A86" s="43"/>
      <c r="B86" s="50"/>
      <c r="C86" s="50"/>
      <c r="D86" s="50"/>
      <c r="E86" s="50"/>
      <c r="F86" s="50"/>
      <c r="G86" s="163"/>
      <c r="H86" s="50"/>
      <c r="I86" s="50"/>
    </row>
    <row r="87" spans="1:9" ht="13" customHeight="1">
      <c r="A87" s="4"/>
      <c r="B87" s="177"/>
      <c r="C87" s="177"/>
      <c r="D87" s="177"/>
      <c r="E87" s="177"/>
      <c r="F87" s="177"/>
      <c r="G87" s="177"/>
      <c r="H87" s="177"/>
      <c r="I87" s="177"/>
    </row>
    <row r="88" spans="1:9" ht="13" customHeight="1">
      <c r="A88" s="4"/>
      <c r="B88" s="4"/>
      <c r="C88" s="178" t="s">
        <v>1058</v>
      </c>
      <c r="D88" s="178"/>
      <c r="E88" s="178"/>
      <c r="F88" s="178"/>
      <c r="G88" s="156"/>
      <c r="H88" s="4"/>
      <c r="I88" s="4"/>
    </row>
    <row r="89" spans="1:9" ht="13" customHeight="1">
      <c r="A89" s="4"/>
      <c r="B89" s="37" t="s">
        <v>912</v>
      </c>
      <c r="C89" s="178" t="s">
        <v>913</v>
      </c>
      <c r="D89" s="178"/>
      <c r="E89" s="178"/>
      <c r="F89" s="178"/>
      <c r="G89" s="156"/>
      <c r="H89" s="4"/>
      <c r="I89" s="4"/>
    </row>
    <row r="90" spans="1:9" ht="135" customHeight="1">
      <c r="A90" s="4"/>
      <c r="B90" s="38"/>
      <c r="C90" s="4"/>
      <c r="D90" s="4"/>
      <c r="E90" s="4"/>
      <c r="F90" s="4"/>
      <c r="G90" s="156"/>
      <c r="H90" s="4"/>
      <c r="I90" s="4"/>
    </row>
    <row r="92" spans="1:9">
      <c r="B92" s="108" t="s">
        <v>2285</v>
      </c>
      <c r="C92" s="109"/>
      <c r="D92" s="109"/>
      <c r="E92" s="109"/>
      <c r="F92" s="109"/>
      <c r="G92" s="165"/>
      <c r="H92" s="133"/>
      <c r="I92" s="134"/>
    </row>
    <row r="93" spans="1:9" ht="23">
      <c r="B93" s="110" t="s">
        <v>2286</v>
      </c>
      <c r="C93" s="110" t="s">
        <v>2287</v>
      </c>
      <c r="D93" s="111" t="s">
        <v>2288</v>
      </c>
      <c r="E93" s="112" t="s">
        <v>2289</v>
      </c>
      <c r="F93" s="112" t="s">
        <v>2290</v>
      </c>
      <c r="G93" s="166"/>
      <c r="H93" s="96"/>
      <c r="I93" s="107"/>
    </row>
    <row r="94" spans="1:9">
      <c r="B94" s="110" t="s">
        <v>2312</v>
      </c>
      <c r="C94" s="110" t="s">
        <v>2601</v>
      </c>
      <c r="D94" s="111">
        <v>555.50930000000005</v>
      </c>
      <c r="E94" s="112">
        <v>545</v>
      </c>
      <c r="F94" s="112">
        <v>64.680000000000007</v>
      </c>
      <c r="G94" s="166"/>
      <c r="H94" s="96"/>
      <c r="I94" s="107"/>
    </row>
    <row r="95" spans="1:9">
      <c r="B95" s="110"/>
      <c r="C95" s="110"/>
      <c r="D95" s="110"/>
      <c r="E95" s="110"/>
      <c r="F95" s="110"/>
      <c r="G95" s="166"/>
      <c r="H95" s="96"/>
      <c r="I95" s="107"/>
    </row>
    <row r="96" spans="1:9">
      <c r="B96" s="116" t="s">
        <v>2623</v>
      </c>
      <c r="C96" s="120"/>
      <c r="D96" s="120"/>
      <c r="E96" s="120"/>
      <c r="F96" s="120"/>
      <c r="G96" s="166"/>
      <c r="H96" s="96"/>
      <c r="I96" s="107"/>
    </row>
    <row r="97" spans="2:9">
      <c r="B97" s="118"/>
      <c r="C97" s="135"/>
      <c r="D97" s="120"/>
      <c r="E97" s="120"/>
      <c r="F97" s="120"/>
      <c r="G97" s="166"/>
      <c r="H97" s="96"/>
      <c r="I97" s="107"/>
    </row>
    <row r="98" spans="2:9">
      <c r="B98" s="116" t="s">
        <v>2555</v>
      </c>
      <c r="C98" s="120"/>
      <c r="D98" s="120"/>
      <c r="E98" s="120"/>
      <c r="F98" s="120"/>
      <c r="G98" s="166"/>
      <c r="H98" s="96"/>
      <c r="I98" s="107"/>
    </row>
    <row r="99" spans="2:9">
      <c r="B99" s="116" t="s">
        <v>2624</v>
      </c>
      <c r="C99" s="136"/>
      <c r="D99" s="120"/>
      <c r="E99" s="120"/>
      <c r="F99" s="120"/>
      <c r="G99" s="166"/>
      <c r="H99" s="96"/>
      <c r="I99" s="107"/>
    </row>
    <row r="100" spans="2:9">
      <c r="B100" s="116" t="s">
        <v>2625</v>
      </c>
      <c r="C100" s="136"/>
      <c r="D100" s="120"/>
      <c r="E100" s="120"/>
      <c r="F100" s="120"/>
      <c r="G100" s="166"/>
      <c r="H100" s="96"/>
      <c r="I100" s="107"/>
    </row>
    <row r="101" spans="2:9">
      <c r="B101" s="116" t="s">
        <v>2626</v>
      </c>
      <c r="C101" s="137"/>
      <c r="D101" s="120"/>
      <c r="E101" s="120"/>
      <c r="F101" s="120"/>
      <c r="G101" s="166"/>
      <c r="H101" s="96"/>
      <c r="I101" s="107"/>
    </row>
    <row r="102" spans="2:9">
      <c r="B102" s="116" t="s">
        <v>2627</v>
      </c>
      <c r="C102" s="137"/>
      <c r="D102" s="120"/>
      <c r="E102" s="120"/>
      <c r="F102" s="120"/>
      <c r="G102" s="166"/>
      <c r="H102" s="96"/>
      <c r="I102" s="107"/>
    </row>
    <row r="103" spans="2:9">
      <c r="B103" s="116" t="s">
        <v>2628</v>
      </c>
      <c r="C103" s="137"/>
      <c r="D103" s="120"/>
      <c r="E103" s="120"/>
      <c r="F103" s="120"/>
      <c r="G103" s="166"/>
      <c r="H103" s="96"/>
      <c r="I103" s="107"/>
    </row>
    <row r="104" spans="2:9">
      <c r="B104" s="116"/>
      <c r="C104" s="120"/>
      <c r="D104" s="120"/>
      <c r="E104" s="120"/>
      <c r="F104" s="120"/>
      <c r="G104" s="166"/>
      <c r="H104" s="96"/>
      <c r="I104" s="107"/>
    </row>
    <row r="105" spans="2:9">
      <c r="B105" s="119" t="s">
        <v>2506</v>
      </c>
      <c r="C105" s="120"/>
      <c r="D105" s="120"/>
      <c r="E105" s="120"/>
      <c r="F105" s="120"/>
      <c r="G105" s="166"/>
      <c r="H105" s="96"/>
      <c r="I105" s="107"/>
    </row>
    <row r="106" spans="2:9" ht="23">
      <c r="B106" s="110" t="s">
        <v>2286</v>
      </c>
      <c r="C106" s="110" t="s">
        <v>2287</v>
      </c>
      <c r="D106" s="111" t="s">
        <v>2288</v>
      </c>
      <c r="E106" s="112" t="s">
        <v>2289</v>
      </c>
      <c r="F106" s="112" t="s">
        <v>2290</v>
      </c>
      <c r="G106" s="166"/>
      <c r="H106" s="96"/>
      <c r="I106" s="107"/>
    </row>
    <row r="107" spans="2:9">
      <c r="B107" s="180" t="s">
        <v>2230</v>
      </c>
      <c r="C107" s="181"/>
      <c r="D107" s="181"/>
      <c r="E107" s="181"/>
      <c r="F107" s="182"/>
      <c r="G107" s="166"/>
      <c r="H107" s="96"/>
      <c r="I107" s="107"/>
    </row>
    <row r="108" spans="2:9">
      <c r="B108" s="116" t="s">
        <v>2538</v>
      </c>
      <c r="C108" s="121"/>
      <c r="D108" s="121"/>
      <c r="E108" s="120"/>
      <c r="F108" s="120"/>
      <c r="G108" s="166"/>
      <c r="H108" s="96"/>
      <c r="I108" s="107"/>
    </row>
    <row r="109" spans="2:9">
      <c r="B109" s="116"/>
      <c r="C109" s="121"/>
      <c r="D109" s="121"/>
      <c r="E109" s="120"/>
      <c r="F109" s="120"/>
      <c r="G109" s="166"/>
      <c r="H109" s="96"/>
      <c r="I109" s="107"/>
    </row>
    <row r="110" spans="2:9">
      <c r="B110" s="116" t="s">
        <v>2509</v>
      </c>
      <c r="C110" s="121"/>
      <c r="D110" s="121"/>
      <c r="E110" s="120"/>
      <c r="F110" s="120"/>
      <c r="G110" s="166"/>
      <c r="H110" s="96"/>
      <c r="I110" s="107"/>
    </row>
    <row r="111" spans="2:9">
      <c r="B111" s="116" t="s">
        <v>2629</v>
      </c>
      <c r="C111" s="122"/>
      <c r="D111" s="121"/>
      <c r="E111" s="120"/>
      <c r="F111" s="120"/>
      <c r="G111" s="166"/>
      <c r="H111" s="96"/>
      <c r="I111" s="107"/>
    </row>
    <row r="112" spans="2:9">
      <c r="B112" s="116" t="s">
        <v>2630</v>
      </c>
      <c r="C112" s="122"/>
      <c r="D112" s="121"/>
      <c r="E112" s="120"/>
      <c r="F112" s="120"/>
      <c r="G112" s="166"/>
      <c r="H112" s="96"/>
      <c r="I112" s="107"/>
    </row>
    <row r="113" spans="2:9">
      <c r="B113" s="116" t="s">
        <v>2631</v>
      </c>
      <c r="C113" s="122"/>
      <c r="D113" s="121"/>
      <c r="E113" s="120"/>
      <c r="F113" s="120"/>
      <c r="G113" s="166"/>
      <c r="H113" s="96"/>
      <c r="I113" s="107"/>
    </row>
    <row r="114" spans="2:9">
      <c r="B114" s="116" t="s">
        <v>2632</v>
      </c>
      <c r="C114" s="122"/>
      <c r="D114" s="121"/>
      <c r="E114" s="120"/>
      <c r="F114" s="120"/>
      <c r="G114" s="166"/>
      <c r="H114" s="96"/>
      <c r="I114" s="107"/>
    </row>
    <row r="115" spans="2:9">
      <c r="B115" s="116" t="s">
        <v>2633</v>
      </c>
      <c r="C115" s="122"/>
      <c r="D115" s="121"/>
      <c r="E115" s="120"/>
      <c r="F115" s="120"/>
      <c r="G115" s="166"/>
      <c r="H115" s="96"/>
      <c r="I115" s="107"/>
    </row>
    <row r="116" spans="2:9">
      <c r="B116" s="116"/>
      <c r="C116" s="121"/>
      <c r="D116" s="121"/>
      <c r="E116" s="120"/>
      <c r="F116" s="120"/>
      <c r="G116" s="166"/>
      <c r="H116" s="96"/>
      <c r="I116" s="107"/>
    </row>
    <row r="117" spans="2:9">
      <c r="B117" s="119" t="s">
        <v>2542</v>
      </c>
      <c r="C117" s="121"/>
      <c r="D117" s="121"/>
      <c r="E117" s="120"/>
      <c r="F117" s="120"/>
      <c r="G117" s="166"/>
      <c r="H117" s="96"/>
      <c r="I117" s="107"/>
    </row>
    <row r="118" spans="2:9" ht="23">
      <c r="B118" s="110" t="s">
        <v>2286</v>
      </c>
      <c r="C118" s="123" t="s">
        <v>2516</v>
      </c>
      <c r="D118" s="111" t="s">
        <v>2517</v>
      </c>
      <c r="E118" s="112" t="s">
        <v>2518</v>
      </c>
      <c r="F118" s="120"/>
      <c r="G118" s="166"/>
      <c r="H118" s="96"/>
      <c r="I118" s="107"/>
    </row>
    <row r="119" spans="2:9">
      <c r="B119" s="110" t="s">
        <v>2634</v>
      </c>
      <c r="C119" s="110">
        <v>442</v>
      </c>
      <c r="D119" s="110">
        <v>11.687217194570136</v>
      </c>
      <c r="E119" s="110">
        <v>4.6500000000000004</v>
      </c>
      <c r="F119" s="120"/>
      <c r="G119" s="166"/>
      <c r="H119" s="96"/>
      <c r="I119" s="107"/>
    </row>
    <row r="120" spans="2:9">
      <c r="B120" s="116" t="s">
        <v>2568</v>
      </c>
      <c r="C120" s="121"/>
      <c r="D120" s="121"/>
      <c r="E120" s="120"/>
      <c r="F120" s="120"/>
      <c r="G120" s="166"/>
      <c r="H120" s="96"/>
      <c r="I120" s="107"/>
    </row>
    <row r="121" spans="2:9">
      <c r="B121" s="116"/>
      <c r="C121" s="121"/>
      <c r="D121" s="121"/>
      <c r="E121" s="120"/>
      <c r="F121" s="120"/>
      <c r="G121" s="166"/>
      <c r="H121" s="96"/>
      <c r="I121" s="107"/>
    </row>
    <row r="122" spans="2:9">
      <c r="B122" s="116" t="s">
        <v>2520</v>
      </c>
      <c r="C122" s="121"/>
      <c r="D122" s="121"/>
      <c r="E122" s="120"/>
      <c r="F122" s="120"/>
      <c r="G122" s="166"/>
      <c r="H122" s="96"/>
      <c r="I122" s="107"/>
    </row>
    <row r="123" spans="2:9">
      <c r="B123" s="116" t="s">
        <v>2569</v>
      </c>
      <c r="C123" s="121"/>
      <c r="D123" s="121"/>
      <c r="E123" s="120"/>
      <c r="F123" s="120"/>
      <c r="G123" s="166"/>
      <c r="H123" s="96"/>
      <c r="I123" s="107"/>
    </row>
    <row r="124" spans="2:9">
      <c r="B124" s="116" t="s">
        <v>2570</v>
      </c>
      <c r="C124" s="121"/>
      <c r="D124" s="121"/>
      <c r="E124" s="120"/>
      <c r="F124" s="120"/>
      <c r="G124" s="166"/>
      <c r="H124" s="96"/>
      <c r="I124" s="107"/>
    </row>
    <row r="125" spans="2:9">
      <c r="B125" s="116" t="s">
        <v>2571</v>
      </c>
      <c r="C125" s="121"/>
      <c r="D125" s="121"/>
      <c r="E125" s="120"/>
      <c r="F125" s="120"/>
      <c r="G125" s="166"/>
      <c r="H125" s="96"/>
      <c r="I125" s="107"/>
    </row>
    <row r="126" spans="2:9">
      <c r="B126" s="116"/>
      <c r="C126" s="121"/>
      <c r="D126" s="121"/>
      <c r="E126" s="120"/>
      <c r="F126" s="120"/>
      <c r="G126" s="166"/>
      <c r="H126" s="96"/>
      <c r="I126" s="107"/>
    </row>
    <row r="127" spans="2:9">
      <c r="B127" s="119" t="s">
        <v>2524</v>
      </c>
      <c r="C127" s="121"/>
      <c r="D127" s="121"/>
      <c r="E127" s="120"/>
      <c r="F127" s="120"/>
      <c r="G127" s="166"/>
      <c r="H127" s="96"/>
      <c r="I127" s="107"/>
    </row>
    <row r="128" spans="2:9" ht="23">
      <c r="B128" s="110" t="s">
        <v>2286</v>
      </c>
      <c r="C128" s="110" t="s">
        <v>2525</v>
      </c>
      <c r="D128" s="111" t="s">
        <v>2526</v>
      </c>
      <c r="E128" s="112" t="s">
        <v>2527</v>
      </c>
      <c r="F128" s="112" t="s">
        <v>2528</v>
      </c>
      <c r="G128" s="166"/>
      <c r="H128" s="96"/>
      <c r="I128" s="107"/>
    </row>
    <row r="129" spans="2:9">
      <c r="B129" s="173" t="s">
        <v>2230</v>
      </c>
      <c r="C129" s="174"/>
      <c r="D129" s="174"/>
      <c r="E129" s="174"/>
      <c r="F129" s="175"/>
      <c r="G129" s="166"/>
      <c r="H129" s="96"/>
      <c r="I129" s="107"/>
    </row>
    <row r="130" spans="2:9">
      <c r="B130" s="116" t="s">
        <v>2529</v>
      </c>
      <c r="C130" s="121"/>
      <c r="D130" s="121"/>
      <c r="E130" s="120"/>
      <c r="F130" s="120"/>
      <c r="G130" s="166"/>
      <c r="H130" s="96"/>
      <c r="I130" s="107"/>
    </row>
    <row r="131" spans="2:9">
      <c r="B131" s="116"/>
      <c r="C131" s="121"/>
      <c r="D131" s="121"/>
      <c r="E131" s="120"/>
      <c r="F131" s="120"/>
      <c r="G131" s="166"/>
      <c r="H131" s="96"/>
      <c r="I131" s="107"/>
    </row>
    <row r="132" spans="2:9">
      <c r="B132" s="116" t="s">
        <v>2530</v>
      </c>
      <c r="C132" s="121"/>
      <c r="D132" s="121"/>
      <c r="E132" s="120"/>
      <c r="F132" s="120"/>
      <c r="G132" s="166"/>
      <c r="H132" s="96"/>
      <c r="I132" s="107"/>
    </row>
    <row r="133" spans="2:9">
      <c r="B133" s="116" t="s">
        <v>2569</v>
      </c>
      <c r="C133" s="121"/>
      <c r="D133" s="121"/>
      <c r="E133" s="120"/>
      <c r="F133" s="120"/>
      <c r="G133" s="166"/>
      <c r="H133" s="96"/>
      <c r="I133" s="107"/>
    </row>
    <row r="134" spans="2:9">
      <c r="B134" s="116" t="s">
        <v>2570</v>
      </c>
      <c r="C134" s="121"/>
      <c r="D134" s="121"/>
      <c r="E134" s="120"/>
      <c r="F134" s="120"/>
      <c r="G134" s="166"/>
      <c r="H134" s="96"/>
      <c r="I134" s="107"/>
    </row>
    <row r="135" spans="2:9">
      <c r="B135" s="116" t="s">
        <v>2571</v>
      </c>
      <c r="C135" s="121"/>
      <c r="D135" s="121"/>
      <c r="E135" s="120"/>
      <c r="F135" s="120"/>
      <c r="G135" s="166"/>
      <c r="H135" s="96"/>
      <c r="I135" s="107"/>
    </row>
    <row r="136" spans="2:9">
      <c r="B136" s="116"/>
      <c r="C136" s="121"/>
      <c r="D136" s="121"/>
      <c r="E136" s="120"/>
      <c r="F136" s="120"/>
      <c r="G136" s="166"/>
      <c r="H136" s="96"/>
      <c r="I136" s="107"/>
    </row>
    <row r="137" spans="2:9">
      <c r="B137" s="119" t="s">
        <v>2531</v>
      </c>
      <c r="C137" s="121"/>
      <c r="D137" s="121"/>
      <c r="E137" s="120"/>
      <c r="F137" s="120"/>
      <c r="G137" s="166"/>
      <c r="H137" s="96"/>
      <c r="I137" s="107"/>
    </row>
    <row r="138" spans="2:9">
      <c r="B138" s="124"/>
      <c r="C138" s="125"/>
      <c r="D138" s="125"/>
      <c r="E138" s="125"/>
      <c r="F138" s="125"/>
      <c r="G138" s="167"/>
      <c r="H138" s="126"/>
      <c r="I138" s="127"/>
    </row>
  </sheetData>
  <mergeCells count="7">
    <mergeCell ref="B107:F107"/>
    <mergeCell ref="B129:F129"/>
    <mergeCell ref="B68:I68"/>
    <mergeCell ref="B69:I69"/>
    <mergeCell ref="B87:I87"/>
    <mergeCell ref="C88:F88"/>
    <mergeCell ref="C89:F89"/>
  </mergeCells>
  <hyperlinks>
    <hyperlink ref="A1" location="BajajFinservBankingandFinancialServicesFund" display="BFBKFIN" xr:uid="{00000000-0004-0000-0300-000000000000}"/>
    <hyperlink ref="B1" location="BajajFinservBankingandFinancialServicesFund" display="Bajaj Finserv Banking and Financial Services Fund" xr:uid="{00000000-0004-0000-0300-000001000000}"/>
    <hyperlink ref="A74:A77" location="BajajFinservBankingandFinancialServicesFund" display="BFBKFIN" xr:uid="{BCBAC0D9-6F7C-4A4F-8AB7-61F61D28EF8A}"/>
  </hyperlinks>
  <pageMargins left="0" right="0" top="0" bottom="0" header="0" footer="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</sheetPr>
  <dimension ref="A1:I78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6</v>
      </c>
      <c r="B1" s="172" t="s">
        <v>2231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1059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975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976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1060</v>
      </c>
      <c r="B7" s="17" t="s">
        <v>1061</v>
      </c>
      <c r="C7" s="13" t="s">
        <v>1062</v>
      </c>
      <c r="D7" s="13" t="s">
        <v>979</v>
      </c>
      <c r="E7" s="18">
        <v>250</v>
      </c>
      <c r="F7" s="19">
        <v>2554.1925000000001</v>
      </c>
      <c r="G7" s="20">
        <v>6.93E-2</v>
      </c>
      <c r="H7" s="29">
        <v>7.5850000000000001E-2</v>
      </c>
      <c r="I7" s="22"/>
    </row>
    <row r="8" spans="1:9" ht="13" customHeight="1">
      <c r="A8" s="16" t="s">
        <v>1063</v>
      </c>
      <c r="B8" s="17" t="s">
        <v>1064</v>
      </c>
      <c r="C8" s="13" t="s">
        <v>1065</v>
      </c>
      <c r="D8" s="13" t="s">
        <v>979</v>
      </c>
      <c r="E8" s="18">
        <v>250</v>
      </c>
      <c r="F8" s="19">
        <v>2521.9924999999998</v>
      </c>
      <c r="G8" s="20">
        <v>6.8500000000000005E-2</v>
      </c>
      <c r="H8" s="29">
        <v>7.3624999999999996E-2</v>
      </c>
      <c r="I8" s="22"/>
    </row>
    <row r="9" spans="1:9" ht="13" customHeight="1">
      <c r="A9" s="16" t="s">
        <v>1066</v>
      </c>
      <c r="B9" s="17" t="s">
        <v>1067</v>
      </c>
      <c r="C9" s="13" t="s">
        <v>1068</v>
      </c>
      <c r="D9" s="13" t="s">
        <v>979</v>
      </c>
      <c r="E9" s="18">
        <v>2500</v>
      </c>
      <c r="F9" s="19">
        <v>2493.5450000000001</v>
      </c>
      <c r="G9" s="20">
        <v>6.7699999999999996E-2</v>
      </c>
      <c r="H9" s="29">
        <v>7.5700000000000003E-2</v>
      </c>
      <c r="I9" s="22"/>
    </row>
    <row r="10" spans="1:9" ht="13" customHeight="1">
      <c r="A10" s="16" t="s">
        <v>1069</v>
      </c>
      <c r="B10" s="17" t="s">
        <v>1070</v>
      </c>
      <c r="C10" s="13" t="s">
        <v>1071</v>
      </c>
      <c r="D10" s="13" t="s">
        <v>1072</v>
      </c>
      <c r="E10" s="18">
        <v>2500</v>
      </c>
      <c r="F10" s="19">
        <v>2486.6</v>
      </c>
      <c r="G10" s="20">
        <v>6.7500000000000004E-2</v>
      </c>
      <c r="H10" s="29">
        <v>7.4327000000000004E-2</v>
      </c>
      <c r="I10" s="22"/>
    </row>
    <row r="11" spans="1:9" ht="13" customHeight="1">
      <c r="A11" s="16" t="s">
        <v>1073</v>
      </c>
      <c r="B11" s="17" t="s">
        <v>1074</v>
      </c>
      <c r="C11" s="13" t="s">
        <v>1075</v>
      </c>
      <c r="D11" s="13" t="s">
        <v>1076</v>
      </c>
      <c r="E11" s="18">
        <v>250</v>
      </c>
      <c r="F11" s="19">
        <v>2486.395</v>
      </c>
      <c r="G11" s="20">
        <v>6.7500000000000004E-2</v>
      </c>
      <c r="H11" s="29">
        <v>7.7674999999999994E-2</v>
      </c>
      <c r="I11" s="22"/>
    </row>
    <row r="12" spans="1:9" ht="13" customHeight="1">
      <c r="A12" s="16" t="s">
        <v>1077</v>
      </c>
      <c r="B12" s="17" t="s">
        <v>2237</v>
      </c>
      <c r="C12" s="13" t="s">
        <v>1078</v>
      </c>
      <c r="D12" s="13" t="s">
        <v>979</v>
      </c>
      <c r="E12" s="18">
        <v>2500</v>
      </c>
      <c r="F12" s="19">
        <v>2469.7874999999999</v>
      </c>
      <c r="G12" s="20">
        <v>6.7100000000000007E-2</v>
      </c>
      <c r="H12" s="29">
        <v>7.9500000000000001E-2</v>
      </c>
      <c r="I12" s="22"/>
    </row>
    <row r="13" spans="1:9" ht="13" customHeight="1">
      <c r="A13" s="16" t="s">
        <v>1079</v>
      </c>
      <c r="B13" s="17" t="s">
        <v>1080</v>
      </c>
      <c r="C13" s="13" t="s">
        <v>1081</v>
      </c>
      <c r="D13" s="13" t="s">
        <v>979</v>
      </c>
      <c r="E13" s="18">
        <v>2500</v>
      </c>
      <c r="F13" s="19">
        <v>2448.4324999999999</v>
      </c>
      <c r="G13" s="20">
        <v>6.6500000000000004E-2</v>
      </c>
      <c r="H13" s="29">
        <v>7.7479000000000006E-2</v>
      </c>
      <c r="I13" s="22"/>
    </row>
    <row r="14" spans="1:9" ht="13" customHeight="1">
      <c r="A14" s="16" t="s">
        <v>1082</v>
      </c>
      <c r="B14" s="17" t="s">
        <v>1083</v>
      </c>
      <c r="C14" s="13" t="s">
        <v>1084</v>
      </c>
      <c r="D14" s="13" t="s">
        <v>1072</v>
      </c>
      <c r="E14" s="18">
        <v>100</v>
      </c>
      <c r="F14" s="19">
        <v>1025.5619999999999</v>
      </c>
      <c r="G14" s="20">
        <v>2.7799999999999998E-2</v>
      </c>
      <c r="H14" s="29">
        <v>7.4177000000000007E-2</v>
      </c>
      <c r="I14" s="22"/>
    </row>
    <row r="15" spans="1:9" ht="13" customHeight="1">
      <c r="A15" s="16" t="s">
        <v>1085</v>
      </c>
      <c r="B15" s="17" t="s">
        <v>1086</v>
      </c>
      <c r="C15" s="13" t="s">
        <v>1087</v>
      </c>
      <c r="D15" s="13" t="s">
        <v>979</v>
      </c>
      <c r="E15" s="18">
        <v>1000</v>
      </c>
      <c r="F15" s="19">
        <v>997.495</v>
      </c>
      <c r="G15" s="20">
        <v>2.7099999999999999E-2</v>
      </c>
      <c r="H15" s="29">
        <v>7.9299999999999995E-2</v>
      </c>
      <c r="I15" s="22"/>
    </row>
    <row r="16" spans="1:9" ht="13" customHeight="1">
      <c r="A16" s="16" t="s">
        <v>1088</v>
      </c>
      <c r="B16" s="17" t="s">
        <v>1089</v>
      </c>
      <c r="C16" s="13" t="s">
        <v>1090</v>
      </c>
      <c r="D16" s="13" t="s">
        <v>979</v>
      </c>
      <c r="E16" s="18">
        <v>1000</v>
      </c>
      <c r="F16" s="19">
        <v>988.78800000000001</v>
      </c>
      <c r="G16" s="20">
        <v>2.6800000000000001E-2</v>
      </c>
      <c r="H16" s="29">
        <v>7.46E-2</v>
      </c>
      <c r="I16" s="22"/>
    </row>
    <row r="17" spans="1:9" ht="13" customHeight="1">
      <c r="A17" s="16" t="s">
        <v>1091</v>
      </c>
      <c r="B17" s="17" t="s">
        <v>1092</v>
      </c>
      <c r="C17" s="13" t="s">
        <v>1093</v>
      </c>
      <c r="D17" s="13" t="s">
        <v>979</v>
      </c>
      <c r="E17" s="18">
        <v>50</v>
      </c>
      <c r="F17" s="19">
        <v>525.54049999999995</v>
      </c>
      <c r="G17" s="20">
        <v>1.43E-2</v>
      </c>
      <c r="H17" s="29">
        <v>7.3450000000000001E-2</v>
      </c>
      <c r="I17" s="22"/>
    </row>
    <row r="18" spans="1:9" ht="13" customHeight="1">
      <c r="A18" s="16" t="s">
        <v>1094</v>
      </c>
      <c r="B18" s="17" t="s">
        <v>1095</v>
      </c>
      <c r="C18" s="13" t="s">
        <v>1096</v>
      </c>
      <c r="D18" s="13" t="s">
        <v>983</v>
      </c>
      <c r="E18" s="18">
        <v>500000</v>
      </c>
      <c r="F18" s="19">
        <v>510.7645</v>
      </c>
      <c r="G18" s="20">
        <v>1.3899999999999999E-2</v>
      </c>
      <c r="H18" s="29">
        <v>6.9006999999999999E-2</v>
      </c>
      <c r="I18" s="22"/>
    </row>
    <row r="19" spans="1:9" ht="13" customHeight="1">
      <c r="A19" s="16" t="s">
        <v>1097</v>
      </c>
      <c r="B19" s="17" t="s">
        <v>2105</v>
      </c>
      <c r="C19" s="13" t="s">
        <v>1098</v>
      </c>
      <c r="D19" s="13" t="s">
        <v>979</v>
      </c>
      <c r="E19" s="18">
        <v>500</v>
      </c>
      <c r="F19" s="19">
        <v>499.55099999999999</v>
      </c>
      <c r="G19" s="20">
        <v>1.3599999999999999E-2</v>
      </c>
      <c r="H19" s="29">
        <v>7.6300000000000007E-2</v>
      </c>
      <c r="I19" s="22"/>
    </row>
    <row r="20" spans="1:9" ht="13" customHeight="1">
      <c r="A20" s="16" t="s">
        <v>1099</v>
      </c>
      <c r="B20" s="17" t="s">
        <v>1100</v>
      </c>
      <c r="C20" s="13" t="s">
        <v>1101</v>
      </c>
      <c r="D20" s="13" t="s">
        <v>1072</v>
      </c>
      <c r="E20" s="18">
        <v>500</v>
      </c>
      <c r="F20" s="19">
        <v>490.91050000000001</v>
      </c>
      <c r="G20" s="20">
        <v>1.3299999999999999E-2</v>
      </c>
      <c r="H20" s="29">
        <v>7.6850000000000002E-2</v>
      </c>
      <c r="I20" s="22"/>
    </row>
    <row r="21" spans="1:9" ht="13" customHeight="1">
      <c r="A21" s="16" t="s">
        <v>1102</v>
      </c>
      <c r="B21" s="17" t="s">
        <v>1103</v>
      </c>
      <c r="C21" s="13" t="s">
        <v>1104</v>
      </c>
      <c r="D21" s="13" t="s">
        <v>983</v>
      </c>
      <c r="E21" s="18">
        <v>300000</v>
      </c>
      <c r="F21" s="19">
        <v>300.5967</v>
      </c>
      <c r="G21" s="20">
        <v>8.2000000000000007E-3</v>
      </c>
      <c r="H21" s="29">
        <v>7.1536000000000002E-2</v>
      </c>
      <c r="I21" s="22"/>
    </row>
    <row r="22" spans="1:9" ht="13" customHeight="1">
      <c r="A22" s="4"/>
      <c r="B22" s="12" t="s">
        <v>463</v>
      </c>
      <c r="C22" s="13"/>
      <c r="D22" s="13"/>
      <c r="E22" s="13"/>
      <c r="F22" s="23">
        <v>22800.153200000001</v>
      </c>
      <c r="G22" s="24">
        <f>ROUND(SUM(G1:G21),4)</f>
        <v>0.61909999999999998</v>
      </c>
      <c r="H22" s="25"/>
      <c r="I22" s="26"/>
    </row>
    <row r="23" spans="1:9" ht="13" customHeight="1">
      <c r="A23" s="4"/>
      <c r="B23" s="27" t="s">
        <v>993</v>
      </c>
      <c r="C23" s="1"/>
      <c r="D23" s="1"/>
      <c r="E23" s="1"/>
      <c r="F23" s="25" t="s">
        <v>465</v>
      </c>
      <c r="G23" s="25" t="s">
        <v>465</v>
      </c>
      <c r="H23" s="25"/>
      <c r="I23" s="26"/>
    </row>
    <row r="24" spans="1:9" ht="13" customHeight="1">
      <c r="A24" s="4"/>
      <c r="B24" s="27" t="s">
        <v>463</v>
      </c>
      <c r="C24" s="1"/>
      <c r="D24" s="1"/>
      <c r="E24" s="1"/>
      <c r="F24" s="25" t="s">
        <v>465</v>
      </c>
      <c r="G24" s="25" t="s">
        <v>465</v>
      </c>
      <c r="H24" s="25"/>
      <c r="I24" s="26"/>
    </row>
    <row r="25" spans="1:9" ht="13" customHeight="1">
      <c r="A25" s="4"/>
      <c r="B25" s="27" t="s">
        <v>466</v>
      </c>
      <c r="C25" s="28"/>
      <c r="D25" s="1"/>
      <c r="E25" s="28"/>
      <c r="F25" s="23">
        <v>22800.153200000001</v>
      </c>
      <c r="G25" s="24">
        <f>ROUND(SUM(G22),4)</f>
        <v>0.61909999999999998</v>
      </c>
      <c r="H25" s="25"/>
      <c r="I25" s="26"/>
    </row>
    <row r="26" spans="1:9" ht="13" customHeight="1">
      <c r="A26" s="4"/>
      <c r="B26" s="12" t="s">
        <v>887</v>
      </c>
      <c r="C26" s="13"/>
      <c r="D26" s="13"/>
      <c r="E26" s="13"/>
      <c r="F26" s="13"/>
      <c r="G26" s="13"/>
      <c r="H26" s="14"/>
      <c r="I26" s="15"/>
    </row>
    <row r="27" spans="1:9" ht="13" customHeight="1">
      <c r="A27" s="4"/>
      <c r="B27" s="12" t="s">
        <v>888</v>
      </c>
      <c r="C27" s="13"/>
      <c r="D27" s="13"/>
      <c r="E27" s="13"/>
      <c r="F27" s="4"/>
      <c r="G27" s="14"/>
      <c r="H27" s="14"/>
      <c r="I27" s="15"/>
    </row>
    <row r="28" spans="1:9" ht="13" customHeight="1">
      <c r="A28" s="16" t="s">
        <v>1105</v>
      </c>
      <c r="B28" s="17" t="s">
        <v>2238</v>
      </c>
      <c r="C28" s="13" t="s">
        <v>1106</v>
      </c>
      <c r="D28" s="13" t="s">
        <v>895</v>
      </c>
      <c r="E28" s="18">
        <v>500</v>
      </c>
      <c r="F28" s="19">
        <v>2487.1224999999999</v>
      </c>
      <c r="G28" s="20">
        <v>6.7500000000000004E-2</v>
      </c>
      <c r="H28" s="29">
        <v>6.2997999999999998E-2</v>
      </c>
      <c r="I28" s="22"/>
    </row>
    <row r="29" spans="1:9" ht="13" customHeight="1">
      <c r="A29" s="16" t="s">
        <v>1107</v>
      </c>
      <c r="B29" s="17" t="s">
        <v>2106</v>
      </c>
      <c r="C29" s="13" t="s">
        <v>1108</v>
      </c>
      <c r="D29" s="13" t="s">
        <v>1109</v>
      </c>
      <c r="E29" s="18">
        <v>500</v>
      </c>
      <c r="F29" s="19">
        <v>2456.3249999999998</v>
      </c>
      <c r="G29" s="20">
        <v>6.6699999999999995E-2</v>
      </c>
      <c r="H29" s="29">
        <v>6.4898999999999998E-2</v>
      </c>
      <c r="I29" s="22"/>
    </row>
    <row r="30" spans="1:9" ht="13" customHeight="1">
      <c r="A30" s="4"/>
      <c r="B30" s="12" t="s">
        <v>463</v>
      </c>
      <c r="C30" s="13"/>
      <c r="D30" s="13"/>
      <c r="E30" s="13"/>
      <c r="F30" s="23">
        <v>4943.4475000000002</v>
      </c>
      <c r="G30" s="24">
        <f>ROUND(SUM(G26:G29),4)</f>
        <v>0.13420000000000001</v>
      </c>
      <c r="H30" s="25"/>
      <c r="I30" s="26"/>
    </row>
    <row r="31" spans="1:9" ht="13" customHeight="1">
      <c r="A31" s="4"/>
      <c r="B31" s="12" t="s">
        <v>1110</v>
      </c>
      <c r="C31" s="13"/>
      <c r="D31" s="13"/>
      <c r="E31" s="13"/>
      <c r="F31" s="4"/>
      <c r="G31" s="14"/>
      <c r="H31" s="14"/>
      <c r="I31" s="15"/>
    </row>
    <row r="32" spans="1:9" ht="13" customHeight="1">
      <c r="A32" s="16" t="s">
        <v>1111</v>
      </c>
      <c r="B32" s="17" t="s">
        <v>1112</v>
      </c>
      <c r="C32" s="13" t="s">
        <v>1113</v>
      </c>
      <c r="D32" s="13" t="s">
        <v>1109</v>
      </c>
      <c r="E32" s="18">
        <v>500</v>
      </c>
      <c r="F32" s="19">
        <v>2496.19</v>
      </c>
      <c r="G32" s="20">
        <v>6.7799999999999999E-2</v>
      </c>
      <c r="H32" s="29">
        <v>6.1900999999999998E-2</v>
      </c>
      <c r="I32" s="22"/>
    </row>
    <row r="33" spans="1:9" ht="13" customHeight="1">
      <c r="A33" s="4"/>
      <c r="B33" s="12" t="s">
        <v>463</v>
      </c>
      <c r="C33" s="13"/>
      <c r="D33" s="13"/>
      <c r="E33" s="13"/>
      <c r="F33" s="23">
        <v>2496.19</v>
      </c>
      <c r="G33" s="24">
        <f>ROUND(SUM(G31:G32),4)</f>
        <v>6.7799999999999999E-2</v>
      </c>
      <c r="H33" s="25"/>
      <c r="I33" s="26"/>
    </row>
    <row r="34" spans="1:9" ht="13" customHeight="1">
      <c r="A34" s="4"/>
      <c r="B34" s="27" t="s">
        <v>466</v>
      </c>
      <c r="C34" s="28"/>
      <c r="D34" s="1"/>
      <c r="E34" s="28"/>
      <c r="F34" s="23">
        <v>7439.6374999999998</v>
      </c>
      <c r="G34" s="24">
        <f>ROUND(SUM(G30,G33),4)</f>
        <v>0.20200000000000001</v>
      </c>
      <c r="H34" s="25"/>
      <c r="I34" s="26"/>
    </row>
    <row r="35" spans="1:9" ht="13" customHeight="1">
      <c r="A35" s="4"/>
      <c r="B35" s="12" t="s">
        <v>896</v>
      </c>
      <c r="C35" s="13"/>
      <c r="D35" s="13"/>
      <c r="E35" s="13"/>
      <c r="F35" s="13"/>
      <c r="G35" s="13"/>
      <c r="H35" s="14"/>
      <c r="I35" s="15"/>
    </row>
    <row r="36" spans="1:9" ht="13" customHeight="1">
      <c r="A36" s="4"/>
      <c r="B36" s="12" t="s">
        <v>1114</v>
      </c>
      <c r="C36" s="13"/>
      <c r="D36" s="13"/>
      <c r="E36" s="13"/>
      <c r="F36" s="4"/>
      <c r="G36" s="14"/>
      <c r="H36" s="14"/>
      <c r="I36" s="15"/>
    </row>
    <row r="37" spans="1:9" ht="13" customHeight="1">
      <c r="A37" s="16" t="s">
        <v>1115</v>
      </c>
      <c r="B37" s="17" t="s">
        <v>1116</v>
      </c>
      <c r="C37" s="13" t="s">
        <v>1117</v>
      </c>
      <c r="D37" s="13"/>
      <c r="E37" s="18">
        <v>877.14499999999998</v>
      </c>
      <c r="F37" s="19">
        <v>104.99979999999999</v>
      </c>
      <c r="G37" s="20">
        <v>2.8999999999999998E-3</v>
      </c>
      <c r="H37" s="29"/>
      <c r="I37" s="22"/>
    </row>
    <row r="38" spans="1:9" ht="13" customHeight="1">
      <c r="A38" s="4"/>
      <c r="B38" s="12" t="s">
        <v>463</v>
      </c>
      <c r="C38" s="13"/>
      <c r="D38" s="13"/>
      <c r="E38" s="13"/>
      <c r="F38" s="23">
        <v>104.99979999999999</v>
      </c>
      <c r="G38" s="24">
        <f>ROUND(SUM(G35:G37),4)</f>
        <v>2.8999999999999998E-3</v>
      </c>
      <c r="H38" s="25"/>
      <c r="I38" s="26"/>
    </row>
    <row r="39" spans="1:9" ht="13" customHeight="1">
      <c r="A39" s="4"/>
      <c r="B39" s="27" t="s">
        <v>466</v>
      </c>
      <c r="C39" s="28"/>
      <c r="D39" s="1"/>
      <c r="E39" s="28"/>
      <c r="F39" s="23">
        <v>104.99979999999999</v>
      </c>
      <c r="G39" s="24">
        <f>ROUND(SUM(G38),4)</f>
        <v>2.8999999999999998E-3</v>
      </c>
      <c r="H39" s="25"/>
      <c r="I39" s="26"/>
    </row>
    <row r="40" spans="1:9" ht="13" customHeight="1">
      <c r="A40" s="4"/>
      <c r="B40" s="12" t="s">
        <v>904</v>
      </c>
      <c r="C40" s="13"/>
      <c r="D40" s="13"/>
      <c r="E40" s="13"/>
      <c r="F40" s="13"/>
      <c r="G40" s="13"/>
      <c r="H40" s="14"/>
      <c r="I40" s="15"/>
    </row>
    <row r="41" spans="1:9" ht="13" customHeight="1">
      <c r="A41" s="16" t="s">
        <v>905</v>
      </c>
      <c r="B41" s="17" t="s">
        <v>906</v>
      </c>
      <c r="C41" s="13"/>
      <c r="D41" s="13"/>
      <c r="E41" s="18"/>
      <c r="F41" s="19">
        <v>5676.9904999999999</v>
      </c>
      <c r="G41" s="20">
        <v>0.15409999999999999</v>
      </c>
      <c r="H41" s="29">
        <v>4.7029376553687205E-2</v>
      </c>
      <c r="I41" s="22"/>
    </row>
    <row r="42" spans="1:9" ht="13" customHeight="1">
      <c r="A42" s="4"/>
      <c r="B42" s="12" t="s">
        <v>463</v>
      </c>
      <c r="C42" s="13"/>
      <c r="D42" s="13"/>
      <c r="E42" s="13"/>
      <c r="F42" s="23">
        <v>5676.9904999999999</v>
      </c>
      <c r="G42" s="24">
        <f>ROUND(SUM(G40:G41),4)</f>
        <v>0.15409999999999999</v>
      </c>
      <c r="H42" s="25"/>
      <c r="I42" s="26"/>
    </row>
    <row r="43" spans="1:9" ht="13" customHeight="1">
      <c r="A43" s="4"/>
      <c r="B43" s="27" t="s">
        <v>466</v>
      </c>
      <c r="C43" s="28"/>
      <c r="D43" s="1"/>
      <c r="E43" s="28"/>
      <c r="F43" s="23">
        <v>5676.9904999999999</v>
      </c>
      <c r="G43" s="24">
        <f>ROUND(SUM(G42),4)</f>
        <v>0.15409999999999999</v>
      </c>
      <c r="H43" s="25"/>
      <c r="I43" s="26"/>
    </row>
    <row r="44" spans="1:9" ht="13" customHeight="1">
      <c r="A44" s="4"/>
      <c r="B44" s="27" t="s">
        <v>907</v>
      </c>
      <c r="C44" s="13"/>
      <c r="D44" s="1"/>
      <c r="E44" s="13"/>
      <c r="F44" s="30">
        <v>810.29899999999998</v>
      </c>
      <c r="G44" s="42">
        <v>2.1899999999999999E-2</v>
      </c>
      <c r="H44" s="25"/>
      <c r="I44" s="26"/>
    </row>
    <row r="45" spans="1:9" ht="13" customHeight="1">
      <c r="A45" s="4"/>
      <c r="B45" s="31" t="s">
        <v>908</v>
      </c>
      <c r="C45" s="32"/>
      <c r="D45" s="32"/>
      <c r="E45" s="32"/>
      <c r="F45" s="33">
        <v>36832.080000000002</v>
      </c>
      <c r="G45" s="34">
        <f>ROUND(SUM(G25,G34,G39,G43,G44),4)</f>
        <v>1</v>
      </c>
      <c r="H45" s="35"/>
      <c r="I45" s="36"/>
    </row>
    <row r="46" spans="1:9" ht="13" customHeight="1">
      <c r="A46" s="4"/>
      <c r="B46" s="6"/>
      <c r="C46" s="4"/>
      <c r="D46" s="4"/>
      <c r="E46" s="4"/>
      <c r="F46" s="4"/>
      <c r="G46" s="4"/>
      <c r="H46" s="4"/>
      <c r="I46" s="4"/>
    </row>
    <row r="47" spans="1:9" ht="13" customHeight="1">
      <c r="A47" s="4"/>
      <c r="B47" s="3" t="s">
        <v>997</v>
      </c>
      <c r="C47" s="4"/>
      <c r="D47" s="4"/>
      <c r="E47" s="4"/>
      <c r="F47" s="4"/>
      <c r="G47" s="4"/>
      <c r="H47" s="4"/>
      <c r="I47" s="4"/>
    </row>
    <row r="48" spans="1:9" ht="13" customHeight="1">
      <c r="A48" s="4"/>
      <c r="B48" s="3" t="s">
        <v>910</v>
      </c>
      <c r="C48" s="4"/>
      <c r="D48" s="4"/>
      <c r="E48" s="4"/>
      <c r="F48" s="4"/>
      <c r="G48" s="4"/>
      <c r="H48" s="4"/>
      <c r="I48" s="4"/>
    </row>
    <row r="49" spans="1:9" ht="26.15" customHeight="1">
      <c r="A49" s="4"/>
      <c r="B49" s="177" t="s">
        <v>2647</v>
      </c>
      <c r="C49" s="177"/>
      <c r="D49" s="177"/>
      <c r="E49" s="177"/>
      <c r="F49" s="177"/>
      <c r="G49" s="177"/>
      <c r="H49" s="177"/>
      <c r="I49" s="177"/>
    </row>
    <row r="50" spans="1:9" ht="13" customHeight="1">
      <c r="A50" s="4"/>
      <c r="B50" s="177"/>
      <c r="C50" s="177"/>
      <c r="D50" s="177"/>
      <c r="E50" s="177"/>
      <c r="F50" s="177"/>
      <c r="G50" s="177"/>
      <c r="H50" s="177"/>
      <c r="I50" s="177"/>
    </row>
    <row r="51" spans="1:9">
      <c r="A51" s="43"/>
      <c r="B51" s="44" t="s">
        <v>2153</v>
      </c>
      <c r="C51" s="45"/>
      <c r="D51" s="45"/>
      <c r="E51" s="46"/>
      <c r="F51" s="46"/>
      <c r="G51" s="46"/>
      <c r="H51" s="46"/>
      <c r="I51" s="47"/>
    </row>
    <row r="52" spans="1:9">
      <c r="A52" s="43"/>
      <c r="B52" s="48" t="s">
        <v>2154</v>
      </c>
      <c r="C52" s="49"/>
      <c r="D52" s="49"/>
      <c r="E52" s="50"/>
      <c r="F52" s="50"/>
      <c r="G52" s="50"/>
      <c r="H52" s="50"/>
      <c r="I52" s="51"/>
    </row>
    <row r="53" spans="1:9">
      <c r="A53" s="43"/>
      <c r="B53" s="48" t="s">
        <v>2155</v>
      </c>
      <c r="C53" s="49"/>
      <c r="D53" s="49"/>
      <c r="E53" s="50"/>
      <c r="F53" s="50"/>
      <c r="G53" s="50"/>
      <c r="H53" s="50"/>
      <c r="I53" s="51"/>
    </row>
    <row r="54" spans="1:9">
      <c r="A54" s="43"/>
      <c r="B54" s="52" t="s">
        <v>2156</v>
      </c>
      <c r="C54" s="53" t="s">
        <v>2184</v>
      </c>
      <c r="D54" s="53" t="s">
        <v>2157</v>
      </c>
      <c r="E54" s="50"/>
      <c r="F54" s="50"/>
      <c r="G54" s="50"/>
      <c r="H54" s="50"/>
      <c r="I54" s="51"/>
    </row>
    <row r="55" spans="1:9" ht="25">
      <c r="A55" s="2" t="s">
        <v>6</v>
      </c>
      <c r="B55" s="54" t="s">
        <v>2159</v>
      </c>
      <c r="C55" s="55">
        <v>12.022399999999999</v>
      </c>
      <c r="D55" s="69">
        <v>12.020200000000001</v>
      </c>
      <c r="E55" s="50"/>
      <c r="F55" s="50"/>
      <c r="G55" s="50"/>
      <c r="H55" s="50"/>
      <c r="I55" s="51"/>
    </row>
    <row r="56" spans="1:9" ht="25">
      <c r="A56" s="2" t="s">
        <v>6</v>
      </c>
      <c r="B56" s="54" t="s">
        <v>2158</v>
      </c>
      <c r="C56" s="55">
        <v>12.022399999999999</v>
      </c>
      <c r="D56" s="69">
        <v>12.020200000000001</v>
      </c>
      <c r="E56" s="50"/>
      <c r="F56" s="50"/>
      <c r="G56" s="50"/>
      <c r="H56" s="50"/>
      <c r="I56" s="51"/>
    </row>
    <row r="57" spans="1:9" ht="25">
      <c r="A57" s="2" t="s">
        <v>6</v>
      </c>
      <c r="B57" s="54" t="s">
        <v>2168</v>
      </c>
      <c r="C57" s="55">
        <v>10.8775</v>
      </c>
      <c r="D57" s="69">
        <v>10.94</v>
      </c>
      <c r="E57" s="50"/>
      <c r="F57" s="50"/>
      <c r="G57" s="50"/>
      <c r="H57" s="50"/>
      <c r="I57" s="51"/>
    </row>
    <row r="58" spans="1:9" ht="25">
      <c r="A58" s="2" t="s">
        <v>6</v>
      </c>
      <c r="B58" s="54" t="s">
        <v>2161</v>
      </c>
      <c r="C58" s="55">
        <v>12.2087</v>
      </c>
      <c r="D58" s="69">
        <v>12.200799999999999</v>
      </c>
      <c r="E58" s="50"/>
      <c r="F58" s="50"/>
      <c r="G58" s="50"/>
      <c r="H58" s="50"/>
      <c r="I58" s="51"/>
    </row>
    <row r="59" spans="1:9" ht="25">
      <c r="A59" s="2" t="s">
        <v>6</v>
      </c>
      <c r="B59" s="54" t="s">
        <v>2160</v>
      </c>
      <c r="C59" s="55">
        <v>12.2087</v>
      </c>
      <c r="D59" s="69">
        <v>12.200799999999999</v>
      </c>
      <c r="E59" s="50"/>
      <c r="F59" s="50"/>
      <c r="G59" s="50"/>
      <c r="H59" s="50"/>
      <c r="I59" s="51"/>
    </row>
    <row r="60" spans="1:9" ht="25">
      <c r="A60" s="2" t="s">
        <v>6</v>
      </c>
      <c r="B60" s="54" t="s">
        <v>2169</v>
      </c>
      <c r="C60" s="55">
        <v>10.9481</v>
      </c>
      <c r="D60" s="69">
        <v>11.0115</v>
      </c>
      <c r="E60" s="50"/>
      <c r="F60" s="50"/>
      <c r="G60" s="50"/>
      <c r="H60" s="50"/>
      <c r="I60" s="51"/>
    </row>
    <row r="61" spans="1:9" ht="25">
      <c r="A61" s="2" t="s">
        <v>6</v>
      </c>
      <c r="B61" s="48"/>
      <c r="C61" s="70"/>
      <c r="D61" s="70"/>
      <c r="E61" s="50"/>
      <c r="F61" s="50"/>
      <c r="G61" s="50"/>
      <c r="H61" s="50"/>
      <c r="I61" s="51"/>
    </row>
    <row r="62" spans="1:9" ht="25">
      <c r="A62" s="2" t="s">
        <v>6</v>
      </c>
      <c r="B62" s="48" t="s">
        <v>2170</v>
      </c>
      <c r="C62" s="49"/>
      <c r="D62" s="49"/>
      <c r="E62" s="50"/>
      <c r="F62" s="50"/>
      <c r="G62" s="50"/>
      <c r="H62" s="50"/>
      <c r="I62" s="51"/>
    </row>
    <row r="63" spans="1:9" ht="25">
      <c r="A63" s="2" t="s">
        <v>6</v>
      </c>
      <c r="B63" s="71" t="s">
        <v>2156</v>
      </c>
      <c r="C63" s="72" t="s">
        <v>2171</v>
      </c>
      <c r="D63" s="49"/>
      <c r="E63" s="50"/>
      <c r="F63" s="50"/>
      <c r="G63" s="50"/>
      <c r="H63" s="50"/>
      <c r="I63" s="51"/>
    </row>
    <row r="64" spans="1:9" ht="25">
      <c r="A64" s="2" t="s">
        <v>6</v>
      </c>
      <c r="B64" s="73" t="s">
        <v>2168</v>
      </c>
      <c r="C64" s="73">
        <v>6.4799999999999996E-2</v>
      </c>
      <c r="D64" s="49"/>
      <c r="E64" s="50"/>
      <c r="F64" s="50"/>
      <c r="G64" s="50"/>
      <c r="H64" s="50"/>
      <c r="I64" s="51"/>
    </row>
    <row r="65" spans="1:9" ht="25">
      <c r="A65" s="2" t="s">
        <v>6</v>
      </c>
      <c r="B65" s="73" t="s">
        <v>2169</v>
      </c>
      <c r="C65" s="73">
        <v>7.0800000000000002E-2</v>
      </c>
      <c r="D65" s="49"/>
      <c r="E65" s="50"/>
      <c r="F65" s="50"/>
      <c r="G65" s="50"/>
      <c r="H65" s="50"/>
      <c r="I65" s="51"/>
    </row>
    <row r="66" spans="1:9">
      <c r="A66" s="43"/>
      <c r="B66" s="48"/>
      <c r="C66" s="49"/>
      <c r="D66" s="49"/>
      <c r="E66" s="50"/>
      <c r="F66" s="50"/>
      <c r="G66" s="50"/>
      <c r="H66" s="50"/>
      <c r="I66" s="51"/>
    </row>
    <row r="67" spans="1:9">
      <c r="A67" s="43"/>
      <c r="B67" s="48" t="s">
        <v>2188</v>
      </c>
      <c r="C67" s="49"/>
      <c r="D67" s="49"/>
      <c r="E67" s="50"/>
      <c r="F67" s="50"/>
      <c r="G67" s="50"/>
      <c r="H67" s="50"/>
      <c r="I67" s="51"/>
    </row>
    <row r="68" spans="1:9">
      <c r="A68" s="43"/>
      <c r="B68" s="48" t="s">
        <v>2197</v>
      </c>
      <c r="C68" s="49"/>
      <c r="D68" s="49"/>
      <c r="E68" s="50"/>
      <c r="F68" s="50"/>
      <c r="G68" s="50"/>
      <c r="H68" s="50"/>
      <c r="I68" s="51"/>
    </row>
    <row r="69" spans="1:9">
      <c r="A69" s="43"/>
      <c r="B69" s="63" t="s">
        <v>2226</v>
      </c>
      <c r="C69" s="49"/>
      <c r="D69" s="49"/>
      <c r="E69" s="50"/>
      <c r="F69" s="50"/>
      <c r="G69" s="50"/>
      <c r="H69" s="50"/>
      <c r="I69" s="51"/>
    </row>
    <row r="70" spans="1:9">
      <c r="A70" s="43"/>
      <c r="B70" s="48" t="s">
        <v>2187</v>
      </c>
      <c r="C70" s="49"/>
      <c r="D70" s="49"/>
      <c r="E70" s="50"/>
      <c r="F70" s="50"/>
      <c r="G70" s="50"/>
      <c r="H70" s="50"/>
      <c r="I70" s="51"/>
    </row>
    <row r="71" spans="1:9">
      <c r="A71" s="43"/>
      <c r="B71" s="48" t="s">
        <v>2163</v>
      </c>
      <c r="C71" s="49"/>
      <c r="D71" s="49"/>
      <c r="E71" s="50"/>
      <c r="F71" s="50"/>
      <c r="G71" s="50"/>
      <c r="H71" s="50"/>
      <c r="I71" s="51"/>
    </row>
    <row r="72" spans="1:9">
      <c r="A72" s="43"/>
      <c r="B72" s="48" t="s">
        <v>2164</v>
      </c>
      <c r="C72" s="49"/>
      <c r="D72" s="49"/>
      <c r="E72" s="50"/>
      <c r="F72" s="50"/>
      <c r="G72" s="50"/>
      <c r="H72" s="50"/>
      <c r="I72" s="51"/>
    </row>
    <row r="73" spans="1:9">
      <c r="A73" s="43"/>
      <c r="B73" s="74"/>
      <c r="C73" s="57"/>
      <c r="D73" s="57"/>
      <c r="E73" s="58"/>
      <c r="F73" s="58"/>
      <c r="G73" s="58"/>
      <c r="H73" s="58"/>
      <c r="I73" s="59"/>
    </row>
    <row r="74" spans="1:9">
      <c r="A74" s="43"/>
      <c r="B74" s="50"/>
      <c r="C74" s="50"/>
      <c r="D74" s="50"/>
      <c r="E74" s="50"/>
      <c r="F74" s="50"/>
      <c r="G74" s="50"/>
      <c r="H74" s="50"/>
      <c r="I74" s="50"/>
    </row>
    <row r="75" spans="1:9" ht="13" customHeight="1">
      <c r="A75" s="4"/>
      <c r="B75" s="177"/>
      <c r="C75" s="177"/>
      <c r="D75" s="177"/>
      <c r="E75" s="177"/>
      <c r="F75" s="177"/>
      <c r="G75" s="177"/>
      <c r="H75" s="177"/>
      <c r="I75" s="177"/>
    </row>
    <row r="76" spans="1:9" ht="13" customHeight="1">
      <c r="A76" s="4"/>
      <c r="B76" s="4"/>
      <c r="C76" s="178" t="s">
        <v>1118</v>
      </c>
      <c r="D76" s="178"/>
      <c r="E76" s="178"/>
      <c r="F76" s="178"/>
      <c r="G76" s="4"/>
      <c r="H76" s="4"/>
      <c r="I76" s="4"/>
    </row>
    <row r="77" spans="1:9" ht="13" customHeight="1">
      <c r="A77" s="4"/>
      <c r="B77" s="37" t="s">
        <v>912</v>
      </c>
      <c r="C77" s="178" t="s">
        <v>913</v>
      </c>
      <c r="D77" s="178"/>
      <c r="E77" s="178"/>
      <c r="F77" s="178"/>
      <c r="G77" s="4"/>
      <c r="H77" s="4"/>
      <c r="I77" s="4"/>
    </row>
    <row r="78" spans="1:9" ht="135" customHeight="1">
      <c r="A78" s="4"/>
      <c r="B78" s="38"/>
      <c r="C78" s="176"/>
      <c r="D78" s="176"/>
      <c r="E78" s="4"/>
      <c r="F78" s="4"/>
      <c r="G78" s="4"/>
      <c r="H78" s="4"/>
      <c r="I78" s="4"/>
    </row>
  </sheetData>
  <mergeCells count="6">
    <mergeCell ref="C78:D78"/>
    <mergeCell ref="B49:I49"/>
    <mergeCell ref="B50:I50"/>
    <mergeCell ref="B75:I75"/>
    <mergeCell ref="C76:F76"/>
    <mergeCell ref="C77:F77"/>
  </mergeCells>
  <hyperlinks>
    <hyperlink ref="A1" location="BajajFinservBankingandPSUDebtFund" display="BFBPSU" xr:uid="{00000000-0004-0000-0400-000000000000}"/>
    <hyperlink ref="B1" location="BajajFinservBankingandPSUDebtFund" display="Bajaj Finserv Banking and PSU Debt Fund" xr:uid="{00000000-0004-0000-0400-000001000000}"/>
    <hyperlink ref="A55:A65" location="BajajFinservBankingandPSUDebtFund" display="BFBPSU" xr:uid="{95562D12-FD56-436C-83E8-7B5418856841}"/>
  </hyperlinks>
  <pageMargins left="0" right="0" top="0" bottom="0" header="0" footer="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/>
  </sheetPr>
  <dimension ref="A1:I152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7</v>
      </c>
      <c r="B1" s="3" t="s">
        <v>8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999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249</v>
      </c>
      <c r="B7" s="17" t="s">
        <v>250</v>
      </c>
      <c r="C7" s="13" t="s">
        <v>251</v>
      </c>
      <c r="D7" s="13" t="s">
        <v>252</v>
      </c>
      <c r="E7" s="18">
        <v>1669351</v>
      </c>
      <c r="F7" s="19">
        <v>5477.1405999999997</v>
      </c>
      <c r="G7" s="20">
        <v>8.9599999999999999E-2</v>
      </c>
      <c r="H7" s="21"/>
      <c r="I7" s="22"/>
    </row>
    <row r="8" spans="1:9" ht="13" customHeight="1">
      <c r="A8" s="16" t="s">
        <v>76</v>
      </c>
      <c r="B8" s="17" t="s">
        <v>77</v>
      </c>
      <c r="C8" s="13" t="s">
        <v>78</v>
      </c>
      <c r="D8" s="13" t="s">
        <v>79</v>
      </c>
      <c r="E8" s="18">
        <v>174661</v>
      </c>
      <c r="F8" s="19">
        <v>3164.6826999999998</v>
      </c>
      <c r="G8" s="20">
        <v>5.1799999999999999E-2</v>
      </c>
      <c r="H8" s="21"/>
      <c r="I8" s="22"/>
    </row>
    <row r="9" spans="1:9" ht="13" customHeight="1">
      <c r="A9" s="16" t="s">
        <v>112</v>
      </c>
      <c r="B9" s="17" t="s">
        <v>113</v>
      </c>
      <c r="C9" s="13" t="s">
        <v>114</v>
      </c>
      <c r="D9" s="13" t="s">
        <v>115</v>
      </c>
      <c r="E9" s="18">
        <v>92990</v>
      </c>
      <c r="F9" s="19">
        <v>3051.9317999999998</v>
      </c>
      <c r="G9" s="20">
        <v>4.99E-2</v>
      </c>
      <c r="H9" s="21"/>
      <c r="I9" s="22"/>
    </row>
    <row r="10" spans="1:9" ht="13" customHeight="1">
      <c r="A10" s="16" t="s">
        <v>917</v>
      </c>
      <c r="B10" s="17" t="s">
        <v>918</v>
      </c>
      <c r="C10" s="13" t="s">
        <v>919</v>
      </c>
      <c r="D10" s="13" t="s">
        <v>115</v>
      </c>
      <c r="E10" s="18">
        <v>23887</v>
      </c>
      <c r="F10" s="19">
        <v>2897.4931000000001</v>
      </c>
      <c r="G10" s="20">
        <v>4.7399999999999998E-2</v>
      </c>
      <c r="H10" s="21"/>
      <c r="I10" s="22"/>
    </row>
    <row r="11" spans="1:9" ht="13" customHeight="1">
      <c r="A11" s="16" t="s">
        <v>950</v>
      </c>
      <c r="B11" s="17" t="s">
        <v>951</v>
      </c>
      <c r="C11" s="13" t="s">
        <v>952</v>
      </c>
      <c r="D11" s="13" t="s">
        <v>953</v>
      </c>
      <c r="E11" s="18">
        <v>454810</v>
      </c>
      <c r="F11" s="19">
        <v>2412.3121999999998</v>
      </c>
      <c r="G11" s="20">
        <v>3.95E-2</v>
      </c>
      <c r="H11" s="21"/>
      <c r="I11" s="22"/>
    </row>
    <row r="12" spans="1:9" ht="13" customHeight="1">
      <c r="A12" s="16" t="s">
        <v>275</v>
      </c>
      <c r="B12" s="17" t="s">
        <v>276</v>
      </c>
      <c r="C12" s="13" t="s">
        <v>277</v>
      </c>
      <c r="D12" s="13" t="s">
        <v>115</v>
      </c>
      <c r="E12" s="18">
        <v>38993</v>
      </c>
      <c r="F12" s="19">
        <v>1692.8031000000001</v>
      </c>
      <c r="G12" s="20">
        <v>2.7699999999999999E-2</v>
      </c>
      <c r="H12" s="21"/>
      <c r="I12" s="22"/>
    </row>
    <row r="13" spans="1:9" ht="13" customHeight="1">
      <c r="A13" s="16" t="s">
        <v>1119</v>
      </c>
      <c r="B13" s="17" t="s">
        <v>1120</v>
      </c>
      <c r="C13" s="13" t="s">
        <v>1121</v>
      </c>
      <c r="D13" s="13" t="s">
        <v>271</v>
      </c>
      <c r="E13" s="18">
        <v>108784</v>
      </c>
      <c r="F13" s="19">
        <v>1643.7262000000001</v>
      </c>
      <c r="G13" s="20">
        <v>2.69E-2</v>
      </c>
      <c r="H13" s="21"/>
      <c r="I13" s="22"/>
    </row>
    <row r="14" spans="1:9" ht="13" customHeight="1">
      <c r="A14" s="16" t="s">
        <v>1122</v>
      </c>
      <c r="B14" s="17" t="s">
        <v>1123</v>
      </c>
      <c r="C14" s="13" t="s">
        <v>1124</v>
      </c>
      <c r="D14" s="13" t="s">
        <v>1125</v>
      </c>
      <c r="E14" s="18">
        <v>135544</v>
      </c>
      <c r="F14" s="19">
        <v>1636.9648999999999</v>
      </c>
      <c r="G14" s="20">
        <v>2.6800000000000001E-2</v>
      </c>
      <c r="H14" s="21"/>
      <c r="I14" s="22"/>
    </row>
    <row r="15" spans="1:9" ht="13" customHeight="1">
      <c r="A15" s="16" t="s">
        <v>262</v>
      </c>
      <c r="B15" s="17" t="s">
        <v>263</v>
      </c>
      <c r="C15" s="13" t="s">
        <v>264</v>
      </c>
      <c r="D15" s="13" t="s">
        <v>252</v>
      </c>
      <c r="E15" s="18">
        <v>54724</v>
      </c>
      <c r="F15" s="19">
        <v>1575.9965</v>
      </c>
      <c r="G15" s="20">
        <v>2.58E-2</v>
      </c>
      <c r="H15" s="21"/>
      <c r="I15" s="22"/>
    </row>
    <row r="16" spans="1:9" ht="13" customHeight="1">
      <c r="A16" s="16" t="s">
        <v>389</v>
      </c>
      <c r="B16" s="17" t="s">
        <v>390</v>
      </c>
      <c r="C16" s="13" t="s">
        <v>391</v>
      </c>
      <c r="D16" s="13" t="s">
        <v>271</v>
      </c>
      <c r="E16" s="18">
        <v>29394</v>
      </c>
      <c r="F16" s="19">
        <v>1499.7995000000001</v>
      </c>
      <c r="G16" s="20">
        <v>2.4500000000000001E-2</v>
      </c>
      <c r="H16" s="21"/>
      <c r="I16" s="22"/>
    </row>
    <row r="17" spans="1:9" ht="13" customHeight="1">
      <c r="A17" s="16" t="s">
        <v>236</v>
      </c>
      <c r="B17" s="17" t="s">
        <v>237</v>
      </c>
      <c r="C17" s="13" t="s">
        <v>238</v>
      </c>
      <c r="D17" s="13" t="s">
        <v>141</v>
      </c>
      <c r="E17" s="18">
        <v>70012</v>
      </c>
      <c r="F17" s="19">
        <v>1377.4160999999999</v>
      </c>
      <c r="G17" s="20">
        <v>2.2499999999999999E-2</v>
      </c>
      <c r="H17" s="21"/>
      <c r="I17" s="22"/>
    </row>
    <row r="18" spans="1:9" ht="13" customHeight="1">
      <c r="A18" s="16" t="s">
        <v>431</v>
      </c>
      <c r="B18" s="17" t="s">
        <v>432</v>
      </c>
      <c r="C18" s="13" t="s">
        <v>433</v>
      </c>
      <c r="D18" s="13" t="s">
        <v>271</v>
      </c>
      <c r="E18" s="18">
        <v>50953</v>
      </c>
      <c r="F18" s="19">
        <v>1352.0888</v>
      </c>
      <c r="G18" s="20">
        <v>2.2100000000000002E-2</v>
      </c>
      <c r="H18" s="21"/>
      <c r="I18" s="22"/>
    </row>
    <row r="19" spans="1:9" ht="13" customHeight="1">
      <c r="A19" s="16" t="s">
        <v>245</v>
      </c>
      <c r="B19" s="17" t="s">
        <v>246</v>
      </c>
      <c r="C19" s="13" t="s">
        <v>247</v>
      </c>
      <c r="D19" s="13" t="s">
        <v>248</v>
      </c>
      <c r="E19" s="18">
        <v>779401</v>
      </c>
      <c r="F19" s="19">
        <v>1330.2816</v>
      </c>
      <c r="G19" s="20">
        <v>2.18E-2</v>
      </c>
      <c r="H19" s="21"/>
      <c r="I19" s="22"/>
    </row>
    <row r="20" spans="1:9" ht="13" customHeight="1">
      <c r="A20" s="16" t="s">
        <v>1126</v>
      </c>
      <c r="B20" s="17" t="s">
        <v>1127</v>
      </c>
      <c r="C20" s="13" t="s">
        <v>1128</v>
      </c>
      <c r="D20" s="13" t="s">
        <v>248</v>
      </c>
      <c r="E20" s="18">
        <v>87789</v>
      </c>
      <c r="F20" s="19">
        <v>1294.5365999999999</v>
      </c>
      <c r="G20" s="20">
        <v>2.12E-2</v>
      </c>
      <c r="H20" s="21"/>
      <c r="I20" s="22"/>
    </row>
    <row r="21" spans="1:9" ht="13" customHeight="1">
      <c r="A21" s="16" t="s">
        <v>963</v>
      </c>
      <c r="B21" s="17" t="s">
        <v>964</v>
      </c>
      <c r="C21" s="13" t="s">
        <v>965</v>
      </c>
      <c r="D21" s="13" t="s">
        <v>271</v>
      </c>
      <c r="E21" s="18">
        <v>23868</v>
      </c>
      <c r="F21" s="19">
        <v>1291.7362000000001</v>
      </c>
      <c r="G21" s="20">
        <v>2.1100000000000001E-2</v>
      </c>
      <c r="H21" s="21"/>
      <c r="I21" s="22"/>
    </row>
    <row r="22" spans="1:9" ht="13" customHeight="1">
      <c r="A22" s="16" t="s">
        <v>1129</v>
      </c>
      <c r="B22" s="17" t="s">
        <v>1130</v>
      </c>
      <c r="C22" s="13" t="s">
        <v>1131</v>
      </c>
      <c r="D22" s="13" t="s">
        <v>209</v>
      </c>
      <c r="E22" s="18">
        <v>88962</v>
      </c>
      <c r="F22" s="19">
        <v>1205.8798999999999</v>
      </c>
      <c r="G22" s="20">
        <v>1.9699999999999999E-2</v>
      </c>
      <c r="H22" s="21"/>
      <c r="I22" s="22"/>
    </row>
    <row r="23" spans="1:9" ht="13" customHeight="1">
      <c r="A23" s="16" t="s">
        <v>1132</v>
      </c>
      <c r="B23" s="17" t="s">
        <v>1133</v>
      </c>
      <c r="C23" s="13" t="s">
        <v>1134</v>
      </c>
      <c r="D23" s="13" t="s">
        <v>271</v>
      </c>
      <c r="E23" s="18">
        <v>129672</v>
      </c>
      <c r="F23" s="19">
        <v>1192.4637</v>
      </c>
      <c r="G23" s="20">
        <v>1.95E-2</v>
      </c>
      <c r="H23" s="21"/>
      <c r="I23" s="22"/>
    </row>
    <row r="24" spans="1:9" ht="13" customHeight="1">
      <c r="A24" s="16" t="s">
        <v>1135</v>
      </c>
      <c r="B24" s="17" t="s">
        <v>1136</v>
      </c>
      <c r="C24" s="13" t="s">
        <v>1137</v>
      </c>
      <c r="D24" s="13" t="s">
        <v>414</v>
      </c>
      <c r="E24" s="18">
        <v>32303</v>
      </c>
      <c r="F24" s="19">
        <v>1151.925</v>
      </c>
      <c r="G24" s="20">
        <v>1.89E-2</v>
      </c>
      <c r="H24" s="21"/>
      <c r="I24" s="22"/>
    </row>
    <row r="25" spans="1:9" ht="13" customHeight="1">
      <c r="A25" s="16" t="s">
        <v>1138</v>
      </c>
      <c r="B25" s="17" t="s">
        <v>1139</v>
      </c>
      <c r="C25" s="13" t="s">
        <v>1140</v>
      </c>
      <c r="D25" s="13" t="s">
        <v>248</v>
      </c>
      <c r="E25" s="18">
        <v>141175</v>
      </c>
      <c r="F25" s="19">
        <v>1147.8233</v>
      </c>
      <c r="G25" s="20">
        <v>1.8800000000000001E-2</v>
      </c>
      <c r="H25" s="21"/>
      <c r="I25" s="22"/>
    </row>
    <row r="26" spans="1:9" ht="13" customHeight="1">
      <c r="A26" s="16" t="s">
        <v>1141</v>
      </c>
      <c r="B26" s="17" t="s">
        <v>1142</v>
      </c>
      <c r="C26" s="13" t="s">
        <v>1143</v>
      </c>
      <c r="D26" s="13" t="s">
        <v>172</v>
      </c>
      <c r="E26" s="18">
        <v>79000</v>
      </c>
      <c r="F26" s="19">
        <v>1131.912</v>
      </c>
      <c r="G26" s="20">
        <v>1.8499999999999999E-2</v>
      </c>
      <c r="H26" s="21"/>
      <c r="I26" s="22"/>
    </row>
    <row r="27" spans="1:9" ht="13" customHeight="1">
      <c r="A27" s="16" t="s">
        <v>1144</v>
      </c>
      <c r="B27" s="17" t="s">
        <v>1145</v>
      </c>
      <c r="C27" s="13" t="s">
        <v>1146</v>
      </c>
      <c r="D27" s="13" t="s">
        <v>271</v>
      </c>
      <c r="E27" s="18">
        <v>607278</v>
      </c>
      <c r="F27" s="19">
        <v>1092.068</v>
      </c>
      <c r="G27" s="20">
        <v>1.7899999999999999E-2</v>
      </c>
      <c r="H27" s="21"/>
      <c r="I27" s="22"/>
    </row>
    <row r="28" spans="1:9" ht="13" customHeight="1">
      <c r="A28" s="16" t="s">
        <v>138</v>
      </c>
      <c r="B28" s="17" t="s">
        <v>139</v>
      </c>
      <c r="C28" s="13" t="s">
        <v>140</v>
      </c>
      <c r="D28" s="13" t="s">
        <v>141</v>
      </c>
      <c r="E28" s="18">
        <v>416969</v>
      </c>
      <c r="F28" s="19">
        <v>1065.3558</v>
      </c>
      <c r="G28" s="20">
        <v>1.7399999999999999E-2</v>
      </c>
      <c r="H28" s="21"/>
      <c r="I28" s="22"/>
    </row>
    <row r="29" spans="1:9" ht="13" customHeight="1">
      <c r="A29" s="16" t="s">
        <v>1147</v>
      </c>
      <c r="B29" s="17" t="s">
        <v>1148</v>
      </c>
      <c r="C29" s="13" t="s">
        <v>1149</v>
      </c>
      <c r="D29" s="13" t="s">
        <v>271</v>
      </c>
      <c r="E29" s="18">
        <v>134795</v>
      </c>
      <c r="F29" s="19">
        <v>1020.7351</v>
      </c>
      <c r="G29" s="20">
        <v>1.67E-2</v>
      </c>
      <c r="H29" s="21"/>
      <c r="I29" s="22"/>
    </row>
    <row r="30" spans="1:9" ht="13" customHeight="1">
      <c r="A30" s="16" t="s">
        <v>1150</v>
      </c>
      <c r="B30" s="17" t="s">
        <v>1151</v>
      </c>
      <c r="C30" s="13" t="s">
        <v>1152</v>
      </c>
      <c r="D30" s="13" t="s">
        <v>252</v>
      </c>
      <c r="E30" s="18">
        <v>144661</v>
      </c>
      <c r="F30" s="19">
        <v>958.23450000000003</v>
      </c>
      <c r="G30" s="20">
        <v>1.5699999999999999E-2</v>
      </c>
      <c r="H30" s="21"/>
      <c r="I30" s="22"/>
    </row>
    <row r="31" spans="1:9" ht="13" customHeight="1">
      <c r="A31" s="16" t="s">
        <v>1153</v>
      </c>
      <c r="B31" s="17" t="s">
        <v>1154</v>
      </c>
      <c r="C31" s="13" t="s">
        <v>1155</v>
      </c>
      <c r="D31" s="13" t="s">
        <v>271</v>
      </c>
      <c r="E31" s="18">
        <v>78568</v>
      </c>
      <c r="F31" s="19">
        <v>905.81050000000005</v>
      </c>
      <c r="G31" s="20">
        <v>1.4800000000000001E-2</v>
      </c>
      <c r="H31" s="21"/>
      <c r="I31" s="22"/>
    </row>
    <row r="32" spans="1:9" ht="13" customHeight="1">
      <c r="A32" s="16" t="s">
        <v>1156</v>
      </c>
      <c r="B32" s="17" t="s">
        <v>1157</v>
      </c>
      <c r="C32" s="13" t="s">
        <v>1158</v>
      </c>
      <c r="D32" s="13" t="s">
        <v>953</v>
      </c>
      <c r="E32" s="18">
        <v>59154</v>
      </c>
      <c r="F32" s="19">
        <v>885.2396</v>
      </c>
      <c r="G32" s="20">
        <v>1.4500000000000001E-2</v>
      </c>
      <c r="H32" s="21"/>
      <c r="I32" s="22"/>
    </row>
    <row r="33" spans="1:9" ht="13" customHeight="1">
      <c r="A33" s="16" t="s">
        <v>1159</v>
      </c>
      <c r="B33" s="17" t="s">
        <v>1160</v>
      </c>
      <c r="C33" s="13" t="s">
        <v>1161</v>
      </c>
      <c r="D33" s="13" t="s">
        <v>248</v>
      </c>
      <c r="E33" s="18">
        <v>191485</v>
      </c>
      <c r="F33" s="19">
        <v>843.0127</v>
      </c>
      <c r="G33" s="20">
        <v>1.38E-2</v>
      </c>
      <c r="H33" s="21"/>
      <c r="I33" s="22"/>
    </row>
    <row r="34" spans="1:9" ht="13" customHeight="1">
      <c r="A34" s="16" t="s">
        <v>1162</v>
      </c>
      <c r="B34" s="17" t="s">
        <v>1163</v>
      </c>
      <c r="C34" s="13" t="s">
        <v>1164</v>
      </c>
      <c r="D34" s="13" t="s">
        <v>172</v>
      </c>
      <c r="E34" s="18">
        <v>382826</v>
      </c>
      <c r="F34" s="19">
        <v>820.77890000000002</v>
      </c>
      <c r="G34" s="20">
        <v>1.34E-2</v>
      </c>
      <c r="H34" s="21"/>
      <c r="I34" s="22"/>
    </row>
    <row r="35" spans="1:9" ht="13" customHeight="1">
      <c r="A35" s="16" t="s">
        <v>1165</v>
      </c>
      <c r="B35" s="17" t="s">
        <v>1166</v>
      </c>
      <c r="C35" s="13" t="s">
        <v>1167</v>
      </c>
      <c r="D35" s="13" t="s">
        <v>319</v>
      </c>
      <c r="E35" s="18">
        <v>74918</v>
      </c>
      <c r="F35" s="19">
        <v>808.96460000000002</v>
      </c>
      <c r="G35" s="20">
        <v>1.32E-2</v>
      </c>
      <c r="H35" s="21"/>
      <c r="I35" s="22"/>
    </row>
    <row r="36" spans="1:9" ht="13" customHeight="1">
      <c r="A36" s="16" t="s">
        <v>1168</v>
      </c>
      <c r="B36" s="17" t="s">
        <v>1169</v>
      </c>
      <c r="C36" s="13" t="s">
        <v>1170</v>
      </c>
      <c r="D36" s="13" t="s">
        <v>271</v>
      </c>
      <c r="E36" s="18">
        <v>159871</v>
      </c>
      <c r="F36" s="19">
        <v>795.75789999999995</v>
      </c>
      <c r="G36" s="20">
        <v>1.2999999999999999E-2</v>
      </c>
      <c r="H36" s="21"/>
      <c r="I36" s="22"/>
    </row>
    <row r="37" spans="1:9" ht="13" customHeight="1">
      <c r="A37" s="16" t="s">
        <v>226</v>
      </c>
      <c r="B37" s="17" t="s">
        <v>227</v>
      </c>
      <c r="C37" s="13" t="s">
        <v>228</v>
      </c>
      <c r="D37" s="13" t="s">
        <v>209</v>
      </c>
      <c r="E37" s="18">
        <v>112958</v>
      </c>
      <c r="F37" s="19">
        <v>780.59630000000004</v>
      </c>
      <c r="G37" s="20">
        <v>1.2800000000000001E-2</v>
      </c>
      <c r="H37" s="21"/>
      <c r="I37" s="22"/>
    </row>
    <row r="38" spans="1:9" ht="13" customHeight="1">
      <c r="A38" s="16" t="s">
        <v>1171</v>
      </c>
      <c r="B38" s="17" t="s">
        <v>1172</v>
      </c>
      <c r="C38" s="13" t="s">
        <v>1173</v>
      </c>
      <c r="D38" s="13" t="s">
        <v>1174</v>
      </c>
      <c r="E38" s="18">
        <v>64921</v>
      </c>
      <c r="F38" s="19">
        <v>764.50969999999995</v>
      </c>
      <c r="G38" s="20">
        <v>1.2500000000000001E-2</v>
      </c>
      <c r="H38" s="21"/>
      <c r="I38" s="22"/>
    </row>
    <row r="39" spans="1:9" ht="13" customHeight="1">
      <c r="A39" s="16" t="s">
        <v>1175</v>
      </c>
      <c r="B39" s="17" t="s">
        <v>1176</v>
      </c>
      <c r="C39" s="13" t="s">
        <v>1177</v>
      </c>
      <c r="D39" s="13" t="s">
        <v>271</v>
      </c>
      <c r="E39" s="18">
        <v>60303</v>
      </c>
      <c r="F39" s="19">
        <v>750.65170000000001</v>
      </c>
      <c r="G39" s="20">
        <v>1.23E-2</v>
      </c>
      <c r="H39" s="21"/>
      <c r="I39" s="22"/>
    </row>
    <row r="40" spans="1:9" ht="13" customHeight="1">
      <c r="A40" s="16" t="s">
        <v>1178</v>
      </c>
      <c r="B40" s="17" t="s">
        <v>1179</v>
      </c>
      <c r="C40" s="13" t="s">
        <v>1180</v>
      </c>
      <c r="D40" s="13" t="s">
        <v>202</v>
      </c>
      <c r="E40" s="18">
        <v>535365</v>
      </c>
      <c r="F40" s="19">
        <v>742.92600000000004</v>
      </c>
      <c r="G40" s="20">
        <v>1.2200000000000001E-2</v>
      </c>
      <c r="H40" s="21"/>
      <c r="I40" s="22"/>
    </row>
    <row r="41" spans="1:9" ht="13" customHeight="1">
      <c r="A41" s="16" t="s">
        <v>1181</v>
      </c>
      <c r="B41" s="17" t="s">
        <v>1182</v>
      </c>
      <c r="C41" s="13" t="s">
        <v>1183</v>
      </c>
      <c r="D41" s="13" t="s">
        <v>271</v>
      </c>
      <c r="E41" s="18">
        <v>236360</v>
      </c>
      <c r="F41" s="19">
        <v>685.91669999999999</v>
      </c>
      <c r="G41" s="20">
        <v>1.12E-2</v>
      </c>
      <c r="H41" s="21"/>
      <c r="I41" s="22"/>
    </row>
    <row r="42" spans="1:9" ht="13" customHeight="1">
      <c r="A42" s="16" t="s">
        <v>1184</v>
      </c>
      <c r="B42" s="17" t="s">
        <v>1185</v>
      </c>
      <c r="C42" s="13" t="s">
        <v>1186</v>
      </c>
      <c r="D42" s="13" t="s">
        <v>437</v>
      </c>
      <c r="E42" s="18">
        <v>108273</v>
      </c>
      <c r="F42" s="19">
        <v>642.92510000000004</v>
      </c>
      <c r="G42" s="20">
        <v>1.0500000000000001E-2</v>
      </c>
      <c r="H42" s="21"/>
      <c r="I42" s="22"/>
    </row>
    <row r="43" spans="1:9" ht="13" customHeight="1">
      <c r="A43" s="16" t="s">
        <v>323</v>
      </c>
      <c r="B43" s="17" t="s">
        <v>324</v>
      </c>
      <c r="C43" s="13" t="s">
        <v>325</v>
      </c>
      <c r="D43" s="13" t="s">
        <v>271</v>
      </c>
      <c r="E43" s="18">
        <v>8327</v>
      </c>
      <c r="F43" s="19">
        <v>634.51739999999995</v>
      </c>
      <c r="G43" s="20">
        <v>1.04E-2</v>
      </c>
      <c r="H43" s="21"/>
      <c r="I43" s="22"/>
    </row>
    <row r="44" spans="1:9" ht="13" customHeight="1">
      <c r="A44" s="16" t="s">
        <v>1187</v>
      </c>
      <c r="B44" s="17" t="s">
        <v>1188</v>
      </c>
      <c r="C44" s="13" t="s">
        <v>1189</v>
      </c>
      <c r="D44" s="13" t="s">
        <v>430</v>
      </c>
      <c r="E44" s="18">
        <v>14077</v>
      </c>
      <c r="F44" s="19">
        <v>631.35350000000005</v>
      </c>
      <c r="G44" s="20">
        <v>1.03E-2</v>
      </c>
      <c r="H44" s="21"/>
      <c r="I44" s="22"/>
    </row>
    <row r="45" spans="1:9" ht="13" customHeight="1">
      <c r="A45" s="16" t="s">
        <v>1190</v>
      </c>
      <c r="B45" s="17" t="s">
        <v>1191</v>
      </c>
      <c r="C45" s="13" t="s">
        <v>1192</v>
      </c>
      <c r="D45" s="13" t="s">
        <v>953</v>
      </c>
      <c r="E45" s="18">
        <v>78000</v>
      </c>
      <c r="F45" s="19">
        <v>623.53200000000004</v>
      </c>
      <c r="G45" s="20">
        <v>1.0200000000000001E-2</v>
      </c>
      <c r="H45" s="21"/>
      <c r="I45" s="22"/>
    </row>
    <row r="46" spans="1:9" ht="13" customHeight="1">
      <c r="A46" s="16" t="s">
        <v>929</v>
      </c>
      <c r="B46" s="17" t="s">
        <v>930</v>
      </c>
      <c r="C46" s="13" t="s">
        <v>931</v>
      </c>
      <c r="D46" s="13" t="s">
        <v>430</v>
      </c>
      <c r="E46" s="18">
        <v>40012</v>
      </c>
      <c r="F46" s="19">
        <v>596.17880000000002</v>
      </c>
      <c r="G46" s="20">
        <v>9.7999999999999997E-3</v>
      </c>
      <c r="H46" s="21"/>
      <c r="I46" s="22"/>
    </row>
    <row r="47" spans="1:9" ht="13" customHeight="1">
      <c r="A47" s="16" t="s">
        <v>196</v>
      </c>
      <c r="B47" s="17" t="s">
        <v>197</v>
      </c>
      <c r="C47" s="13" t="s">
        <v>198</v>
      </c>
      <c r="D47" s="13" t="s">
        <v>115</v>
      </c>
      <c r="E47" s="18">
        <v>4387</v>
      </c>
      <c r="F47" s="19">
        <v>594.30690000000004</v>
      </c>
      <c r="G47" s="20">
        <v>9.7000000000000003E-3</v>
      </c>
      <c r="H47" s="21"/>
      <c r="I47" s="22"/>
    </row>
    <row r="48" spans="1:9" ht="13" customHeight="1">
      <c r="A48" s="16" t="s">
        <v>1193</v>
      </c>
      <c r="B48" s="17" t="s">
        <v>1194</v>
      </c>
      <c r="C48" s="13" t="s">
        <v>1195</v>
      </c>
      <c r="D48" s="13" t="s">
        <v>161</v>
      </c>
      <c r="E48" s="18">
        <v>126000</v>
      </c>
      <c r="F48" s="19">
        <v>593.58600000000001</v>
      </c>
      <c r="G48" s="20">
        <v>9.7000000000000003E-3</v>
      </c>
      <c r="H48" s="21"/>
      <c r="I48" s="22"/>
    </row>
    <row r="49" spans="1:9" ht="13" customHeight="1">
      <c r="A49" s="16" t="s">
        <v>1033</v>
      </c>
      <c r="B49" s="17" t="s">
        <v>1034</v>
      </c>
      <c r="C49" s="13" t="s">
        <v>1035</v>
      </c>
      <c r="D49" s="13" t="s">
        <v>235</v>
      </c>
      <c r="E49" s="18">
        <v>389550</v>
      </c>
      <c r="F49" s="19">
        <v>561.41949999999997</v>
      </c>
      <c r="G49" s="20">
        <v>9.1999999999999998E-3</v>
      </c>
      <c r="H49" s="21"/>
      <c r="I49" s="22"/>
    </row>
    <row r="50" spans="1:9" ht="13" customHeight="1">
      <c r="A50" s="16" t="s">
        <v>1196</v>
      </c>
      <c r="B50" s="17" t="s">
        <v>1197</v>
      </c>
      <c r="C50" s="13" t="s">
        <v>1198</v>
      </c>
      <c r="D50" s="13" t="s">
        <v>271</v>
      </c>
      <c r="E50" s="18">
        <v>9620</v>
      </c>
      <c r="F50" s="19">
        <v>551.27409999999998</v>
      </c>
      <c r="G50" s="20">
        <v>8.9999999999999993E-3</v>
      </c>
      <c r="H50" s="21"/>
      <c r="I50" s="22"/>
    </row>
    <row r="51" spans="1:9" ht="13" customHeight="1">
      <c r="A51" s="16" t="s">
        <v>1199</v>
      </c>
      <c r="B51" s="17" t="s">
        <v>1200</v>
      </c>
      <c r="C51" s="13" t="s">
        <v>1201</v>
      </c>
      <c r="D51" s="13" t="s">
        <v>271</v>
      </c>
      <c r="E51" s="18">
        <v>3636</v>
      </c>
      <c r="F51" s="19">
        <v>539.94600000000003</v>
      </c>
      <c r="G51" s="20">
        <v>8.8000000000000005E-3</v>
      </c>
      <c r="H51" s="21"/>
      <c r="I51" s="22"/>
    </row>
    <row r="52" spans="1:9" ht="13" customHeight="1">
      <c r="A52" s="16" t="s">
        <v>1202</v>
      </c>
      <c r="B52" s="17" t="s">
        <v>1203</v>
      </c>
      <c r="C52" s="13" t="s">
        <v>1204</v>
      </c>
      <c r="D52" s="13" t="s">
        <v>319</v>
      </c>
      <c r="E52" s="18">
        <v>76500</v>
      </c>
      <c r="F52" s="19">
        <v>530.52750000000003</v>
      </c>
      <c r="G52" s="20">
        <v>8.6999999999999994E-3</v>
      </c>
      <c r="H52" s="21"/>
      <c r="I52" s="22"/>
    </row>
    <row r="53" spans="1:9" ht="13" customHeight="1">
      <c r="A53" s="16" t="s">
        <v>1205</v>
      </c>
      <c r="B53" s="17" t="s">
        <v>1206</v>
      </c>
      <c r="C53" s="13" t="s">
        <v>1207</v>
      </c>
      <c r="D53" s="13" t="s">
        <v>252</v>
      </c>
      <c r="E53" s="18">
        <v>15541</v>
      </c>
      <c r="F53" s="19">
        <v>464.90899999999999</v>
      </c>
      <c r="G53" s="20">
        <v>7.6E-3</v>
      </c>
      <c r="H53" s="21"/>
      <c r="I53" s="22"/>
    </row>
    <row r="54" spans="1:9" ht="13" customHeight="1">
      <c r="A54" s="16" t="s">
        <v>1208</v>
      </c>
      <c r="B54" s="17" t="s">
        <v>1209</v>
      </c>
      <c r="C54" s="13" t="s">
        <v>1210</v>
      </c>
      <c r="D54" s="13" t="s">
        <v>1174</v>
      </c>
      <c r="E54" s="18">
        <v>40628</v>
      </c>
      <c r="F54" s="19">
        <v>415.09629999999999</v>
      </c>
      <c r="G54" s="20">
        <v>6.7999999999999996E-3</v>
      </c>
      <c r="H54" s="21"/>
      <c r="I54" s="22"/>
    </row>
    <row r="55" spans="1:9" ht="13" customHeight="1">
      <c r="A55" s="16" t="s">
        <v>232</v>
      </c>
      <c r="B55" s="17" t="s">
        <v>233</v>
      </c>
      <c r="C55" s="13" t="s">
        <v>234</v>
      </c>
      <c r="D55" s="13" t="s">
        <v>235</v>
      </c>
      <c r="E55" s="18">
        <v>20600</v>
      </c>
      <c r="F55" s="19">
        <v>353.7226</v>
      </c>
      <c r="G55" s="20">
        <v>5.7999999999999996E-3</v>
      </c>
      <c r="H55" s="21"/>
      <c r="I55" s="22"/>
    </row>
    <row r="56" spans="1:9" ht="13" customHeight="1">
      <c r="A56" s="16" t="s">
        <v>148</v>
      </c>
      <c r="B56" s="17" t="s">
        <v>149</v>
      </c>
      <c r="C56" s="13" t="s">
        <v>150</v>
      </c>
      <c r="D56" s="13" t="s">
        <v>151</v>
      </c>
      <c r="E56" s="18">
        <v>3599</v>
      </c>
      <c r="F56" s="19">
        <v>320.25700000000001</v>
      </c>
      <c r="G56" s="20">
        <v>5.1999999999999998E-3</v>
      </c>
      <c r="H56" s="21"/>
      <c r="I56" s="22"/>
    </row>
    <row r="57" spans="1:9" ht="13" customHeight="1">
      <c r="A57" s="16" t="s">
        <v>1211</v>
      </c>
      <c r="B57" s="17" t="s">
        <v>1212</v>
      </c>
      <c r="C57" s="13" t="s">
        <v>1213</v>
      </c>
      <c r="D57" s="13" t="s">
        <v>1174</v>
      </c>
      <c r="E57" s="18">
        <v>826</v>
      </c>
      <c r="F57" s="19">
        <v>295.70800000000003</v>
      </c>
      <c r="G57" s="20">
        <v>4.7999999999999996E-3</v>
      </c>
      <c r="H57" s="21"/>
      <c r="I57" s="22"/>
    </row>
    <row r="58" spans="1:9" ht="13" customHeight="1">
      <c r="A58" s="16" t="s">
        <v>966</v>
      </c>
      <c r="B58" s="17" t="s">
        <v>967</v>
      </c>
      <c r="C58" s="13" t="s">
        <v>968</v>
      </c>
      <c r="D58" s="13" t="s">
        <v>407</v>
      </c>
      <c r="E58" s="18">
        <v>55000</v>
      </c>
      <c r="F58" s="19">
        <v>284.59750000000003</v>
      </c>
      <c r="G58" s="20">
        <v>4.7000000000000002E-3</v>
      </c>
      <c r="H58" s="21"/>
      <c r="I58" s="22"/>
    </row>
    <row r="59" spans="1:9" ht="13" customHeight="1">
      <c r="A59" s="16" t="s">
        <v>1214</v>
      </c>
      <c r="B59" s="17" t="s">
        <v>1215</v>
      </c>
      <c r="C59" s="13" t="s">
        <v>1216</v>
      </c>
      <c r="D59" s="13" t="s">
        <v>271</v>
      </c>
      <c r="E59" s="18">
        <v>94906</v>
      </c>
      <c r="F59" s="19">
        <v>164.7663</v>
      </c>
      <c r="G59" s="20">
        <v>2.7000000000000001E-3</v>
      </c>
      <c r="H59" s="21"/>
      <c r="I59" s="22"/>
    </row>
    <row r="60" spans="1:9" ht="13" customHeight="1">
      <c r="A60" s="16" t="s">
        <v>1217</v>
      </c>
      <c r="B60" s="17" t="s">
        <v>1218</v>
      </c>
      <c r="C60" s="13" t="s">
        <v>1219</v>
      </c>
      <c r="D60" s="13" t="s">
        <v>202</v>
      </c>
      <c r="E60" s="18">
        <v>27075</v>
      </c>
      <c r="F60" s="19">
        <v>154.6524</v>
      </c>
      <c r="G60" s="20">
        <v>2.5000000000000001E-3</v>
      </c>
      <c r="H60" s="21"/>
      <c r="I60" s="22"/>
    </row>
    <row r="61" spans="1:9" ht="13" customHeight="1">
      <c r="A61" s="4"/>
      <c r="B61" s="12" t="s">
        <v>463</v>
      </c>
      <c r="C61" s="13"/>
      <c r="D61" s="13"/>
      <c r="E61" s="13"/>
      <c r="F61" s="23">
        <v>59402.7477</v>
      </c>
      <c r="G61" s="24">
        <f>ROUND(SUM(G1:G60),4)</f>
        <v>0.9718</v>
      </c>
      <c r="H61" s="25"/>
      <c r="I61" s="26"/>
    </row>
    <row r="62" spans="1:9" ht="13" customHeight="1">
      <c r="A62" s="4"/>
      <c r="B62" s="27" t="s">
        <v>464</v>
      </c>
      <c r="C62" s="1"/>
      <c r="D62" s="1"/>
      <c r="E62" s="1"/>
      <c r="F62" s="25" t="s">
        <v>465</v>
      </c>
      <c r="G62" s="25" t="s">
        <v>465</v>
      </c>
      <c r="H62" s="25"/>
      <c r="I62" s="26"/>
    </row>
    <row r="63" spans="1:9" ht="13" customHeight="1">
      <c r="A63" s="4"/>
      <c r="B63" s="27" t="s">
        <v>463</v>
      </c>
      <c r="C63" s="1"/>
      <c r="D63" s="1"/>
      <c r="E63" s="1"/>
      <c r="F63" s="25" t="s">
        <v>465</v>
      </c>
      <c r="G63" s="25" t="s">
        <v>465</v>
      </c>
      <c r="H63" s="25"/>
      <c r="I63" s="26"/>
    </row>
    <row r="64" spans="1:9" ht="13" customHeight="1">
      <c r="A64" s="4"/>
      <c r="B64" s="27" t="s">
        <v>466</v>
      </c>
      <c r="C64" s="28"/>
      <c r="D64" s="1"/>
      <c r="E64" s="28"/>
      <c r="F64" s="23">
        <v>59402.7477</v>
      </c>
      <c r="G64" s="24">
        <f>ROUND(SUM(G61),4)</f>
        <v>0.9718</v>
      </c>
      <c r="H64" s="25"/>
      <c r="I64" s="26"/>
    </row>
    <row r="65" spans="1:9" ht="13" customHeight="1">
      <c r="A65" s="4"/>
      <c r="B65" s="12" t="s">
        <v>467</v>
      </c>
      <c r="C65" s="13"/>
      <c r="D65" s="13"/>
      <c r="E65" s="13"/>
      <c r="F65" s="13"/>
      <c r="G65" s="13"/>
      <c r="H65" s="14"/>
      <c r="I65" s="15"/>
    </row>
    <row r="66" spans="1:9" ht="13" customHeight="1">
      <c r="A66" s="4"/>
      <c r="B66" s="12" t="s">
        <v>468</v>
      </c>
      <c r="C66" s="13"/>
      <c r="D66" s="13"/>
      <c r="E66" s="13"/>
      <c r="F66" s="4"/>
      <c r="G66" s="14"/>
      <c r="H66" s="14"/>
      <c r="I66" s="15"/>
    </row>
    <row r="67" spans="1:9" ht="13" customHeight="1">
      <c r="A67" s="16" t="s">
        <v>1220</v>
      </c>
      <c r="B67" s="17" t="s">
        <v>1221</v>
      </c>
      <c r="C67" s="13"/>
      <c r="D67" s="13"/>
      <c r="E67" s="18">
        <v>209875</v>
      </c>
      <c r="F67" s="19">
        <v>588.48950000000002</v>
      </c>
      <c r="G67" s="20">
        <v>9.5999999999999992E-3</v>
      </c>
      <c r="H67" s="21"/>
      <c r="I67" s="22"/>
    </row>
    <row r="68" spans="1:9" ht="13" customHeight="1">
      <c r="A68" s="4"/>
      <c r="B68" s="12" t="s">
        <v>463</v>
      </c>
      <c r="C68" s="13"/>
      <c r="D68" s="13"/>
      <c r="E68" s="13"/>
      <c r="F68" s="23">
        <v>588.48950000000002</v>
      </c>
      <c r="G68" s="24">
        <f>ROUND(SUM(G65:G67),4)</f>
        <v>9.5999999999999992E-3</v>
      </c>
      <c r="H68" s="25"/>
      <c r="I68" s="26"/>
    </row>
    <row r="69" spans="1:9" ht="13" customHeight="1">
      <c r="A69" s="4"/>
      <c r="B69" s="27" t="s">
        <v>466</v>
      </c>
      <c r="C69" s="28"/>
      <c r="D69" s="1"/>
      <c r="E69" s="28"/>
      <c r="F69" s="23">
        <v>588.48950000000002</v>
      </c>
      <c r="G69" s="24">
        <f>ROUND(SUM(G68),4)</f>
        <v>9.5999999999999992E-3</v>
      </c>
      <c r="H69" s="25"/>
      <c r="I69" s="26"/>
    </row>
    <row r="70" spans="1:9" ht="13" customHeight="1">
      <c r="A70" s="4"/>
      <c r="B70" s="12" t="s">
        <v>896</v>
      </c>
      <c r="C70" s="13"/>
      <c r="D70" s="13"/>
      <c r="E70" s="13"/>
      <c r="F70" s="13"/>
      <c r="G70" s="13"/>
      <c r="H70" s="14"/>
      <c r="I70" s="15"/>
    </row>
    <row r="71" spans="1:9" ht="13" customHeight="1">
      <c r="A71" s="4"/>
      <c r="B71" s="12" t="s">
        <v>897</v>
      </c>
      <c r="C71" s="13"/>
      <c r="D71" s="13"/>
      <c r="E71" s="13"/>
      <c r="F71" s="4"/>
      <c r="G71" s="14"/>
      <c r="H71" s="14"/>
      <c r="I71" s="15"/>
    </row>
    <row r="72" spans="1:9" ht="13" customHeight="1">
      <c r="A72" s="16" t="s">
        <v>901</v>
      </c>
      <c r="B72" s="17" t="s">
        <v>902</v>
      </c>
      <c r="C72" s="13" t="s">
        <v>903</v>
      </c>
      <c r="D72" s="13"/>
      <c r="E72" s="18">
        <v>59074.819000000003</v>
      </c>
      <c r="F72" s="19">
        <v>739.7654</v>
      </c>
      <c r="G72" s="20">
        <v>1.21E-2</v>
      </c>
      <c r="H72" s="21"/>
      <c r="I72" s="22"/>
    </row>
    <row r="73" spans="1:9" ht="13" customHeight="1">
      <c r="A73" s="4"/>
      <c r="B73" s="12" t="s">
        <v>463</v>
      </c>
      <c r="C73" s="13"/>
      <c r="D73" s="13"/>
      <c r="E73" s="13"/>
      <c r="F73" s="23">
        <v>739.7654</v>
      </c>
      <c r="G73" s="24">
        <f>ROUND(SUM(G70:G72),4)</f>
        <v>1.21E-2</v>
      </c>
      <c r="H73" s="25"/>
      <c r="I73" s="26"/>
    </row>
    <row r="74" spans="1:9" ht="13" customHeight="1">
      <c r="A74" s="4"/>
      <c r="B74" s="27" t="s">
        <v>466</v>
      </c>
      <c r="C74" s="28"/>
      <c r="D74" s="1"/>
      <c r="E74" s="28"/>
      <c r="F74" s="23">
        <v>739.7654</v>
      </c>
      <c r="G74" s="24">
        <f>ROUND(SUM(G73),4)</f>
        <v>1.21E-2</v>
      </c>
      <c r="H74" s="25"/>
      <c r="I74" s="26"/>
    </row>
    <row r="75" spans="1:9" ht="13" customHeight="1">
      <c r="A75" s="4"/>
      <c r="B75" s="12" t="s">
        <v>904</v>
      </c>
      <c r="C75" s="13"/>
      <c r="D75" s="13"/>
      <c r="E75" s="13"/>
      <c r="F75" s="13"/>
      <c r="G75" s="13"/>
      <c r="H75" s="14"/>
      <c r="I75" s="15"/>
    </row>
    <row r="76" spans="1:9" ht="13" customHeight="1">
      <c r="A76" s="16" t="s">
        <v>905</v>
      </c>
      <c r="B76" s="17" t="s">
        <v>906</v>
      </c>
      <c r="C76" s="13"/>
      <c r="D76" s="13"/>
      <c r="E76" s="18"/>
      <c r="F76" s="19">
        <v>487.17790000000002</v>
      </c>
      <c r="G76" s="20">
        <v>8.0000000000000002E-3</v>
      </c>
      <c r="H76" s="29">
        <v>4.7029362201142455E-2</v>
      </c>
      <c r="I76" s="22"/>
    </row>
    <row r="77" spans="1:9" ht="13" customHeight="1">
      <c r="A77" s="4"/>
      <c r="B77" s="12" t="s">
        <v>463</v>
      </c>
      <c r="C77" s="13"/>
      <c r="D77" s="13"/>
      <c r="E77" s="13"/>
      <c r="F77" s="23">
        <v>487.17790000000002</v>
      </c>
      <c r="G77" s="24">
        <f>ROUND(SUM(G75:G76),4)</f>
        <v>8.0000000000000002E-3</v>
      </c>
      <c r="H77" s="25"/>
      <c r="I77" s="26"/>
    </row>
    <row r="78" spans="1:9" ht="13" customHeight="1">
      <c r="A78" s="4"/>
      <c r="B78" s="27" t="s">
        <v>466</v>
      </c>
      <c r="C78" s="28"/>
      <c r="D78" s="1"/>
      <c r="E78" s="28"/>
      <c r="F78" s="23">
        <v>487.17790000000002</v>
      </c>
      <c r="G78" s="24">
        <f>ROUND(SUM(G77),4)</f>
        <v>8.0000000000000002E-3</v>
      </c>
      <c r="H78" s="25"/>
      <c r="I78" s="26"/>
    </row>
    <row r="79" spans="1:9" ht="13" customHeight="1">
      <c r="A79" s="4"/>
      <c r="B79" s="27" t="s">
        <v>907</v>
      </c>
      <c r="C79" s="13"/>
      <c r="D79" s="1"/>
      <c r="E79" s="13"/>
      <c r="F79" s="30">
        <v>-118.3805</v>
      </c>
      <c r="G79" s="42">
        <v>-1.5E-3</v>
      </c>
      <c r="H79" s="25"/>
      <c r="I79" s="26"/>
    </row>
    <row r="80" spans="1:9" ht="13" customHeight="1">
      <c r="A80" s="4"/>
      <c r="B80" s="31" t="s">
        <v>908</v>
      </c>
      <c r="C80" s="32"/>
      <c r="D80" s="32"/>
      <c r="E80" s="32"/>
      <c r="F80" s="33">
        <v>61099.8</v>
      </c>
      <c r="G80" s="34">
        <f>ROUND(SUM(G64,G69,G74,G78,G79),4)</f>
        <v>1</v>
      </c>
      <c r="H80" s="35"/>
      <c r="I80" s="36"/>
    </row>
    <row r="81" spans="1:9" ht="13" customHeight="1">
      <c r="A81" s="4"/>
      <c r="B81" s="6"/>
      <c r="C81" s="4"/>
      <c r="D81" s="4"/>
      <c r="E81" s="4"/>
      <c r="F81" s="4"/>
      <c r="G81" s="4"/>
      <c r="H81" s="4"/>
      <c r="I81" s="4"/>
    </row>
    <row r="82" spans="1:9" ht="13" customHeight="1">
      <c r="A82" s="4"/>
      <c r="B82" s="3" t="s">
        <v>910</v>
      </c>
      <c r="C82" s="4"/>
      <c r="D82" s="4"/>
      <c r="E82" s="4"/>
      <c r="F82" s="4"/>
      <c r="G82" s="4"/>
      <c r="H82" s="4"/>
      <c r="I82" s="4"/>
    </row>
    <row r="83" spans="1:9" ht="26.15" customHeight="1">
      <c r="A83" s="4"/>
      <c r="B83" s="177" t="s">
        <v>2647</v>
      </c>
      <c r="C83" s="177"/>
      <c r="D83" s="177"/>
      <c r="E83" s="177"/>
      <c r="F83" s="177"/>
      <c r="G83" s="177"/>
      <c r="H83" s="177"/>
      <c r="I83" s="177"/>
    </row>
    <row r="84" spans="1:9" ht="13" customHeight="1">
      <c r="A84" s="4"/>
      <c r="B84" s="177"/>
      <c r="C84" s="177"/>
      <c r="D84" s="177"/>
      <c r="E84" s="177"/>
      <c r="F84" s="177"/>
      <c r="G84" s="177"/>
      <c r="H84" s="177"/>
      <c r="I84" s="177"/>
    </row>
    <row r="85" spans="1:9">
      <c r="A85" s="43"/>
      <c r="B85" s="44" t="s">
        <v>2153</v>
      </c>
      <c r="C85" s="45"/>
      <c r="D85" s="45"/>
      <c r="E85" s="46"/>
      <c r="F85" s="46"/>
      <c r="G85" s="46"/>
      <c r="H85" s="46"/>
      <c r="I85" s="47"/>
    </row>
    <row r="86" spans="1:9">
      <c r="A86" s="43"/>
      <c r="B86" s="48" t="s">
        <v>2154</v>
      </c>
      <c r="C86" s="49"/>
      <c r="D86" s="49"/>
      <c r="E86" s="50"/>
      <c r="F86" s="50"/>
      <c r="G86" s="50"/>
      <c r="H86" s="50"/>
      <c r="I86" s="51"/>
    </row>
    <row r="87" spans="1:9">
      <c r="A87" s="43"/>
      <c r="B87" s="48" t="s">
        <v>2155</v>
      </c>
      <c r="C87" s="49"/>
      <c r="D87" s="49"/>
      <c r="E87" s="50"/>
      <c r="F87" s="50"/>
      <c r="G87" s="50"/>
      <c r="H87" s="50"/>
      <c r="I87" s="51"/>
    </row>
    <row r="88" spans="1:9">
      <c r="A88" s="43"/>
      <c r="B88" s="52" t="s">
        <v>2156</v>
      </c>
      <c r="C88" s="53" t="s">
        <v>2184</v>
      </c>
      <c r="D88" s="53" t="s">
        <v>2157</v>
      </c>
      <c r="E88" s="50"/>
      <c r="F88" s="50"/>
      <c r="G88" s="50"/>
      <c r="H88" s="50"/>
      <c r="I88" s="51"/>
    </row>
    <row r="89" spans="1:9" ht="25">
      <c r="A89" s="2" t="s">
        <v>7</v>
      </c>
      <c r="B89" s="54" t="s">
        <v>2158</v>
      </c>
      <c r="C89" s="55">
        <v>9.4290000000000003</v>
      </c>
      <c r="D89" s="55">
        <v>9.3800000000000008</v>
      </c>
      <c r="E89" s="50"/>
      <c r="F89" s="50"/>
      <c r="G89" s="50"/>
      <c r="H89" s="50"/>
      <c r="I89" s="51"/>
    </row>
    <row r="90" spans="1:9" ht="25">
      <c r="A90" s="2" t="s">
        <v>7</v>
      </c>
      <c r="B90" s="54" t="s">
        <v>2159</v>
      </c>
      <c r="C90" s="55">
        <v>9.4290000000000003</v>
      </c>
      <c r="D90" s="55">
        <v>9.3800000000000008</v>
      </c>
      <c r="E90" s="50"/>
      <c r="F90" s="50"/>
      <c r="G90" s="50"/>
      <c r="H90" s="50"/>
      <c r="I90" s="51"/>
    </row>
    <row r="91" spans="1:9" ht="25">
      <c r="A91" s="2" t="s">
        <v>7</v>
      </c>
      <c r="B91" s="54" t="s">
        <v>2160</v>
      </c>
      <c r="C91" s="55">
        <v>9.7040000000000006</v>
      </c>
      <c r="D91" s="55">
        <v>9.64</v>
      </c>
      <c r="E91" s="50"/>
      <c r="F91" s="50"/>
      <c r="G91" s="50"/>
      <c r="H91" s="50"/>
      <c r="I91" s="51"/>
    </row>
    <row r="92" spans="1:9" ht="25">
      <c r="A92" s="2" t="s">
        <v>7</v>
      </c>
      <c r="B92" s="54" t="s">
        <v>2161</v>
      </c>
      <c r="C92" s="55">
        <v>9.7040000000000006</v>
      </c>
      <c r="D92" s="55">
        <v>9.64</v>
      </c>
      <c r="E92" s="50"/>
      <c r="F92" s="50"/>
      <c r="G92" s="50"/>
      <c r="H92" s="50"/>
      <c r="I92" s="51"/>
    </row>
    <row r="93" spans="1:9">
      <c r="A93" s="43"/>
      <c r="B93" s="48" t="s">
        <v>2162</v>
      </c>
      <c r="C93" s="49"/>
      <c r="D93" s="49"/>
      <c r="E93" s="50"/>
      <c r="F93" s="50"/>
      <c r="G93" s="50"/>
      <c r="H93" s="50"/>
      <c r="I93" s="51"/>
    </row>
    <row r="94" spans="1:9">
      <c r="A94" s="43"/>
      <c r="B94" s="48" t="s">
        <v>2200</v>
      </c>
      <c r="C94" s="49"/>
      <c r="D94" s="49"/>
      <c r="E94" s="50"/>
      <c r="F94" s="50"/>
      <c r="G94" s="50"/>
      <c r="H94" s="50"/>
      <c r="I94" s="51"/>
    </row>
    <row r="95" spans="1:9">
      <c r="A95" s="43"/>
      <c r="B95" s="48" t="s">
        <v>2197</v>
      </c>
      <c r="C95" s="49"/>
      <c r="D95" s="49"/>
      <c r="E95" s="50"/>
      <c r="F95" s="50"/>
      <c r="G95" s="50"/>
      <c r="H95" s="50"/>
      <c r="I95" s="51"/>
    </row>
    <row r="96" spans="1:9">
      <c r="A96" s="43"/>
      <c r="B96" s="48" t="s">
        <v>2189</v>
      </c>
      <c r="C96" s="49"/>
      <c r="D96" s="49"/>
      <c r="E96" s="50"/>
      <c r="F96" s="50"/>
      <c r="G96" s="50"/>
      <c r="H96" s="50"/>
      <c r="I96" s="51"/>
    </row>
    <row r="97" spans="1:9">
      <c r="A97" s="43"/>
      <c r="B97" s="48" t="s">
        <v>2172</v>
      </c>
      <c r="C97" s="49"/>
      <c r="D97" s="49"/>
      <c r="E97" s="50"/>
      <c r="F97" s="50"/>
      <c r="G97" s="50"/>
      <c r="H97" s="50"/>
      <c r="I97" s="51"/>
    </row>
    <row r="98" spans="1:9">
      <c r="A98" s="43"/>
      <c r="B98" s="48" t="s">
        <v>2167</v>
      </c>
      <c r="C98" s="171"/>
      <c r="D98" s="171"/>
      <c r="E98" s="171"/>
      <c r="F98" s="171"/>
      <c r="G98" s="171"/>
      <c r="H98" s="171"/>
      <c r="I98" s="170"/>
    </row>
    <row r="99" spans="1:9">
      <c r="A99" s="43"/>
      <c r="B99" s="68" t="s">
        <v>2216</v>
      </c>
      <c r="C99" s="58"/>
      <c r="D99" s="58"/>
      <c r="E99" s="58"/>
      <c r="F99" s="58"/>
      <c r="G99" s="58"/>
      <c r="H99" s="58"/>
      <c r="I99" s="59"/>
    </row>
    <row r="100" spans="1:9">
      <c r="A100" s="43"/>
      <c r="B100" s="50"/>
      <c r="C100" s="50"/>
      <c r="D100" s="50"/>
      <c r="E100" s="50"/>
      <c r="F100" s="50"/>
      <c r="G100" s="50"/>
      <c r="H100" s="50"/>
      <c r="I100" s="50"/>
    </row>
    <row r="101" spans="1:9" ht="13" customHeight="1">
      <c r="A101" s="4"/>
      <c r="B101" s="177"/>
      <c r="C101" s="177"/>
      <c r="D101" s="177"/>
      <c r="E101" s="177"/>
      <c r="F101" s="177"/>
      <c r="G101" s="177"/>
      <c r="H101" s="177"/>
      <c r="I101" s="177"/>
    </row>
    <row r="102" spans="1:9" ht="13" customHeight="1">
      <c r="A102" s="4"/>
      <c r="B102" s="4"/>
      <c r="C102" s="178" t="s">
        <v>1222</v>
      </c>
      <c r="D102" s="178"/>
      <c r="E102" s="178"/>
      <c r="F102" s="178"/>
      <c r="G102" s="4"/>
      <c r="H102" s="4"/>
      <c r="I102" s="4"/>
    </row>
    <row r="103" spans="1:9" ht="13" customHeight="1">
      <c r="A103" s="4"/>
      <c r="B103" s="37" t="s">
        <v>912</v>
      </c>
      <c r="C103" s="178" t="s">
        <v>913</v>
      </c>
      <c r="D103" s="178"/>
      <c r="E103" s="178"/>
      <c r="F103" s="178"/>
      <c r="G103" s="4"/>
      <c r="H103" s="4"/>
      <c r="I103" s="4"/>
    </row>
    <row r="104" spans="1:9" ht="135" customHeight="1">
      <c r="A104" s="4"/>
      <c r="B104" s="38"/>
      <c r="C104" s="176"/>
      <c r="D104" s="176"/>
      <c r="E104" s="4"/>
      <c r="F104" s="4"/>
      <c r="G104" s="4"/>
      <c r="H104" s="4"/>
      <c r="I104" s="4"/>
    </row>
    <row r="107" spans="1:9">
      <c r="B107" s="108" t="s">
        <v>2285</v>
      </c>
      <c r="C107" s="109"/>
      <c r="D107" s="109"/>
      <c r="E107" s="109"/>
      <c r="F107" s="109"/>
      <c r="G107" s="133"/>
      <c r="H107" s="133"/>
      <c r="I107" s="134"/>
    </row>
    <row r="108" spans="1:9" ht="23">
      <c r="B108" s="110" t="s">
        <v>2286</v>
      </c>
      <c r="C108" s="110" t="s">
        <v>2287</v>
      </c>
      <c r="D108" s="111" t="s">
        <v>2288</v>
      </c>
      <c r="E108" s="112" t="s">
        <v>2289</v>
      </c>
      <c r="F108" s="112" t="s">
        <v>2290</v>
      </c>
      <c r="G108" s="96"/>
      <c r="H108" s="96"/>
      <c r="I108" s="107"/>
    </row>
    <row r="109" spans="1:9">
      <c r="B109" s="140" t="s">
        <v>2600</v>
      </c>
      <c r="C109" s="146" t="s">
        <v>2601</v>
      </c>
      <c r="D109" s="146">
        <v>281.17869998808817</v>
      </c>
      <c r="E109" s="146">
        <v>280.39999999999998</v>
      </c>
      <c r="F109" s="147">
        <v>122.1262625</v>
      </c>
      <c r="G109" s="96"/>
      <c r="H109" s="96"/>
      <c r="I109" s="107"/>
    </row>
    <row r="110" spans="1:9">
      <c r="B110" s="116" t="s">
        <v>2602</v>
      </c>
      <c r="C110" s="120"/>
      <c r="D110" s="120"/>
      <c r="E110" s="120"/>
      <c r="F110" s="120"/>
      <c r="G110" s="96"/>
      <c r="H110" s="96"/>
      <c r="I110" s="107"/>
    </row>
    <row r="111" spans="1:9">
      <c r="B111" s="118"/>
      <c r="C111" s="135"/>
      <c r="D111" s="120"/>
      <c r="E111" s="120"/>
      <c r="F111" s="120"/>
      <c r="G111" s="96"/>
      <c r="H111" s="96"/>
      <c r="I111" s="107"/>
    </row>
    <row r="112" spans="1:9">
      <c r="B112" s="116" t="s">
        <v>2555</v>
      </c>
      <c r="C112" s="120"/>
      <c r="D112" s="120"/>
      <c r="E112" s="120"/>
      <c r="F112" s="120"/>
      <c r="G112" s="96"/>
      <c r="H112" s="96"/>
      <c r="I112" s="107"/>
    </row>
    <row r="113" spans="2:9">
      <c r="B113" s="116" t="s">
        <v>2574</v>
      </c>
      <c r="C113" s="136"/>
      <c r="D113" s="120"/>
      <c r="E113" s="120"/>
      <c r="F113" s="120"/>
      <c r="G113" s="96"/>
      <c r="H113" s="96"/>
      <c r="I113" s="107"/>
    </row>
    <row r="114" spans="2:9">
      <c r="B114" s="116" t="s">
        <v>2575</v>
      </c>
      <c r="C114" s="136"/>
      <c r="D114" s="120"/>
      <c r="E114" s="120"/>
      <c r="F114" s="120"/>
      <c r="G114" s="96"/>
      <c r="H114" s="96"/>
      <c r="I114" s="107"/>
    </row>
    <row r="115" spans="2:9">
      <c r="B115" s="116" t="s">
        <v>2576</v>
      </c>
      <c r="C115" s="137"/>
      <c r="D115" s="120"/>
      <c r="E115" s="120"/>
      <c r="F115" s="120"/>
      <c r="G115" s="96"/>
      <c r="H115" s="96"/>
      <c r="I115" s="107"/>
    </row>
    <row r="116" spans="2:9">
      <c r="B116" s="116" t="s">
        <v>2577</v>
      </c>
      <c r="C116" s="137"/>
      <c r="D116" s="120"/>
      <c r="E116" s="120"/>
      <c r="F116" s="120"/>
      <c r="G116" s="96"/>
      <c r="H116" s="96"/>
      <c r="I116" s="107"/>
    </row>
    <row r="117" spans="2:9">
      <c r="B117" s="116" t="s">
        <v>2578</v>
      </c>
      <c r="C117" s="137"/>
      <c r="D117" s="120"/>
      <c r="E117" s="120"/>
      <c r="F117" s="120"/>
      <c r="G117" s="96"/>
      <c r="H117" s="96"/>
      <c r="I117" s="107"/>
    </row>
    <row r="118" spans="2:9">
      <c r="B118" s="116"/>
      <c r="C118" s="120"/>
      <c r="D118" s="120"/>
      <c r="E118" s="120"/>
      <c r="F118" s="120"/>
      <c r="G118" s="96"/>
      <c r="H118" s="96"/>
      <c r="I118" s="107"/>
    </row>
    <row r="119" spans="2:9">
      <c r="B119" s="119" t="s">
        <v>2506</v>
      </c>
      <c r="C119" s="120"/>
      <c r="D119" s="120"/>
      <c r="E119" s="120"/>
      <c r="F119" s="120"/>
      <c r="G119" s="96"/>
      <c r="H119" s="96"/>
      <c r="I119" s="107"/>
    </row>
    <row r="120" spans="2:9" ht="23">
      <c r="B120" s="110" t="s">
        <v>2286</v>
      </c>
      <c r="C120" s="110" t="s">
        <v>2287</v>
      </c>
      <c r="D120" s="111" t="s">
        <v>2288</v>
      </c>
      <c r="E120" s="112" t="s">
        <v>2289</v>
      </c>
      <c r="F120" s="112" t="s">
        <v>2290</v>
      </c>
      <c r="G120" s="96"/>
      <c r="H120" s="96"/>
      <c r="I120" s="107"/>
    </row>
    <row r="121" spans="2:9">
      <c r="B121" s="173" t="s">
        <v>2230</v>
      </c>
      <c r="C121" s="174"/>
      <c r="D121" s="174"/>
      <c r="E121" s="174"/>
      <c r="F121" s="175"/>
      <c r="G121" s="96"/>
      <c r="H121" s="96"/>
      <c r="I121" s="107"/>
    </row>
    <row r="122" spans="2:9">
      <c r="B122" s="116" t="s">
        <v>2538</v>
      </c>
      <c r="C122" s="121"/>
      <c r="D122" s="121"/>
      <c r="E122" s="120"/>
      <c r="F122" s="120"/>
      <c r="G122" s="96"/>
      <c r="H122" s="96"/>
      <c r="I122" s="107"/>
    </row>
    <row r="123" spans="2:9">
      <c r="B123" s="116"/>
      <c r="C123" s="121"/>
      <c r="D123" s="121"/>
      <c r="E123" s="120"/>
      <c r="F123" s="120"/>
      <c r="G123" s="96"/>
      <c r="H123" s="96"/>
      <c r="I123" s="107"/>
    </row>
    <row r="124" spans="2:9">
      <c r="B124" s="116" t="s">
        <v>2509</v>
      </c>
      <c r="C124" s="121"/>
      <c r="D124" s="121"/>
      <c r="E124" s="120"/>
      <c r="F124" s="120"/>
      <c r="G124" s="96"/>
      <c r="H124" s="96"/>
      <c r="I124" s="107"/>
    </row>
    <row r="125" spans="2:9">
      <c r="B125" s="116" t="s">
        <v>2603</v>
      </c>
      <c r="C125" s="122"/>
      <c r="D125" s="121"/>
      <c r="E125" s="120"/>
      <c r="F125" s="120"/>
      <c r="G125" s="96"/>
      <c r="H125" s="96"/>
      <c r="I125" s="107"/>
    </row>
    <row r="126" spans="2:9">
      <c r="B126" s="116" t="s">
        <v>2604</v>
      </c>
      <c r="C126" s="122"/>
      <c r="D126" s="121"/>
      <c r="E126" s="120"/>
      <c r="F126" s="120"/>
      <c r="G126" s="96"/>
      <c r="H126" s="96"/>
      <c r="I126" s="107"/>
    </row>
    <row r="127" spans="2:9">
      <c r="B127" s="116" t="s">
        <v>2605</v>
      </c>
      <c r="C127" s="122"/>
      <c r="D127" s="121"/>
      <c r="E127" s="120"/>
      <c r="F127" s="120"/>
      <c r="G127" s="96"/>
      <c r="H127" s="96"/>
      <c r="I127" s="107"/>
    </row>
    <row r="128" spans="2:9">
      <c r="B128" s="116" t="s">
        <v>2606</v>
      </c>
      <c r="C128" s="122"/>
      <c r="D128" s="121"/>
      <c r="E128" s="120"/>
      <c r="F128" s="120"/>
      <c r="G128" s="96"/>
      <c r="H128" s="96"/>
      <c r="I128" s="107"/>
    </row>
    <row r="129" spans="2:9">
      <c r="B129" s="116" t="s">
        <v>2607</v>
      </c>
      <c r="C129" s="122"/>
      <c r="D129" s="121"/>
      <c r="E129" s="120"/>
      <c r="F129" s="120"/>
      <c r="G129" s="96"/>
      <c r="H129" s="96"/>
      <c r="I129" s="107"/>
    </row>
    <row r="130" spans="2:9">
      <c r="B130" s="116"/>
      <c r="C130" s="121"/>
      <c r="D130" s="121"/>
      <c r="E130" s="120"/>
      <c r="F130" s="120"/>
      <c r="G130" s="96"/>
      <c r="H130" s="96"/>
      <c r="I130" s="107"/>
    </row>
    <row r="131" spans="2:9">
      <c r="B131" s="119" t="s">
        <v>2542</v>
      </c>
      <c r="C131" s="121"/>
      <c r="D131" s="121"/>
      <c r="E131" s="120"/>
      <c r="F131" s="120"/>
      <c r="G131" s="96"/>
      <c r="H131" s="96"/>
      <c r="I131" s="107"/>
    </row>
    <row r="132" spans="2:9" ht="23">
      <c r="B132" s="110" t="s">
        <v>2286</v>
      </c>
      <c r="C132" s="123" t="s">
        <v>2516</v>
      </c>
      <c r="D132" s="111" t="s">
        <v>2517</v>
      </c>
      <c r="E132" s="112" t="s">
        <v>2518</v>
      </c>
      <c r="F132" s="120"/>
      <c r="G132" s="96"/>
      <c r="H132" s="96"/>
      <c r="I132" s="107"/>
    </row>
    <row r="133" spans="2:9">
      <c r="B133" s="179" t="s">
        <v>2230</v>
      </c>
      <c r="C133" s="179"/>
      <c r="D133" s="179"/>
      <c r="E133" s="179"/>
      <c r="F133" s="120"/>
      <c r="G133" s="96"/>
      <c r="H133" s="96"/>
      <c r="I133" s="107"/>
    </row>
    <row r="134" spans="2:9">
      <c r="B134" s="116" t="s">
        <v>2519</v>
      </c>
      <c r="C134" s="121"/>
      <c r="D134" s="121"/>
      <c r="E134" s="120"/>
      <c r="F134" s="120"/>
      <c r="G134" s="96"/>
      <c r="H134" s="96"/>
      <c r="I134" s="107"/>
    </row>
    <row r="135" spans="2:9">
      <c r="B135" s="116"/>
      <c r="C135" s="121"/>
      <c r="D135" s="121"/>
      <c r="E135" s="120"/>
      <c r="F135" s="120"/>
      <c r="G135" s="96"/>
      <c r="H135" s="96"/>
      <c r="I135" s="107"/>
    </row>
    <row r="136" spans="2:9">
      <c r="B136" s="116" t="s">
        <v>2520</v>
      </c>
      <c r="C136" s="121"/>
      <c r="D136" s="121"/>
      <c r="E136" s="120"/>
      <c r="F136" s="120"/>
      <c r="G136" s="96"/>
      <c r="H136" s="96"/>
      <c r="I136" s="107"/>
    </row>
    <row r="137" spans="2:9">
      <c r="B137" s="116" t="s">
        <v>2521</v>
      </c>
      <c r="C137" s="121"/>
      <c r="D137" s="121"/>
      <c r="E137" s="120"/>
      <c r="F137" s="120"/>
      <c r="G137" s="96"/>
      <c r="H137" s="96"/>
      <c r="I137" s="107"/>
    </row>
    <row r="138" spans="2:9">
      <c r="B138" s="116" t="s">
        <v>2593</v>
      </c>
      <c r="C138" s="121"/>
      <c r="D138" s="121"/>
      <c r="E138" s="120"/>
      <c r="F138" s="120"/>
      <c r="G138" s="96"/>
      <c r="H138" s="96"/>
      <c r="I138" s="107"/>
    </row>
    <row r="139" spans="2:9">
      <c r="B139" s="116" t="s">
        <v>2594</v>
      </c>
      <c r="C139" s="121"/>
      <c r="D139" s="121"/>
      <c r="E139" s="120"/>
      <c r="F139" s="120"/>
      <c r="G139" s="96"/>
      <c r="H139" s="96"/>
      <c r="I139" s="107"/>
    </row>
    <row r="140" spans="2:9">
      <c r="B140" s="116"/>
      <c r="C140" s="121"/>
      <c r="D140" s="121"/>
      <c r="E140" s="120"/>
      <c r="F140" s="120"/>
      <c r="G140" s="96"/>
      <c r="H140" s="96"/>
      <c r="I140" s="107"/>
    </row>
    <row r="141" spans="2:9">
      <c r="B141" s="119" t="s">
        <v>2524</v>
      </c>
      <c r="C141" s="121"/>
      <c r="D141" s="121"/>
      <c r="E141" s="120"/>
      <c r="F141" s="120"/>
      <c r="G141" s="96"/>
      <c r="H141" s="96"/>
      <c r="I141" s="107"/>
    </row>
    <row r="142" spans="2:9" ht="23">
      <c r="B142" s="110" t="s">
        <v>2286</v>
      </c>
      <c r="C142" s="110" t="s">
        <v>2525</v>
      </c>
      <c r="D142" s="111" t="s">
        <v>2526</v>
      </c>
      <c r="E142" s="112" t="s">
        <v>2527</v>
      </c>
      <c r="F142" s="112" t="s">
        <v>2528</v>
      </c>
      <c r="G142" s="96"/>
      <c r="H142" s="96"/>
      <c r="I142" s="107"/>
    </row>
    <row r="143" spans="2:9">
      <c r="B143" s="173" t="s">
        <v>2230</v>
      </c>
      <c r="C143" s="174"/>
      <c r="D143" s="174"/>
      <c r="E143" s="174"/>
      <c r="F143" s="175"/>
      <c r="G143" s="96"/>
      <c r="H143" s="96"/>
      <c r="I143" s="107"/>
    </row>
    <row r="144" spans="2:9">
      <c r="B144" s="116" t="s">
        <v>2529</v>
      </c>
      <c r="C144" s="121"/>
      <c r="D144" s="121"/>
      <c r="E144" s="120"/>
      <c r="F144" s="120"/>
      <c r="G144" s="96"/>
      <c r="H144" s="96"/>
      <c r="I144" s="107"/>
    </row>
    <row r="145" spans="2:9">
      <c r="B145" s="116"/>
      <c r="C145" s="121"/>
      <c r="D145" s="121"/>
      <c r="E145" s="120"/>
      <c r="F145" s="120"/>
      <c r="G145" s="96"/>
      <c r="H145" s="96"/>
      <c r="I145" s="107"/>
    </row>
    <row r="146" spans="2:9">
      <c r="B146" s="116" t="s">
        <v>2530</v>
      </c>
      <c r="C146" s="121"/>
      <c r="D146" s="121"/>
      <c r="E146" s="120"/>
      <c r="F146" s="120"/>
      <c r="G146" s="96"/>
      <c r="H146" s="96"/>
      <c r="I146" s="107"/>
    </row>
    <row r="147" spans="2:9">
      <c r="B147" s="116" t="s">
        <v>2608</v>
      </c>
      <c r="C147" s="121"/>
      <c r="D147" s="121"/>
      <c r="E147" s="120"/>
      <c r="F147" s="120"/>
      <c r="G147" s="96"/>
      <c r="H147" s="96"/>
      <c r="I147" s="107"/>
    </row>
    <row r="148" spans="2:9">
      <c r="B148" s="116" t="s">
        <v>2609</v>
      </c>
      <c r="C148" s="121"/>
      <c r="D148" s="121"/>
      <c r="E148" s="120"/>
      <c r="F148" s="120"/>
      <c r="G148" s="96"/>
      <c r="H148" s="96"/>
      <c r="I148" s="107"/>
    </row>
    <row r="149" spans="2:9">
      <c r="B149" s="116" t="s">
        <v>2610</v>
      </c>
      <c r="C149" s="121"/>
      <c r="D149" s="121"/>
      <c r="E149" s="120"/>
      <c r="F149" s="120"/>
      <c r="G149" s="96"/>
      <c r="H149" s="96"/>
      <c r="I149" s="107"/>
    </row>
    <row r="150" spans="2:9">
      <c r="B150" s="116"/>
      <c r="C150" s="121"/>
      <c r="D150" s="121"/>
      <c r="E150" s="120"/>
      <c r="F150" s="120"/>
      <c r="G150" s="96"/>
      <c r="H150" s="96"/>
      <c r="I150" s="107"/>
    </row>
    <row r="151" spans="2:9">
      <c r="B151" s="119" t="s">
        <v>2531</v>
      </c>
      <c r="C151" s="121"/>
      <c r="D151" s="121"/>
      <c r="E151" s="120"/>
      <c r="F151" s="120"/>
      <c r="G151" s="96"/>
      <c r="H151" s="96"/>
      <c r="I151" s="107"/>
    </row>
    <row r="152" spans="2:9">
      <c r="B152" s="124"/>
      <c r="C152" s="125"/>
      <c r="D152" s="125"/>
      <c r="E152" s="125"/>
      <c r="F152" s="125"/>
      <c r="G152" s="126"/>
      <c r="H152" s="126"/>
      <c r="I152" s="127"/>
    </row>
  </sheetData>
  <mergeCells count="9">
    <mergeCell ref="B121:F121"/>
    <mergeCell ref="B133:E133"/>
    <mergeCell ref="B143:F143"/>
    <mergeCell ref="C104:D104"/>
    <mergeCell ref="B83:I83"/>
    <mergeCell ref="B84:I84"/>
    <mergeCell ref="B101:I101"/>
    <mergeCell ref="C102:F102"/>
    <mergeCell ref="C103:F103"/>
  </mergeCells>
  <hyperlinks>
    <hyperlink ref="A1" location="BajajFinservConsumptionFund" display="BFCON" xr:uid="{00000000-0004-0000-0500-000000000000}"/>
    <hyperlink ref="B1" location="BajajFinservConsumptionFund" display="Bajaj Finserv Consumption Fund" xr:uid="{00000000-0004-0000-0500-000001000000}"/>
    <hyperlink ref="A89:A92" location="BajajFinservConsumptionFund" display="BFCON" xr:uid="{D347B83E-3DC2-4155-861E-6DF27E56D139}"/>
  </hyperlinks>
  <pageMargins left="0" right="0" top="0" bottom="0" header="0" footer="0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</sheetPr>
  <dimension ref="A1:I83"/>
  <sheetViews>
    <sheetView workbookViewId="0"/>
  </sheetViews>
  <sheetFormatPr defaultRowHeight="14.5"/>
  <cols>
    <col min="1" max="1" width="6.7265625" customWidth="1"/>
    <col min="2" max="2" width="77.632812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9</v>
      </c>
      <c r="B1" s="3" t="s">
        <v>2234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999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58</v>
      </c>
      <c r="B7" s="17" t="s">
        <v>59</v>
      </c>
      <c r="C7" s="13" t="s">
        <v>60</v>
      </c>
      <c r="D7" s="13" t="s">
        <v>61</v>
      </c>
      <c r="E7" s="18">
        <v>42452</v>
      </c>
      <c r="F7" s="19">
        <v>617.25210000000004</v>
      </c>
      <c r="G7" s="20">
        <v>6.7100000000000007E-2</v>
      </c>
      <c r="H7" s="21"/>
      <c r="I7" s="22"/>
    </row>
    <row r="8" spans="1:9" ht="13" customHeight="1">
      <c r="A8" s="16" t="s">
        <v>65</v>
      </c>
      <c r="B8" s="17" t="s">
        <v>66</v>
      </c>
      <c r="C8" s="13" t="s">
        <v>67</v>
      </c>
      <c r="D8" s="13" t="s">
        <v>68</v>
      </c>
      <c r="E8" s="18">
        <v>42691</v>
      </c>
      <c r="F8" s="19">
        <v>545.16409999999996</v>
      </c>
      <c r="G8" s="20">
        <v>5.9299999999999999E-2</v>
      </c>
      <c r="H8" s="21"/>
      <c r="I8" s="22"/>
    </row>
    <row r="9" spans="1:9" ht="13" customHeight="1">
      <c r="A9" s="16" t="s">
        <v>62</v>
      </c>
      <c r="B9" s="17" t="s">
        <v>63</v>
      </c>
      <c r="C9" s="13" t="s">
        <v>64</v>
      </c>
      <c r="D9" s="13" t="s">
        <v>61</v>
      </c>
      <c r="E9" s="18">
        <v>75508</v>
      </c>
      <c r="F9" s="19">
        <v>535.35170000000005</v>
      </c>
      <c r="G9" s="20">
        <v>5.8200000000000002E-2</v>
      </c>
      <c r="H9" s="21"/>
      <c r="I9" s="22"/>
    </row>
    <row r="10" spans="1:9" ht="13" customHeight="1">
      <c r="A10" s="16" t="s">
        <v>142</v>
      </c>
      <c r="B10" s="17" t="s">
        <v>143</v>
      </c>
      <c r="C10" s="13" t="s">
        <v>144</v>
      </c>
      <c r="D10" s="13" t="s">
        <v>61</v>
      </c>
      <c r="E10" s="18">
        <v>37818</v>
      </c>
      <c r="F10" s="19">
        <v>400.87079999999997</v>
      </c>
      <c r="G10" s="20">
        <v>4.36E-2</v>
      </c>
      <c r="H10" s="21"/>
      <c r="I10" s="22"/>
    </row>
    <row r="11" spans="1:9" ht="13" customHeight="1">
      <c r="A11" s="16" t="s">
        <v>914</v>
      </c>
      <c r="B11" s="17" t="s">
        <v>915</v>
      </c>
      <c r="C11" s="13" t="s">
        <v>916</v>
      </c>
      <c r="D11" s="13" t="s">
        <v>172</v>
      </c>
      <c r="E11" s="18">
        <v>3498</v>
      </c>
      <c r="F11" s="19">
        <v>331.15570000000002</v>
      </c>
      <c r="G11" s="20">
        <v>3.5999999999999997E-2</v>
      </c>
      <c r="H11" s="21"/>
      <c r="I11" s="22"/>
    </row>
    <row r="12" spans="1:9" ht="13" customHeight="1">
      <c r="A12" s="16" t="s">
        <v>950</v>
      </c>
      <c r="B12" s="17" t="s">
        <v>951</v>
      </c>
      <c r="C12" s="13" t="s">
        <v>952</v>
      </c>
      <c r="D12" s="13" t="s">
        <v>953</v>
      </c>
      <c r="E12" s="18">
        <v>54573</v>
      </c>
      <c r="F12" s="19">
        <v>289.45519999999999</v>
      </c>
      <c r="G12" s="20">
        <v>3.15E-2</v>
      </c>
      <c r="H12" s="21"/>
      <c r="I12" s="22"/>
    </row>
    <row r="13" spans="1:9" ht="13" customHeight="1">
      <c r="A13" s="16" t="s">
        <v>1223</v>
      </c>
      <c r="B13" s="17" t="s">
        <v>1224</v>
      </c>
      <c r="C13" s="13" t="s">
        <v>1225</v>
      </c>
      <c r="D13" s="13" t="s">
        <v>271</v>
      </c>
      <c r="E13" s="18">
        <v>43401</v>
      </c>
      <c r="F13" s="19">
        <v>252.15979999999999</v>
      </c>
      <c r="G13" s="20">
        <v>2.7400000000000001E-2</v>
      </c>
      <c r="H13" s="21"/>
      <c r="I13" s="22"/>
    </row>
    <row r="14" spans="1:9" ht="13" customHeight="1">
      <c r="A14" s="16" t="s">
        <v>1202</v>
      </c>
      <c r="B14" s="17" t="s">
        <v>1203</v>
      </c>
      <c r="C14" s="13" t="s">
        <v>1204</v>
      </c>
      <c r="D14" s="13" t="s">
        <v>319</v>
      </c>
      <c r="E14" s="18">
        <v>36000</v>
      </c>
      <c r="F14" s="19">
        <v>249.66</v>
      </c>
      <c r="G14" s="20">
        <v>2.7199999999999998E-2</v>
      </c>
      <c r="H14" s="21"/>
      <c r="I14" s="22"/>
    </row>
    <row r="15" spans="1:9" ht="13" customHeight="1">
      <c r="A15" s="16" t="s">
        <v>1226</v>
      </c>
      <c r="B15" s="17" t="s">
        <v>1227</v>
      </c>
      <c r="C15" s="13" t="s">
        <v>1228</v>
      </c>
      <c r="D15" s="13" t="s">
        <v>1174</v>
      </c>
      <c r="E15" s="18">
        <v>38773</v>
      </c>
      <c r="F15" s="19">
        <v>243.26179999999999</v>
      </c>
      <c r="G15" s="20">
        <v>2.6499999999999999E-2</v>
      </c>
      <c r="H15" s="21"/>
      <c r="I15" s="22"/>
    </row>
    <row r="16" spans="1:9" ht="13" customHeight="1">
      <c r="A16" s="16" t="s">
        <v>116</v>
      </c>
      <c r="B16" s="17" t="s">
        <v>117</v>
      </c>
      <c r="C16" s="13" t="s">
        <v>118</v>
      </c>
      <c r="D16" s="13" t="s">
        <v>119</v>
      </c>
      <c r="E16" s="18">
        <v>5942</v>
      </c>
      <c r="F16" s="19">
        <v>240.34800000000001</v>
      </c>
      <c r="G16" s="20">
        <v>2.6100000000000002E-2</v>
      </c>
      <c r="H16" s="21"/>
      <c r="I16" s="22"/>
    </row>
    <row r="17" spans="1:9" ht="13" customHeight="1">
      <c r="A17" s="16" t="s">
        <v>1229</v>
      </c>
      <c r="B17" s="17" t="s">
        <v>1230</v>
      </c>
      <c r="C17" s="13" t="s">
        <v>1231</v>
      </c>
      <c r="D17" s="13" t="s">
        <v>357</v>
      </c>
      <c r="E17" s="18">
        <v>7440</v>
      </c>
      <c r="F17" s="19">
        <v>234.33019999999999</v>
      </c>
      <c r="G17" s="20">
        <v>2.5499999999999998E-2</v>
      </c>
      <c r="H17" s="21"/>
      <c r="I17" s="22"/>
    </row>
    <row r="18" spans="1:9" ht="13" customHeight="1">
      <c r="A18" s="16" t="s">
        <v>249</v>
      </c>
      <c r="B18" s="17" t="s">
        <v>250</v>
      </c>
      <c r="C18" s="13" t="s">
        <v>251</v>
      </c>
      <c r="D18" s="13" t="s">
        <v>252</v>
      </c>
      <c r="E18" s="18">
        <v>68258</v>
      </c>
      <c r="F18" s="19">
        <v>223.9545</v>
      </c>
      <c r="G18" s="20">
        <v>2.4400000000000002E-2</v>
      </c>
      <c r="H18" s="21"/>
      <c r="I18" s="22"/>
    </row>
    <row r="19" spans="1:9" ht="13" customHeight="1">
      <c r="A19" s="16" t="s">
        <v>1153</v>
      </c>
      <c r="B19" s="17" t="s">
        <v>1154</v>
      </c>
      <c r="C19" s="13" t="s">
        <v>1155</v>
      </c>
      <c r="D19" s="13" t="s">
        <v>271</v>
      </c>
      <c r="E19" s="18">
        <v>19199</v>
      </c>
      <c r="F19" s="19">
        <v>221.34530000000001</v>
      </c>
      <c r="G19" s="20">
        <v>2.41E-2</v>
      </c>
      <c r="H19" s="21"/>
      <c r="I19" s="22"/>
    </row>
    <row r="20" spans="1:9" ht="13" customHeight="1">
      <c r="A20" s="16" t="s">
        <v>1232</v>
      </c>
      <c r="B20" s="17" t="s">
        <v>1233</v>
      </c>
      <c r="C20" s="13" t="s">
        <v>1234</v>
      </c>
      <c r="D20" s="13" t="s">
        <v>1174</v>
      </c>
      <c r="E20" s="18">
        <v>45000</v>
      </c>
      <c r="F20" s="19">
        <v>211.2525</v>
      </c>
      <c r="G20" s="20">
        <v>2.3E-2</v>
      </c>
      <c r="H20" s="21"/>
      <c r="I20" s="22"/>
    </row>
    <row r="21" spans="1:9" ht="13" customHeight="1">
      <c r="A21" s="16" t="s">
        <v>1235</v>
      </c>
      <c r="B21" s="17" t="s">
        <v>1236</v>
      </c>
      <c r="C21" s="13" t="s">
        <v>1237</v>
      </c>
      <c r="D21" s="13" t="s">
        <v>1174</v>
      </c>
      <c r="E21" s="18">
        <v>25721</v>
      </c>
      <c r="F21" s="19">
        <v>209.3304</v>
      </c>
      <c r="G21" s="20">
        <v>2.2800000000000001E-2</v>
      </c>
      <c r="H21" s="21"/>
      <c r="I21" s="22"/>
    </row>
    <row r="22" spans="1:9" ht="13" customHeight="1">
      <c r="A22" s="16" t="s">
        <v>155</v>
      </c>
      <c r="B22" s="17" t="s">
        <v>156</v>
      </c>
      <c r="C22" s="13" t="s">
        <v>157</v>
      </c>
      <c r="D22" s="13" t="s">
        <v>72</v>
      </c>
      <c r="E22" s="18">
        <v>112977</v>
      </c>
      <c r="F22" s="19">
        <v>208.2731</v>
      </c>
      <c r="G22" s="20">
        <v>2.2700000000000001E-2</v>
      </c>
      <c r="H22" s="21"/>
      <c r="I22" s="22"/>
    </row>
    <row r="23" spans="1:9" ht="13" customHeight="1">
      <c r="A23" s="16" t="s">
        <v>920</v>
      </c>
      <c r="B23" s="17" t="s">
        <v>921</v>
      </c>
      <c r="C23" s="13" t="s">
        <v>922</v>
      </c>
      <c r="D23" s="13" t="s">
        <v>172</v>
      </c>
      <c r="E23" s="18">
        <v>6783</v>
      </c>
      <c r="F23" s="19">
        <v>206.88829999999999</v>
      </c>
      <c r="G23" s="20">
        <v>2.2499999999999999E-2</v>
      </c>
      <c r="H23" s="21"/>
      <c r="I23" s="22"/>
    </row>
    <row r="24" spans="1:9" ht="13" customHeight="1">
      <c r="A24" s="16" t="s">
        <v>69</v>
      </c>
      <c r="B24" s="17" t="s">
        <v>70</v>
      </c>
      <c r="C24" s="13" t="s">
        <v>71</v>
      </c>
      <c r="D24" s="13" t="s">
        <v>72</v>
      </c>
      <c r="E24" s="18">
        <v>105274</v>
      </c>
      <c r="F24" s="19">
        <v>205.2843</v>
      </c>
      <c r="G24" s="20">
        <v>2.23E-2</v>
      </c>
      <c r="H24" s="21"/>
      <c r="I24" s="22"/>
    </row>
    <row r="25" spans="1:9" ht="13" customHeight="1">
      <c r="A25" s="16" t="s">
        <v>1122</v>
      </c>
      <c r="B25" s="17" t="s">
        <v>1123</v>
      </c>
      <c r="C25" s="13" t="s">
        <v>1124</v>
      </c>
      <c r="D25" s="13" t="s">
        <v>1125</v>
      </c>
      <c r="E25" s="18">
        <v>15500</v>
      </c>
      <c r="F25" s="19">
        <v>187.1935</v>
      </c>
      <c r="G25" s="20">
        <v>2.0400000000000001E-2</v>
      </c>
      <c r="H25" s="21"/>
      <c r="I25" s="22"/>
    </row>
    <row r="26" spans="1:9" ht="13" customHeight="1">
      <c r="A26" s="16" t="s">
        <v>1021</v>
      </c>
      <c r="B26" s="17" t="s">
        <v>1022</v>
      </c>
      <c r="C26" s="13" t="s">
        <v>1023</v>
      </c>
      <c r="D26" s="13" t="s">
        <v>83</v>
      </c>
      <c r="E26" s="18">
        <v>34204</v>
      </c>
      <c r="F26" s="19">
        <v>183.0085</v>
      </c>
      <c r="G26" s="20">
        <v>1.9900000000000001E-2</v>
      </c>
      <c r="H26" s="21"/>
      <c r="I26" s="22"/>
    </row>
    <row r="27" spans="1:9" ht="13" customHeight="1">
      <c r="A27" s="16" t="s">
        <v>1003</v>
      </c>
      <c r="B27" s="17" t="s">
        <v>1004</v>
      </c>
      <c r="C27" s="13" t="s">
        <v>1005</v>
      </c>
      <c r="D27" s="13" t="s">
        <v>83</v>
      </c>
      <c r="E27" s="18">
        <v>3940</v>
      </c>
      <c r="F27" s="19">
        <v>178.876</v>
      </c>
      <c r="G27" s="20">
        <v>1.95E-2</v>
      </c>
      <c r="H27" s="21"/>
      <c r="I27" s="22"/>
    </row>
    <row r="28" spans="1:9" ht="13" customHeight="1">
      <c r="A28" s="16" t="s">
        <v>1238</v>
      </c>
      <c r="B28" s="17" t="s">
        <v>1239</v>
      </c>
      <c r="C28" s="13" t="s">
        <v>1240</v>
      </c>
      <c r="D28" s="13" t="s">
        <v>1241</v>
      </c>
      <c r="E28" s="18">
        <v>35350</v>
      </c>
      <c r="F28" s="19">
        <v>175.19460000000001</v>
      </c>
      <c r="G28" s="20">
        <v>1.9099999999999999E-2</v>
      </c>
      <c r="H28" s="21"/>
      <c r="I28" s="22"/>
    </row>
    <row r="29" spans="1:9" ht="13" customHeight="1">
      <c r="A29" s="16" t="s">
        <v>932</v>
      </c>
      <c r="B29" s="17" t="s">
        <v>933</v>
      </c>
      <c r="C29" s="13" t="s">
        <v>934</v>
      </c>
      <c r="D29" s="13" t="s">
        <v>111</v>
      </c>
      <c r="E29" s="18">
        <v>39815</v>
      </c>
      <c r="F29" s="19">
        <v>173.255</v>
      </c>
      <c r="G29" s="20">
        <v>1.8800000000000001E-2</v>
      </c>
      <c r="H29" s="21"/>
      <c r="I29" s="22"/>
    </row>
    <row r="30" spans="1:9" ht="13" customHeight="1">
      <c r="A30" s="16" t="s">
        <v>938</v>
      </c>
      <c r="B30" s="17" t="s">
        <v>939</v>
      </c>
      <c r="C30" s="13" t="s">
        <v>940</v>
      </c>
      <c r="D30" s="13" t="s">
        <v>185</v>
      </c>
      <c r="E30" s="18">
        <v>30000</v>
      </c>
      <c r="F30" s="19">
        <v>173.25</v>
      </c>
      <c r="G30" s="20">
        <v>1.8800000000000001E-2</v>
      </c>
      <c r="H30" s="21"/>
      <c r="I30" s="22"/>
    </row>
    <row r="31" spans="1:9" ht="13" customHeight="1">
      <c r="A31" s="16" t="s">
        <v>1242</v>
      </c>
      <c r="B31" s="17" t="s">
        <v>1243</v>
      </c>
      <c r="C31" s="13" t="s">
        <v>1244</v>
      </c>
      <c r="D31" s="13" t="s">
        <v>185</v>
      </c>
      <c r="E31" s="18">
        <v>80000</v>
      </c>
      <c r="F31" s="19">
        <v>153.648</v>
      </c>
      <c r="G31" s="20">
        <v>1.67E-2</v>
      </c>
      <c r="H31" s="21"/>
      <c r="I31" s="22"/>
    </row>
    <row r="32" spans="1:9" ht="13" customHeight="1">
      <c r="A32" s="16" t="s">
        <v>1245</v>
      </c>
      <c r="B32" s="17" t="s">
        <v>1246</v>
      </c>
      <c r="C32" s="13" t="s">
        <v>1247</v>
      </c>
      <c r="D32" s="13" t="s">
        <v>100</v>
      </c>
      <c r="E32" s="18">
        <v>12014</v>
      </c>
      <c r="F32" s="19">
        <v>153.17850000000001</v>
      </c>
      <c r="G32" s="20">
        <v>1.67E-2</v>
      </c>
      <c r="H32" s="21"/>
      <c r="I32" s="22"/>
    </row>
    <row r="33" spans="1:9" ht="13" customHeight="1">
      <c r="A33" s="16" t="s">
        <v>1171</v>
      </c>
      <c r="B33" s="17" t="s">
        <v>1172</v>
      </c>
      <c r="C33" s="13" t="s">
        <v>1173</v>
      </c>
      <c r="D33" s="13" t="s">
        <v>1174</v>
      </c>
      <c r="E33" s="18">
        <v>11819</v>
      </c>
      <c r="F33" s="19">
        <v>139.18049999999999</v>
      </c>
      <c r="G33" s="20">
        <v>1.5100000000000001E-2</v>
      </c>
      <c r="H33" s="21"/>
      <c r="I33" s="22"/>
    </row>
    <row r="34" spans="1:9" ht="13" customHeight="1">
      <c r="A34" s="16" t="s">
        <v>1248</v>
      </c>
      <c r="B34" s="17" t="s">
        <v>1249</v>
      </c>
      <c r="C34" s="13" t="s">
        <v>1250</v>
      </c>
      <c r="D34" s="13" t="s">
        <v>248</v>
      </c>
      <c r="E34" s="18">
        <v>5598</v>
      </c>
      <c r="F34" s="19">
        <v>127.5896</v>
      </c>
      <c r="G34" s="20">
        <v>1.3899999999999999E-2</v>
      </c>
      <c r="H34" s="21"/>
      <c r="I34" s="22"/>
    </row>
    <row r="35" spans="1:9" ht="13" customHeight="1">
      <c r="A35" s="16" t="s">
        <v>1251</v>
      </c>
      <c r="B35" s="17" t="s">
        <v>1252</v>
      </c>
      <c r="C35" s="13" t="s">
        <v>1253</v>
      </c>
      <c r="D35" s="13" t="s">
        <v>248</v>
      </c>
      <c r="E35" s="18">
        <v>14756</v>
      </c>
      <c r="F35" s="19">
        <v>118.52760000000001</v>
      </c>
      <c r="G35" s="20">
        <v>1.29E-2</v>
      </c>
      <c r="H35" s="21"/>
      <c r="I35" s="22"/>
    </row>
    <row r="36" spans="1:9" ht="13" customHeight="1">
      <c r="A36" s="16" t="s">
        <v>272</v>
      </c>
      <c r="B36" s="17" t="s">
        <v>273</v>
      </c>
      <c r="C36" s="13" t="s">
        <v>274</v>
      </c>
      <c r="D36" s="13" t="s">
        <v>83</v>
      </c>
      <c r="E36" s="18">
        <v>5817</v>
      </c>
      <c r="F36" s="19">
        <v>117.5616</v>
      </c>
      <c r="G36" s="20">
        <v>1.2800000000000001E-2</v>
      </c>
      <c r="H36" s="21"/>
      <c r="I36" s="22"/>
    </row>
    <row r="37" spans="1:9" ht="13" customHeight="1">
      <c r="A37" s="16" t="s">
        <v>1254</v>
      </c>
      <c r="B37" s="17" t="s">
        <v>1255</v>
      </c>
      <c r="C37" s="13" t="s">
        <v>1256</v>
      </c>
      <c r="D37" s="13" t="s">
        <v>252</v>
      </c>
      <c r="E37" s="18">
        <v>25000</v>
      </c>
      <c r="F37" s="19">
        <v>113.125</v>
      </c>
      <c r="G37" s="20">
        <v>1.23E-2</v>
      </c>
      <c r="H37" s="21"/>
      <c r="I37" s="22"/>
    </row>
    <row r="38" spans="1:9" ht="13" customHeight="1">
      <c r="A38" s="16" t="s">
        <v>1257</v>
      </c>
      <c r="B38" s="17" t="s">
        <v>1258</v>
      </c>
      <c r="C38" s="13" t="s">
        <v>1259</v>
      </c>
      <c r="D38" s="13" t="s">
        <v>192</v>
      </c>
      <c r="E38" s="18">
        <v>3000</v>
      </c>
      <c r="F38" s="19">
        <v>111.099</v>
      </c>
      <c r="G38" s="20">
        <v>1.21E-2</v>
      </c>
      <c r="H38" s="21"/>
      <c r="I38" s="22"/>
    </row>
    <row r="39" spans="1:9" ht="13" customHeight="1">
      <c r="A39" s="16" t="s">
        <v>351</v>
      </c>
      <c r="B39" s="17" t="s">
        <v>352</v>
      </c>
      <c r="C39" s="13" t="s">
        <v>353</v>
      </c>
      <c r="D39" s="13" t="s">
        <v>127</v>
      </c>
      <c r="E39" s="18">
        <v>5500</v>
      </c>
      <c r="F39" s="19">
        <v>109.1915</v>
      </c>
      <c r="G39" s="20">
        <v>1.1900000000000001E-2</v>
      </c>
      <c r="H39" s="21"/>
      <c r="I39" s="22"/>
    </row>
    <row r="40" spans="1:9" ht="13" customHeight="1">
      <c r="A40" s="16" t="s">
        <v>1260</v>
      </c>
      <c r="B40" s="17" t="s">
        <v>1261</v>
      </c>
      <c r="C40" s="13" t="s">
        <v>1262</v>
      </c>
      <c r="D40" s="13" t="s">
        <v>248</v>
      </c>
      <c r="E40" s="18">
        <v>6865</v>
      </c>
      <c r="F40" s="19">
        <v>98.711799999999997</v>
      </c>
      <c r="G40" s="20">
        <v>1.0699999999999999E-2</v>
      </c>
      <c r="H40" s="21"/>
      <c r="I40" s="22"/>
    </row>
    <row r="41" spans="1:9" ht="13" customHeight="1">
      <c r="A41" s="16" t="s">
        <v>1263</v>
      </c>
      <c r="B41" s="17" t="s">
        <v>1264</v>
      </c>
      <c r="C41" s="13" t="s">
        <v>1265</v>
      </c>
      <c r="D41" s="13" t="s">
        <v>248</v>
      </c>
      <c r="E41" s="18">
        <v>3000</v>
      </c>
      <c r="F41" s="19">
        <v>92.682000000000002</v>
      </c>
      <c r="G41" s="20">
        <v>1.01E-2</v>
      </c>
      <c r="H41" s="21"/>
      <c r="I41" s="22"/>
    </row>
    <row r="42" spans="1:9" ht="13" customHeight="1">
      <c r="A42" s="16" t="s">
        <v>1190</v>
      </c>
      <c r="B42" s="17" t="s">
        <v>1191</v>
      </c>
      <c r="C42" s="13" t="s">
        <v>1192</v>
      </c>
      <c r="D42" s="13" t="s">
        <v>953</v>
      </c>
      <c r="E42" s="18">
        <v>11423</v>
      </c>
      <c r="F42" s="19">
        <v>91.3155</v>
      </c>
      <c r="G42" s="20">
        <v>9.9000000000000008E-3</v>
      </c>
      <c r="H42" s="21"/>
      <c r="I42" s="22"/>
    </row>
    <row r="43" spans="1:9" ht="13" customHeight="1">
      <c r="A43" s="16" t="s">
        <v>1266</v>
      </c>
      <c r="B43" s="17" t="s">
        <v>1267</v>
      </c>
      <c r="C43" s="13" t="s">
        <v>1268</v>
      </c>
      <c r="D43" s="13" t="s">
        <v>252</v>
      </c>
      <c r="E43" s="18">
        <v>32000</v>
      </c>
      <c r="F43" s="19">
        <v>90.207999999999998</v>
      </c>
      <c r="G43" s="20">
        <v>9.7999999999999997E-3</v>
      </c>
      <c r="H43" s="21"/>
      <c r="I43" s="22"/>
    </row>
    <row r="44" spans="1:9" ht="13" customHeight="1">
      <c r="A44" s="16" t="s">
        <v>1269</v>
      </c>
      <c r="B44" s="17" t="s">
        <v>1270</v>
      </c>
      <c r="C44" s="13" t="s">
        <v>1271</v>
      </c>
      <c r="D44" s="13" t="s">
        <v>248</v>
      </c>
      <c r="E44" s="18">
        <v>3598</v>
      </c>
      <c r="F44" s="19">
        <v>89.5398</v>
      </c>
      <c r="G44" s="20">
        <v>9.7000000000000003E-3</v>
      </c>
      <c r="H44" s="21"/>
      <c r="I44" s="22"/>
    </row>
    <row r="45" spans="1:9" ht="13" customHeight="1">
      <c r="A45" s="16" t="s">
        <v>1009</v>
      </c>
      <c r="B45" s="17" t="s">
        <v>1010</v>
      </c>
      <c r="C45" s="13" t="s">
        <v>1011</v>
      </c>
      <c r="D45" s="13" t="s">
        <v>213</v>
      </c>
      <c r="E45" s="18">
        <v>30273</v>
      </c>
      <c r="F45" s="19">
        <v>77.922700000000006</v>
      </c>
      <c r="G45" s="20">
        <v>8.5000000000000006E-3</v>
      </c>
      <c r="H45" s="21"/>
      <c r="I45" s="22"/>
    </row>
    <row r="46" spans="1:9" ht="13" customHeight="1">
      <c r="A46" s="16" t="s">
        <v>1272</v>
      </c>
      <c r="B46" s="17" t="s">
        <v>1273</v>
      </c>
      <c r="C46" s="13" t="s">
        <v>1274</v>
      </c>
      <c r="D46" s="13" t="s">
        <v>357</v>
      </c>
      <c r="E46" s="18">
        <v>19454</v>
      </c>
      <c r="F46" s="19">
        <v>72.2911</v>
      </c>
      <c r="G46" s="20">
        <v>7.9000000000000008E-3</v>
      </c>
      <c r="H46" s="21"/>
      <c r="I46" s="22"/>
    </row>
    <row r="47" spans="1:9" ht="13" customHeight="1">
      <c r="A47" s="16" t="s">
        <v>1275</v>
      </c>
      <c r="B47" s="17" t="s">
        <v>1276</v>
      </c>
      <c r="C47" s="13" t="s">
        <v>1277</v>
      </c>
      <c r="D47" s="13" t="s">
        <v>192</v>
      </c>
      <c r="E47" s="18">
        <v>907</v>
      </c>
      <c r="F47" s="19">
        <v>63.884500000000003</v>
      </c>
      <c r="G47" s="20">
        <v>6.8999999999999999E-3</v>
      </c>
      <c r="H47" s="21"/>
      <c r="I47" s="22"/>
    </row>
    <row r="48" spans="1:9" ht="13" customHeight="1">
      <c r="A48" s="16" t="s">
        <v>1000</v>
      </c>
      <c r="B48" s="17" t="s">
        <v>1001</v>
      </c>
      <c r="C48" s="13" t="s">
        <v>1002</v>
      </c>
      <c r="D48" s="13" t="s">
        <v>185</v>
      </c>
      <c r="E48" s="18">
        <v>1728</v>
      </c>
      <c r="F48" s="19">
        <v>63.493600000000001</v>
      </c>
      <c r="G48" s="20">
        <v>6.8999999999999999E-3</v>
      </c>
      <c r="H48" s="21"/>
      <c r="I48" s="22"/>
    </row>
    <row r="49" spans="1:9" ht="13" customHeight="1">
      <c r="A49" s="16" t="s">
        <v>1196</v>
      </c>
      <c r="B49" s="17" t="s">
        <v>1197</v>
      </c>
      <c r="C49" s="13" t="s">
        <v>1198</v>
      </c>
      <c r="D49" s="13" t="s">
        <v>271</v>
      </c>
      <c r="E49" s="18">
        <v>686</v>
      </c>
      <c r="F49" s="19">
        <v>39.311199999999999</v>
      </c>
      <c r="G49" s="20">
        <v>4.3E-3</v>
      </c>
      <c r="H49" s="21"/>
      <c r="I49" s="22"/>
    </row>
    <row r="50" spans="1:9" ht="13" customHeight="1">
      <c r="A50" s="4"/>
      <c r="B50" s="12" t="s">
        <v>463</v>
      </c>
      <c r="C50" s="13"/>
      <c r="D50" s="13"/>
      <c r="E50" s="13"/>
      <c r="F50" s="23">
        <v>8418.5769</v>
      </c>
      <c r="G50" s="24">
        <f>ROUND(SUM(G1:G49),4)</f>
        <v>0.91579999999999995</v>
      </c>
      <c r="H50" s="25"/>
      <c r="I50" s="26"/>
    </row>
    <row r="51" spans="1:9" ht="13" customHeight="1">
      <c r="A51" s="4"/>
      <c r="B51" s="27" t="s">
        <v>464</v>
      </c>
      <c r="C51" s="1"/>
      <c r="D51" s="1"/>
      <c r="E51" s="1"/>
      <c r="F51" s="25" t="s">
        <v>465</v>
      </c>
      <c r="G51" s="25" t="s">
        <v>465</v>
      </c>
      <c r="H51" s="25"/>
      <c r="I51" s="26"/>
    </row>
    <row r="52" spans="1:9" ht="13" customHeight="1">
      <c r="A52" s="4"/>
      <c r="B52" s="27" t="s">
        <v>463</v>
      </c>
      <c r="C52" s="1"/>
      <c r="D52" s="1"/>
      <c r="E52" s="1"/>
      <c r="F52" s="25" t="s">
        <v>465</v>
      </c>
      <c r="G52" s="25" t="s">
        <v>465</v>
      </c>
      <c r="H52" s="25"/>
      <c r="I52" s="26"/>
    </row>
    <row r="53" spans="1:9" ht="13" customHeight="1">
      <c r="A53" s="4"/>
      <c r="B53" s="27" t="s">
        <v>466</v>
      </c>
      <c r="C53" s="28"/>
      <c r="D53" s="1"/>
      <c r="E53" s="28"/>
      <c r="F53" s="23">
        <v>8418.5769</v>
      </c>
      <c r="G53" s="24">
        <f>ROUND(SUM(G50),4)</f>
        <v>0.91579999999999995</v>
      </c>
      <c r="H53" s="25"/>
      <c r="I53" s="26"/>
    </row>
    <row r="54" spans="1:9" ht="13" customHeight="1">
      <c r="A54" s="4"/>
      <c r="B54" s="12" t="s">
        <v>904</v>
      </c>
      <c r="C54" s="13"/>
      <c r="D54" s="13"/>
      <c r="E54" s="13"/>
      <c r="F54" s="13"/>
      <c r="G54" s="13"/>
      <c r="H54" s="14"/>
      <c r="I54" s="15"/>
    </row>
    <row r="55" spans="1:9" ht="13" customHeight="1">
      <c r="A55" s="16" t="s">
        <v>905</v>
      </c>
      <c r="B55" s="17" t="s">
        <v>906</v>
      </c>
      <c r="C55" s="13"/>
      <c r="D55" s="13"/>
      <c r="E55" s="18"/>
      <c r="F55" s="19">
        <v>580.12339999999995</v>
      </c>
      <c r="G55" s="20">
        <v>6.3100000000000003E-2</v>
      </c>
      <c r="H55" s="29">
        <v>4.70293849281204E-2</v>
      </c>
      <c r="I55" s="22"/>
    </row>
    <row r="56" spans="1:9" ht="13" customHeight="1">
      <c r="A56" s="4"/>
      <c r="B56" s="12" t="s">
        <v>463</v>
      </c>
      <c r="C56" s="13"/>
      <c r="D56" s="13"/>
      <c r="E56" s="13"/>
      <c r="F56" s="23">
        <v>580.12339999999995</v>
      </c>
      <c r="G56" s="24">
        <f>ROUND(SUM(G54:G55),4)</f>
        <v>6.3100000000000003E-2</v>
      </c>
      <c r="H56" s="25"/>
      <c r="I56" s="26"/>
    </row>
    <row r="57" spans="1:9" ht="13" customHeight="1">
      <c r="A57" s="4"/>
      <c r="B57" s="27" t="s">
        <v>466</v>
      </c>
      <c r="C57" s="28"/>
      <c r="D57" s="1"/>
      <c r="E57" s="28"/>
      <c r="F57" s="23">
        <v>580.12339999999995</v>
      </c>
      <c r="G57" s="24">
        <f>ROUND(SUM(G56),4)</f>
        <v>6.3100000000000003E-2</v>
      </c>
      <c r="H57" s="25"/>
      <c r="I57" s="26"/>
    </row>
    <row r="58" spans="1:9" ht="13" customHeight="1">
      <c r="A58" s="4"/>
      <c r="B58" s="27" t="s">
        <v>907</v>
      </c>
      <c r="C58" s="13"/>
      <c r="D58" s="1"/>
      <c r="E58" s="13"/>
      <c r="F58" s="30">
        <v>193.46969999999999</v>
      </c>
      <c r="G58" s="24">
        <v>2.1100000000000001E-2</v>
      </c>
      <c r="H58" s="25"/>
      <c r="I58" s="26"/>
    </row>
    <row r="59" spans="1:9" ht="13" customHeight="1">
      <c r="A59" s="4"/>
      <c r="B59" s="31" t="s">
        <v>908</v>
      </c>
      <c r="C59" s="32"/>
      <c r="D59" s="32"/>
      <c r="E59" s="32"/>
      <c r="F59" s="33">
        <v>9192.17</v>
      </c>
      <c r="G59" s="34">
        <f>ROUND(SUM(G53,G57,G58),4)</f>
        <v>1</v>
      </c>
      <c r="H59" s="35"/>
      <c r="I59" s="36"/>
    </row>
    <row r="60" spans="1:9" ht="13" customHeight="1">
      <c r="A60" s="4"/>
      <c r="B60" s="6"/>
      <c r="C60" s="4"/>
      <c r="D60" s="4"/>
      <c r="E60" s="4"/>
      <c r="F60" s="4"/>
      <c r="G60" s="4"/>
      <c r="H60" s="4"/>
      <c r="I60" s="4"/>
    </row>
    <row r="61" spans="1:9" ht="13" customHeight="1">
      <c r="A61" s="4"/>
      <c r="B61" s="3" t="s">
        <v>910</v>
      </c>
      <c r="C61" s="4"/>
      <c r="D61" s="4"/>
      <c r="E61" s="4"/>
      <c r="F61" s="4"/>
      <c r="G61" s="4"/>
      <c r="H61" s="4"/>
      <c r="I61" s="4"/>
    </row>
    <row r="62" spans="1:9" ht="26.15" customHeight="1">
      <c r="A62" s="4"/>
      <c r="B62" s="177" t="s">
        <v>2647</v>
      </c>
      <c r="C62" s="177"/>
      <c r="D62" s="177"/>
      <c r="E62" s="177"/>
      <c r="F62" s="177"/>
      <c r="G62" s="177"/>
      <c r="H62" s="177"/>
      <c r="I62" s="177"/>
    </row>
    <row r="63" spans="1:9" ht="13" customHeight="1">
      <c r="A63" s="4"/>
      <c r="B63" s="177"/>
      <c r="C63" s="177"/>
      <c r="D63" s="177"/>
      <c r="E63" s="177"/>
      <c r="F63" s="177"/>
      <c r="G63" s="177"/>
      <c r="H63" s="177"/>
      <c r="I63" s="177"/>
    </row>
    <row r="64" spans="1:9">
      <c r="A64" s="43"/>
      <c r="B64" s="44" t="s">
        <v>2153</v>
      </c>
      <c r="C64" s="45"/>
      <c r="D64" s="45"/>
      <c r="E64" s="46"/>
      <c r="F64" s="46"/>
      <c r="G64" s="46"/>
      <c r="H64" s="46"/>
      <c r="I64" s="47"/>
    </row>
    <row r="65" spans="1:9">
      <c r="A65" s="43"/>
      <c r="B65" s="48" t="s">
        <v>2154</v>
      </c>
      <c r="C65" s="49"/>
      <c r="D65" s="49"/>
      <c r="E65" s="50"/>
      <c r="F65" s="50"/>
      <c r="G65" s="50"/>
      <c r="H65" s="50"/>
      <c r="I65" s="51"/>
    </row>
    <row r="66" spans="1:9">
      <c r="A66" s="43"/>
      <c r="B66" s="48" t="s">
        <v>2155</v>
      </c>
      <c r="C66" s="49"/>
      <c r="D66" s="49"/>
      <c r="E66" s="50"/>
      <c r="F66" s="50"/>
      <c r="G66" s="50"/>
      <c r="H66" s="50"/>
      <c r="I66" s="51"/>
    </row>
    <row r="67" spans="1:9">
      <c r="A67" s="43"/>
      <c r="B67" s="52" t="s">
        <v>2156</v>
      </c>
      <c r="C67" s="53" t="s">
        <v>2184</v>
      </c>
      <c r="D67" s="53" t="s">
        <v>2157</v>
      </c>
      <c r="E67" s="50"/>
      <c r="F67" s="50"/>
      <c r="G67" s="50"/>
      <c r="H67" s="50"/>
      <c r="I67" s="51"/>
    </row>
    <row r="68" spans="1:9" ht="25">
      <c r="A68" s="2" t="s">
        <v>9</v>
      </c>
      <c r="B68" s="54" t="s">
        <v>2158</v>
      </c>
      <c r="C68" s="55">
        <v>11.768000000000001</v>
      </c>
      <c r="D68" s="55">
        <v>11.561999999999999</v>
      </c>
      <c r="E68" s="50"/>
      <c r="F68" s="50"/>
      <c r="G68" s="50"/>
      <c r="H68" s="50"/>
      <c r="I68" s="51"/>
    </row>
    <row r="69" spans="1:9" ht="25">
      <c r="A69" s="2" t="s">
        <v>9</v>
      </c>
      <c r="B69" s="54" t="s">
        <v>2159</v>
      </c>
      <c r="C69" s="55">
        <v>11.768000000000001</v>
      </c>
      <c r="D69" s="55">
        <v>11.561999999999999</v>
      </c>
      <c r="E69" s="50"/>
      <c r="F69" s="50"/>
      <c r="G69" s="50"/>
      <c r="H69" s="50"/>
      <c r="I69" s="51"/>
    </row>
    <row r="70" spans="1:9" ht="25">
      <c r="A70" s="2" t="s">
        <v>9</v>
      </c>
      <c r="B70" s="54" t="s">
        <v>2160</v>
      </c>
      <c r="C70" s="55">
        <v>12.099</v>
      </c>
      <c r="D70" s="55">
        <v>11.87</v>
      </c>
      <c r="E70" s="50"/>
      <c r="F70" s="50"/>
      <c r="G70" s="50"/>
      <c r="H70" s="50"/>
      <c r="I70" s="51"/>
    </row>
    <row r="71" spans="1:9" ht="25">
      <c r="A71" s="2" t="s">
        <v>9</v>
      </c>
      <c r="B71" s="54" t="s">
        <v>2161</v>
      </c>
      <c r="C71" s="55">
        <v>12.099</v>
      </c>
      <c r="D71" s="55">
        <v>11.87</v>
      </c>
      <c r="E71" s="50"/>
      <c r="F71" s="50"/>
      <c r="G71" s="50"/>
      <c r="H71" s="50"/>
      <c r="I71" s="51"/>
    </row>
    <row r="72" spans="1:9">
      <c r="A72" s="43"/>
      <c r="B72" s="48" t="s">
        <v>2162</v>
      </c>
      <c r="C72" s="49"/>
      <c r="D72" s="49"/>
      <c r="E72" s="50"/>
      <c r="F72" s="50"/>
      <c r="G72" s="50"/>
      <c r="H72" s="50"/>
      <c r="I72" s="51"/>
    </row>
    <row r="73" spans="1:9">
      <c r="A73" s="43"/>
      <c r="B73" s="48" t="s">
        <v>2190</v>
      </c>
      <c r="C73" s="49"/>
      <c r="D73" s="49"/>
      <c r="E73" s="50"/>
      <c r="F73" s="50"/>
      <c r="G73" s="50"/>
      <c r="H73" s="50"/>
      <c r="I73" s="51"/>
    </row>
    <row r="74" spans="1:9">
      <c r="A74" s="43"/>
      <c r="B74" s="48" t="s">
        <v>2197</v>
      </c>
      <c r="C74" s="49"/>
      <c r="D74" s="49"/>
      <c r="E74" s="50"/>
      <c r="F74" s="50"/>
      <c r="G74" s="50"/>
      <c r="H74" s="50"/>
      <c r="I74" s="51"/>
    </row>
    <row r="75" spans="1:9">
      <c r="A75" s="43"/>
      <c r="B75" s="48" t="s">
        <v>2189</v>
      </c>
      <c r="C75" s="49"/>
      <c r="D75" s="49"/>
      <c r="E75" s="50"/>
      <c r="F75" s="50"/>
      <c r="G75" s="50"/>
      <c r="H75" s="50"/>
      <c r="I75" s="51"/>
    </row>
    <row r="76" spans="1:9">
      <c r="A76" s="43"/>
      <c r="B76" s="48" t="s">
        <v>2172</v>
      </c>
      <c r="C76" s="49"/>
      <c r="D76" s="49"/>
      <c r="E76" s="50"/>
      <c r="F76" s="50"/>
      <c r="G76" s="50"/>
      <c r="H76" s="50"/>
      <c r="I76" s="51"/>
    </row>
    <row r="77" spans="1:9">
      <c r="A77" s="43"/>
      <c r="B77" s="48" t="s">
        <v>2167</v>
      </c>
      <c r="I77" s="170"/>
    </row>
    <row r="78" spans="1:9">
      <c r="A78" s="43"/>
      <c r="B78" s="60" t="s">
        <v>2218</v>
      </c>
      <c r="C78" s="57"/>
      <c r="D78" s="57"/>
      <c r="E78" s="58"/>
      <c r="F78" s="58"/>
      <c r="G78" s="58"/>
      <c r="H78" s="58"/>
      <c r="I78" s="59"/>
    </row>
    <row r="79" spans="1:9">
      <c r="A79" s="43"/>
      <c r="B79" s="50"/>
      <c r="C79" s="50"/>
      <c r="D79" s="50"/>
      <c r="E79" s="50"/>
      <c r="F79" s="50"/>
      <c r="G79" s="50"/>
      <c r="H79" s="50"/>
      <c r="I79" s="50"/>
    </row>
    <row r="80" spans="1:9" ht="13" customHeight="1">
      <c r="A80" s="4"/>
      <c r="B80" s="177"/>
      <c r="C80" s="177"/>
      <c r="D80" s="177"/>
      <c r="E80" s="177"/>
      <c r="F80" s="177"/>
      <c r="G80" s="177"/>
      <c r="H80" s="177"/>
      <c r="I80" s="177"/>
    </row>
    <row r="81" spans="1:9" ht="13" customHeight="1">
      <c r="A81" s="4"/>
      <c r="B81" s="4"/>
      <c r="C81" s="178" t="s">
        <v>1278</v>
      </c>
      <c r="D81" s="178"/>
      <c r="E81" s="178"/>
      <c r="F81" s="178"/>
      <c r="G81" s="4"/>
      <c r="H81" s="4"/>
      <c r="I81" s="4"/>
    </row>
    <row r="82" spans="1:9" ht="13" customHeight="1">
      <c r="A82" s="4"/>
      <c r="B82" s="37" t="s">
        <v>912</v>
      </c>
      <c r="C82" s="178" t="s">
        <v>913</v>
      </c>
      <c r="D82" s="178"/>
      <c r="E82" s="178"/>
      <c r="F82" s="178"/>
      <c r="G82" s="4"/>
      <c r="H82" s="4"/>
      <c r="I82" s="4"/>
    </row>
    <row r="83" spans="1:9" ht="135" customHeight="1">
      <c r="A83" s="4"/>
      <c r="B83" s="38"/>
      <c r="C83" s="176"/>
      <c r="D83" s="176"/>
      <c r="E83" s="4"/>
      <c r="F83" s="4"/>
      <c r="G83" s="4"/>
      <c r="H83" s="4"/>
      <c r="I83" s="4"/>
    </row>
  </sheetData>
  <mergeCells count="6">
    <mergeCell ref="C83:D83"/>
    <mergeCell ref="B62:I62"/>
    <mergeCell ref="B63:I63"/>
    <mergeCell ref="B80:I80"/>
    <mergeCell ref="C81:F81"/>
    <mergeCell ref="C82:F82"/>
  </mergeCells>
  <hyperlinks>
    <hyperlink ref="A1" location="BajajFinservELSSTaxSaverFund" display="BFELSS" xr:uid="{00000000-0004-0000-0600-000000000000}"/>
    <hyperlink ref="B1" location="BajajFinservELSSTaxSaverFund" display="Bajaj Finserv ELSS - Tax Saver Fund" xr:uid="{00000000-0004-0000-0600-000001000000}"/>
    <hyperlink ref="A68:A71" location="BajajFinservELSSTaxSaverFund" display="BFELSS" xr:uid="{CF3CDCEE-2E9E-4C89-B63A-3DC47A716088}"/>
  </hyperlinks>
  <pageMargins left="0" right="0" top="0" bottom="0" header="0" footer="0"/>
  <pageSetup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outlinePr summaryBelow="0"/>
  </sheetPr>
  <dimension ref="A1:I192"/>
  <sheetViews>
    <sheetView workbookViewId="0">
      <selection activeCell="B1" sqref="B1"/>
    </sheetView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10</v>
      </c>
      <c r="B1" s="3" t="s">
        <v>11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999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58</v>
      </c>
      <c r="B7" s="17" t="s">
        <v>59</v>
      </c>
      <c r="C7" s="13" t="s">
        <v>60</v>
      </c>
      <c r="D7" s="13" t="s">
        <v>61</v>
      </c>
      <c r="E7" s="18">
        <v>19047</v>
      </c>
      <c r="F7" s="19">
        <v>276.9434</v>
      </c>
      <c r="G7" s="20">
        <v>6.8599999999999994E-2</v>
      </c>
      <c r="H7" s="21"/>
      <c r="I7" s="22"/>
    </row>
    <row r="8" spans="1:9" ht="13" customHeight="1">
      <c r="A8" s="16" t="s">
        <v>138</v>
      </c>
      <c r="B8" s="17" t="s">
        <v>139</v>
      </c>
      <c r="C8" s="13" t="s">
        <v>140</v>
      </c>
      <c r="D8" s="13" t="s">
        <v>141</v>
      </c>
      <c r="E8" s="18">
        <v>75153</v>
      </c>
      <c r="F8" s="19">
        <v>192.01589999999999</v>
      </c>
      <c r="G8" s="20">
        <v>4.7600000000000003E-2</v>
      </c>
      <c r="H8" s="21"/>
      <c r="I8" s="22"/>
    </row>
    <row r="9" spans="1:9" ht="13" customHeight="1">
      <c r="A9" s="16" t="s">
        <v>62</v>
      </c>
      <c r="B9" s="17" t="s">
        <v>63</v>
      </c>
      <c r="C9" s="13" t="s">
        <v>64</v>
      </c>
      <c r="D9" s="13" t="s">
        <v>61</v>
      </c>
      <c r="E9" s="18">
        <v>25354</v>
      </c>
      <c r="F9" s="19">
        <v>179.75989999999999</v>
      </c>
      <c r="G9" s="20">
        <v>4.4499999999999998E-2</v>
      </c>
      <c r="H9" s="21"/>
      <c r="I9" s="22"/>
    </row>
    <row r="10" spans="1:9" ht="13" customHeight="1">
      <c r="A10" s="16" t="s">
        <v>1279</v>
      </c>
      <c r="B10" s="17" t="s">
        <v>1280</v>
      </c>
      <c r="C10" s="13" t="s">
        <v>1281</v>
      </c>
      <c r="D10" s="13" t="s">
        <v>209</v>
      </c>
      <c r="E10" s="18">
        <v>37000</v>
      </c>
      <c r="F10" s="19">
        <v>162.23759999999999</v>
      </c>
      <c r="G10" s="20">
        <v>4.02E-2</v>
      </c>
      <c r="H10" s="21"/>
      <c r="I10" s="22"/>
    </row>
    <row r="11" spans="1:9" ht="13" customHeight="1">
      <c r="A11" s="16" t="s">
        <v>87</v>
      </c>
      <c r="B11" s="17" t="s">
        <v>88</v>
      </c>
      <c r="C11" s="13" t="s">
        <v>89</v>
      </c>
      <c r="D11" s="13" t="s">
        <v>61</v>
      </c>
      <c r="E11" s="18">
        <v>9617</v>
      </c>
      <c r="F11" s="19">
        <v>125.021</v>
      </c>
      <c r="G11" s="20">
        <v>3.1E-2</v>
      </c>
      <c r="H11" s="21"/>
      <c r="I11" s="22"/>
    </row>
    <row r="12" spans="1:9" ht="13" customHeight="1">
      <c r="A12" s="16" t="s">
        <v>272</v>
      </c>
      <c r="B12" s="17" t="s">
        <v>273</v>
      </c>
      <c r="C12" s="13" t="s">
        <v>274</v>
      </c>
      <c r="D12" s="13" t="s">
        <v>83</v>
      </c>
      <c r="E12" s="18">
        <v>6100</v>
      </c>
      <c r="F12" s="19">
        <v>123.28100000000001</v>
      </c>
      <c r="G12" s="20">
        <v>3.0499999999999999E-2</v>
      </c>
      <c r="H12" s="21"/>
      <c r="I12" s="22"/>
    </row>
    <row r="13" spans="1:9" ht="13" customHeight="1">
      <c r="A13" s="16" t="s">
        <v>186</v>
      </c>
      <c r="B13" s="17" t="s">
        <v>187</v>
      </c>
      <c r="C13" s="13" t="s">
        <v>188</v>
      </c>
      <c r="D13" s="13" t="s">
        <v>185</v>
      </c>
      <c r="E13" s="18">
        <v>3150</v>
      </c>
      <c r="F13" s="19">
        <v>107.1</v>
      </c>
      <c r="G13" s="20">
        <v>2.6499999999999999E-2</v>
      </c>
      <c r="H13" s="21"/>
      <c r="I13" s="22"/>
    </row>
    <row r="14" spans="1:9" ht="13" customHeight="1">
      <c r="A14" s="16" t="s">
        <v>128</v>
      </c>
      <c r="B14" s="17" t="s">
        <v>129</v>
      </c>
      <c r="C14" s="13" t="s">
        <v>130</v>
      </c>
      <c r="D14" s="13" t="s">
        <v>61</v>
      </c>
      <c r="E14" s="18">
        <v>24850</v>
      </c>
      <c r="F14" s="19">
        <v>104.2209</v>
      </c>
      <c r="G14" s="20">
        <v>2.58E-2</v>
      </c>
      <c r="H14" s="21"/>
      <c r="I14" s="22"/>
    </row>
    <row r="15" spans="1:9" ht="13" customHeight="1">
      <c r="A15" s="16" t="s">
        <v>226</v>
      </c>
      <c r="B15" s="17" t="s">
        <v>227</v>
      </c>
      <c r="C15" s="13" t="s">
        <v>228</v>
      </c>
      <c r="D15" s="13" t="s">
        <v>209</v>
      </c>
      <c r="E15" s="18">
        <v>14250</v>
      </c>
      <c r="F15" s="19">
        <v>98.474599999999995</v>
      </c>
      <c r="G15" s="20">
        <v>2.4400000000000002E-2</v>
      </c>
      <c r="H15" s="21"/>
      <c r="I15" s="22"/>
    </row>
    <row r="16" spans="1:9" ht="13" customHeight="1">
      <c r="A16" s="16" t="s">
        <v>214</v>
      </c>
      <c r="B16" s="17" t="s">
        <v>215</v>
      </c>
      <c r="C16" s="13" t="s">
        <v>216</v>
      </c>
      <c r="D16" s="13" t="s">
        <v>61</v>
      </c>
      <c r="E16" s="18">
        <v>27500</v>
      </c>
      <c r="F16" s="19">
        <v>98.092500000000001</v>
      </c>
      <c r="G16" s="20">
        <v>2.4299999999999999E-2</v>
      </c>
      <c r="H16" s="21"/>
      <c r="I16" s="22"/>
    </row>
    <row r="17" spans="1:9" ht="13" customHeight="1">
      <c r="A17" s="16" t="s">
        <v>300</v>
      </c>
      <c r="B17" s="17" t="s">
        <v>301</v>
      </c>
      <c r="C17" s="13" t="s">
        <v>302</v>
      </c>
      <c r="D17" s="13" t="s">
        <v>100</v>
      </c>
      <c r="E17" s="18">
        <v>1950</v>
      </c>
      <c r="F17" s="19">
        <v>93.631200000000007</v>
      </c>
      <c r="G17" s="20">
        <v>2.3199999999999998E-2</v>
      </c>
      <c r="H17" s="21"/>
      <c r="I17" s="22"/>
    </row>
    <row r="18" spans="1:9" ht="13" customHeight="1">
      <c r="A18" s="16" t="s">
        <v>1282</v>
      </c>
      <c r="B18" s="17" t="s">
        <v>1283</v>
      </c>
      <c r="C18" s="13" t="s">
        <v>1284</v>
      </c>
      <c r="D18" s="13" t="s">
        <v>172</v>
      </c>
      <c r="E18" s="18">
        <v>1813</v>
      </c>
      <c r="F18" s="19">
        <v>91.846599999999995</v>
      </c>
      <c r="G18" s="20">
        <v>2.2800000000000001E-2</v>
      </c>
      <c r="H18" s="21"/>
      <c r="I18" s="22"/>
    </row>
    <row r="19" spans="1:9" ht="13" customHeight="1">
      <c r="A19" s="16" t="s">
        <v>135</v>
      </c>
      <c r="B19" s="17" t="s">
        <v>136</v>
      </c>
      <c r="C19" s="13" t="s">
        <v>137</v>
      </c>
      <c r="D19" s="13" t="s">
        <v>111</v>
      </c>
      <c r="E19" s="18">
        <v>8400</v>
      </c>
      <c r="F19" s="19">
        <v>85.297799999999995</v>
      </c>
      <c r="G19" s="20">
        <v>2.1100000000000001E-2</v>
      </c>
      <c r="H19" s="21"/>
      <c r="I19" s="22"/>
    </row>
    <row r="20" spans="1:9" ht="13" customHeight="1">
      <c r="A20" s="16" t="s">
        <v>97</v>
      </c>
      <c r="B20" s="17" t="s">
        <v>98</v>
      </c>
      <c r="C20" s="13" t="s">
        <v>99</v>
      </c>
      <c r="D20" s="13" t="s">
        <v>100</v>
      </c>
      <c r="E20" s="18">
        <v>17100</v>
      </c>
      <c r="F20" s="19">
        <v>70.870999999999995</v>
      </c>
      <c r="G20" s="20">
        <v>1.7600000000000001E-2</v>
      </c>
      <c r="H20" s="21"/>
      <c r="I20" s="22"/>
    </row>
    <row r="21" spans="1:9" ht="13" customHeight="1">
      <c r="A21" s="16" t="s">
        <v>1285</v>
      </c>
      <c r="B21" s="17" t="s">
        <v>1286</v>
      </c>
      <c r="C21" s="13" t="s">
        <v>1287</v>
      </c>
      <c r="D21" s="13" t="s">
        <v>123</v>
      </c>
      <c r="E21" s="18">
        <v>584</v>
      </c>
      <c r="F21" s="19">
        <v>67.770300000000006</v>
      </c>
      <c r="G21" s="20">
        <v>1.6799999999999999E-2</v>
      </c>
      <c r="H21" s="21"/>
      <c r="I21" s="22"/>
    </row>
    <row r="22" spans="1:9" ht="13" customHeight="1">
      <c r="A22" s="16" t="s">
        <v>148</v>
      </c>
      <c r="B22" s="17" t="s">
        <v>149</v>
      </c>
      <c r="C22" s="13" t="s">
        <v>150</v>
      </c>
      <c r="D22" s="13" t="s">
        <v>151</v>
      </c>
      <c r="E22" s="18">
        <v>740</v>
      </c>
      <c r="F22" s="19">
        <v>65.8489</v>
      </c>
      <c r="G22" s="20">
        <v>1.6299999999999999E-2</v>
      </c>
      <c r="H22" s="21"/>
      <c r="I22" s="22"/>
    </row>
    <row r="23" spans="1:9" ht="13" customHeight="1">
      <c r="A23" s="16" t="s">
        <v>120</v>
      </c>
      <c r="B23" s="17" t="s">
        <v>121</v>
      </c>
      <c r="C23" s="13" t="s">
        <v>122</v>
      </c>
      <c r="D23" s="13" t="s">
        <v>123</v>
      </c>
      <c r="E23" s="18">
        <v>300</v>
      </c>
      <c r="F23" s="19">
        <v>60.323999999999998</v>
      </c>
      <c r="G23" s="20">
        <v>1.49E-2</v>
      </c>
      <c r="H23" s="21"/>
      <c r="I23" s="22"/>
    </row>
    <row r="24" spans="1:9" ht="13" customHeight="1">
      <c r="A24" s="16" t="s">
        <v>173</v>
      </c>
      <c r="B24" s="17" t="s">
        <v>174</v>
      </c>
      <c r="C24" s="13" t="s">
        <v>175</v>
      </c>
      <c r="D24" s="13" t="s">
        <v>79</v>
      </c>
      <c r="E24" s="18">
        <v>15300</v>
      </c>
      <c r="F24" s="19">
        <v>59.486400000000003</v>
      </c>
      <c r="G24" s="20">
        <v>1.47E-2</v>
      </c>
      <c r="H24" s="21"/>
      <c r="I24" s="22"/>
    </row>
    <row r="25" spans="1:9" ht="13" customHeight="1">
      <c r="A25" s="16" t="s">
        <v>923</v>
      </c>
      <c r="B25" s="17" t="s">
        <v>924</v>
      </c>
      <c r="C25" s="13" t="s">
        <v>925</v>
      </c>
      <c r="D25" s="13" t="s">
        <v>293</v>
      </c>
      <c r="E25" s="18">
        <v>516</v>
      </c>
      <c r="F25" s="19">
        <v>59.082000000000001</v>
      </c>
      <c r="G25" s="20">
        <v>1.46E-2</v>
      </c>
      <c r="H25" s="21"/>
      <c r="I25" s="22"/>
    </row>
    <row r="26" spans="1:9" ht="13" customHeight="1">
      <c r="A26" s="16" t="s">
        <v>1229</v>
      </c>
      <c r="B26" s="17" t="s">
        <v>1230</v>
      </c>
      <c r="C26" s="13" t="s">
        <v>1231</v>
      </c>
      <c r="D26" s="13" t="s">
        <v>357</v>
      </c>
      <c r="E26" s="18">
        <v>1832</v>
      </c>
      <c r="F26" s="19">
        <v>57.700699999999998</v>
      </c>
      <c r="G26" s="20">
        <v>1.43E-2</v>
      </c>
      <c r="H26" s="21"/>
      <c r="I26" s="22"/>
    </row>
    <row r="27" spans="1:9" ht="13" customHeight="1">
      <c r="A27" s="16" t="s">
        <v>145</v>
      </c>
      <c r="B27" s="17" t="s">
        <v>146</v>
      </c>
      <c r="C27" s="13" t="s">
        <v>147</v>
      </c>
      <c r="D27" s="13" t="s">
        <v>83</v>
      </c>
      <c r="E27" s="18">
        <v>23500</v>
      </c>
      <c r="F27" s="19">
        <v>56.717300000000002</v>
      </c>
      <c r="G27" s="20">
        <v>1.41E-2</v>
      </c>
      <c r="H27" s="21"/>
      <c r="I27" s="22"/>
    </row>
    <row r="28" spans="1:9" ht="13" customHeight="1">
      <c r="A28" s="16" t="s">
        <v>1288</v>
      </c>
      <c r="B28" s="17" t="s">
        <v>1289</v>
      </c>
      <c r="C28" s="13" t="s">
        <v>1290</v>
      </c>
      <c r="D28" s="13" t="s">
        <v>357</v>
      </c>
      <c r="E28" s="18">
        <v>954</v>
      </c>
      <c r="F28" s="19">
        <v>46.2547</v>
      </c>
      <c r="G28" s="20">
        <v>1.15E-2</v>
      </c>
      <c r="H28" s="21"/>
      <c r="I28" s="22"/>
    </row>
    <row r="29" spans="1:9" ht="13" customHeight="1">
      <c r="A29" s="16" t="s">
        <v>220</v>
      </c>
      <c r="B29" s="17" t="s">
        <v>221</v>
      </c>
      <c r="C29" s="13" t="s">
        <v>222</v>
      </c>
      <c r="D29" s="13" t="s">
        <v>93</v>
      </c>
      <c r="E29" s="18">
        <v>17100</v>
      </c>
      <c r="F29" s="19">
        <v>45.067100000000003</v>
      </c>
      <c r="G29" s="20">
        <v>1.12E-2</v>
      </c>
      <c r="H29" s="21"/>
      <c r="I29" s="22"/>
    </row>
    <row r="30" spans="1:9" ht="13" customHeight="1">
      <c r="A30" s="16" t="s">
        <v>398</v>
      </c>
      <c r="B30" s="17" t="s">
        <v>399</v>
      </c>
      <c r="C30" s="13" t="s">
        <v>400</v>
      </c>
      <c r="D30" s="13" t="s">
        <v>72</v>
      </c>
      <c r="E30" s="18">
        <v>3375</v>
      </c>
      <c r="F30" s="19">
        <v>44.134900000000002</v>
      </c>
      <c r="G30" s="20">
        <v>1.09E-2</v>
      </c>
      <c r="H30" s="21"/>
      <c r="I30" s="22"/>
    </row>
    <row r="31" spans="1:9" ht="13" customHeight="1">
      <c r="A31" s="16" t="s">
        <v>1291</v>
      </c>
      <c r="B31" s="17" t="s">
        <v>1292</v>
      </c>
      <c r="C31" s="13" t="s">
        <v>1293</v>
      </c>
      <c r="D31" s="13" t="s">
        <v>248</v>
      </c>
      <c r="E31" s="18">
        <v>1656</v>
      </c>
      <c r="F31" s="19">
        <v>41.972999999999999</v>
      </c>
      <c r="G31" s="20">
        <v>1.04E-2</v>
      </c>
      <c r="H31" s="21"/>
      <c r="I31" s="22"/>
    </row>
    <row r="32" spans="1:9" ht="13" customHeight="1">
      <c r="A32" s="16" t="s">
        <v>179</v>
      </c>
      <c r="B32" s="17" t="s">
        <v>180</v>
      </c>
      <c r="C32" s="13" t="s">
        <v>181</v>
      </c>
      <c r="D32" s="13" t="s">
        <v>83</v>
      </c>
      <c r="E32" s="18">
        <v>11700</v>
      </c>
      <c r="F32" s="19">
        <v>39.347099999999998</v>
      </c>
      <c r="G32" s="20">
        <v>9.7000000000000003E-3</v>
      </c>
      <c r="H32" s="21"/>
      <c r="I32" s="22"/>
    </row>
    <row r="33" spans="1:9" ht="13" customHeight="1">
      <c r="A33" s="16" t="s">
        <v>1190</v>
      </c>
      <c r="B33" s="17" t="s">
        <v>1191</v>
      </c>
      <c r="C33" s="13" t="s">
        <v>1192</v>
      </c>
      <c r="D33" s="13" t="s">
        <v>953</v>
      </c>
      <c r="E33" s="18">
        <v>4900</v>
      </c>
      <c r="F33" s="19">
        <v>39.1706</v>
      </c>
      <c r="G33" s="20">
        <v>9.7000000000000003E-3</v>
      </c>
      <c r="H33" s="21"/>
      <c r="I33" s="22"/>
    </row>
    <row r="34" spans="1:9" ht="13" customHeight="1">
      <c r="A34" s="16" t="s">
        <v>935</v>
      </c>
      <c r="B34" s="17" t="s">
        <v>936</v>
      </c>
      <c r="C34" s="13" t="s">
        <v>937</v>
      </c>
      <c r="D34" s="13" t="s">
        <v>248</v>
      </c>
      <c r="E34" s="18">
        <v>963</v>
      </c>
      <c r="F34" s="19">
        <v>38.662500000000001</v>
      </c>
      <c r="G34" s="20">
        <v>9.5999999999999992E-3</v>
      </c>
      <c r="H34" s="21"/>
      <c r="I34" s="22"/>
    </row>
    <row r="35" spans="1:9" ht="13" customHeight="1">
      <c r="A35" s="16" t="s">
        <v>294</v>
      </c>
      <c r="B35" s="17" t="s">
        <v>295</v>
      </c>
      <c r="C35" s="13" t="s">
        <v>296</v>
      </c>
      <c r="D35" s="13" t="s">
        <v>172</v>
      </c>
      <c r="E35" s="18">
        <v>1857</v>
      </c>
      <c r="F35" s="19">
        <v>36.857700000000001</v>
      </c>
      <c r="G35" s="20">
        <v>9.1000000000000004E-3</v>
      </c>
      <c r="H35" s="21"/>
      <c r="I35" s="22"/>
    </row>
    <row r="36" spans="1:9" ht="13" customHeight="1">
      <c r="A36" s="16" t="s">
        <v>1294</v>
      </c>
      <c r="B36" s="17" t="s">
        <v>1295</v>
      </c>
      <c r="C36" s="13" t="s">
        <v>1296</v>
      </c>
      <c r="D36" s="13" t="s">
        <v>168</v>
      </c>
      <c r="E36" s="18">
        <v>23027</v>
      </c>
      <c r="F36" s="19">
        <v>36.1616</v>
      </c>
      <c r="G36" s="20">
        <v>8.9999999999999993E-3</v>
      </c>
      <c r="H36" s="21"/>
      <c r="I36" s="22"/>
    </row>
    <row r="37" spans="1:9" ht="13" customHeight="1">
      <c r="A37" s="16" t="s">
        <v>329</v>
      </c>
      <c r="B37" s="17" t="s">
        <v>330</v>
      </c>
      <c r="C37" s="13" t="s">
        <v>331</v>
      </c>
      <c r="D37" s="13" t="s">
        <v>332</v>
      </c>
      <c r="E37" s="18">
        <v>13500</v>
      </c>
      <c r="F37" s="19">
        <v>31.292999999999999</v>
      </c>
      <c r="G37" s="20">
        <v>7.7999999999999996E-3</v>
      </c>
      <c r="H37" s="21"/>
      <c r="I37" s="22"/>
    </row>
    <row r="38" spans="1:9" ht="13" customHeight="1">
      <c r="A38" s="16" t="s">
        <v>165</v>
      </c>
      <c r="B38" s="17" t="s">
        <v>166</v>
      </c>
      <c r="C38" s="13" t="s">
        <v>167</v>
      </c>
      <c r="D38" s="13" t="s">
        <v>168</v>
      </c>
      <c r="E38" s="18">
        <v>1900</v>
      </c>
      <c r="F38" s="19">
        <v>30.268899999999999</v>
      </c>
      <c r="G38" s="20">
        <v>7.4999999999999997E-3</v>
      </c>
      <c r="H38" s="21"/>
      <c r="I38" s="22"/>
    </row>
    <row r="39" spans="1:9" ht="13" customHeight="1">
      <c r="A39" s="16" t="s">
        <v>162</v>
      </c>
      <c r="B39" s="17" t="s">
        <v>163</v>
      </c>
      <c r="C39" s="13" t="s">
        <v>164</v>
      </c>
      <c r="D39" s="13" t="s">
        <v>61</v>
      </c>
      <c r="E39" s="18">
        <v>18000</v>
      </c>
      <c r="F39" s="19">
        <v>29.43</v>
      </c>
      <c r="G39" s="20">
        <v>7.3000000000000001E-3</v>
      </c>
      <c r="H39" s="21"/>
      <c r="I39" s="22"/>
    </row>
    <row r="40" spans="1:9" ht="13" customHeight="1">
      <c r="A40" s="16" t="s">
        <v>236</v>
      </c>
      <c r="B40" s="17" t="s">
        <v>237</v>
      </c>
      <c r="C40" s="13" t="s">
        <v>238</v>
      </c>
      <c r="D40" s="13" t="s">
        <v>141</v>
      </c>
      <c r="E40" s="18">
        <v>1437</v>
      </c>
      <c r="F40" s="19">
        <v>28.2715</v>
      </c>
      <c r="G40" s="20">
        <v>7.0000000000000001E-3</v>
      </c>
      <c r="H40" s="21"/>
      <c r="I40" s="22"/>
    </row>
    <row r="41" spans="1:9" ht="13" customHeight="1">
      <c r="A41" s="16" t="s">
        <v>1217</v>
      </c>
      <c r="B41" s="17" t="s">
        <v>1218</v>
      </c>
      <c r="C41" s="13" t="s">
        <v>1219</v>
      </c>
      <c r="D41" s="13" t="s">
        <v>202</v>
      </c>
      <c r="E41" s="18">
        <v>4460</v>
      </c>
      <c r="F41" s="19">
        <v>25.4755</v>
      </c>
      <c r="G41" s="20">
        <v>6.3E-3</v>
      </c>
      <c r="H41" s="21"/>
      <c r="I41" s="22"/>
    </row>
    <row r="42" spans="1:9" ht="13" customHeight="1">
      <c r="A42" s="16" t="s">
        <v>920</v>
      </c>
      <c r="B42" s="17" t="s">
        <v>921</v>
      </c>
      <c r="C42" s="13" t="s">
        <v>922</v>
      </c>
      <c r="D42" s="13" t="s">
        <v>172</v>
      </c>
      <c r="E42" s="18">
        <v>753</v>
      </c>
      <c r="F42" s="19">
        <v>22.967300000000002</v>
      </c>
      <c r="G42" s="20">
        <v>5.7000000000000002E-3</v>
      </c>
      <c r="H42" s="21"/>
      <c r="I42" s="22"/>
    </row>
    <row r="43" spans="1:9" ht="13" customHeight="1">
      <c r="A43" s="16" t="s">
        <v>389</v>
      </c>
      <c r="B43" s="17" t="s">
        <v>390</v>
      </c>
      <c r="C43" s="13" t="s">
        <v>391</v>
      </c>
      <c r="D43" s="13" t="s">
        <v>271</v>
      </c>
      <c r="E43" s="18">
        <v>436</v>
      </c>
      <c r="F43" s="19">
        <v>22.246500000000001</v>
      </c>
      <c r="G43" s="20">
        <v>5.4999999999999997E-3</v>
      </c>
      <c r="H43" s="21"/>
      <c r="I43" s="22"/>
    </row>
    <row r="44" spans="1:9" ht="13" customHeight="1">
      <c r="A44" s="16" t="s">
        <v>1297</v>
      </c>
      <c r="B44" s="17" t="s">
        <v>1298</v>
      </c>
      <c r="C44" s="13" t="s">
        <v>1299</v>
      </c>
      <c r="D44" s="13" t="s">
        <v>115</v>
      </c>
      <c r="E44" s="18">
        <v>6400</v>
      </c>
      <c r="F44" s="19">
        <v>19.766400000000001</v>
      </c>
      <c r="G44" s="20">
        <v>4.8999999999999998E-3</v>
      </c>
      <c r="H44" s="21"/>
      <c r="I44" s="22"/>
    </row>
    <row r="45" spans="1:9" ht="13" customHeight="1">
      <c r="A45" s="16" t="s">
        <v>1300</v>
      </c>
      <c r="B45" s="17" t="s">
        <v>1301</v>
      </c>
      <c r="C45" s="13" t="s">
        <v>1302</v>
      </c>
      <c r="D45" s="13" t="s">
        <v>319</v>
      </c>
      <c r="E45" s="18">
        <v>1256</v>
      </c>
      <c r="F45" s="19">
        <v>13.031000000000001</v>
      </c>
      <c r="G45" s="20">
        <v>3.2000000000000002E-3</v>
      </c>
      <c r="H45" s="21"/>
      <c r="I45" s="22"/>
    </row>
    <row r="46" spans="1:9" ht="13" customHeight="1">
      <c r="A46" s="16" t="s">
        <v>1303</v>
      </c>
      <c r="B46" s="17" t="s">
        <v>1304</v>
      </c>
      <c r="C46" s="13" t="s">
        <v>1305</v>
      </c>
      <c r="D46" s="13" t="s">
        <v>172</v>
      </c>
      <c r="E46" s="18">
        <v>271</v>
      </c>
      <c r="F46" s="19">
        <v>11.219900000000001</v>
      </c>
      <c r="G46" s="20">
        <v>2.8E-3</v>
      </c>
      <c r="H46" s="21"/>
      <c r="I46" s="22"/>
    </row>
    <row r="47" spans="1:9" ht="13" customHeight="1">
      <c r="A47" s="16" t="s">
        <v>116</v>
      </c>
      <c r="B47" s="17" t="s">
        <v>117</v>
      </c>
      <c r="C47" s="13" t="s">
        <v>118</v>
      </c>
      <c r="D47" s="13" t="s">
        <v>119</v>
      </c>
      <c r="E47" s="18">
        <v>230</v>
      </c>
      <c r="F47" s="19">
        <v>9.3033000000000001</v>
      </c>
      <c r="G47" s="20">
        <v>2.3E-3</v>
      </c>
      <c r="H47" s="21"/>
      <c r="I47" s="22"/>
    </row>
    <row r="48" spans="1:9" ht="13" customHeight="1">
      <c r="A48" s="16" t="s">
        <v>169</v>
      </c>
      <c r="B48" s="17" t="s">
        <v>170</v>
      </c>
      <c r="C48" s="13" t="s">
        <v>171</v>
      </c>
      <c r="D48" s="13" t="s">
        <v>172</v>
      </c>
      <c r="E48" s="18">
        <v>575</v>
      </c>
      <c r="F48" s="19">
        <v>8.1029</v>
      </c>
      <c r="G48" s="20">
        <v>2E-3</v>
      </c>
      <c r="H48" s="21"/>
      <c r="I48" s="22"/>
    </row>
    <row r="49" spans="1:9" ht="13" customHeight="1">
      <c r="A49" s="16" t="s">
        <v>1306</v>
      </c>
      <c r="B49" s="17" t="s">
        <v>1307</v>
      </c>
      <c r="C49" s="13" t="s">
        <v>1308</v>
      </c>
      <c r="D49" s="13" t="s">
        <v>357</v>
      </c>
      <c r="E49" s="18">
        <v>150</v>
      </c>
      <c r="F49" s="19">
        <v>7.6574999999999998</v>
      </c>
      <c r="G49" s="20">
        <v>1.9E-3</v>
      </c>
      <c r="H49" s="21"/>
      <c r="I49" s="22"/>
    </row>
    <row r="50" spans="1:9" ht="13" customHeight="1">
      <c r="A50" s="16" t="s">
        <v>124</v>
      </c>
      <c r="B50" s="17" t="s">
        <v>125</v>
      </c>
      <c r="C50" s="13" t="s">
        <v>126</v>
      </c>
      <c r="D50" s="13" t="s">
        <v>127</v>
      </c>
      <c r="E50" s="18">
        <v>636</v>
      </c>
      <c r="F50" s="19">
        <v>7.2110000000000003</v>
      </c>
      <c r="G50" s="20">
        <v>1.8E-3</v>
      </c>
      <c r="H50" s="21"/>
      <c r="I50" s="22"/>
    </row>
    <row r="51" spans="1:9" ht="13" customHeight="1">
      <c r="A51" s="16" t="s">
        <v>193</v>
      </c>
      <c r="B51" s="17" t="s">
        <v>194</v>
      </c>
      <c r="C51" s="13" t="s">
        <v>195</v>
      </c>
      <c r="D51" s="13" t="s">
        <v>127</v>
      </c>
      <c r="E51" s="18">
        <v>280</v>
      </c>
      <c r="F51" s="19">
        <v>6.718</v>
      </c>
      <c r="G51" s="20">
        <v>1.6999999999999999E-3</v>
      </c>
      <c r="H51" s="21"/>
      <c r="I51" s="22"/>
    </row>
    <row r="52" spans="1:9" ht="13" customHeight="1">
      <c r="A52" s="16" t="s">
        <v>65</v>
      </c>
      <c r="B52" s="17" t="s">
        <v>66</v>
      </c>
      <c r="C52" s="13" t="s">
        <v>67</v>
      </c>
      <c r="D52" s="13" t="s">
        <v>68</v>
      </c>
      <c r="E52" s="18">
        <v>500</v>
      </c>
      <c r="F52" s="19">
        <v>6.3849999999999998</v>
      </c>
      <c r="G52" s="20">
        <v>1.6000000000000001E-3</v>
      </c>
      <c r="H52" s="21"/>
      <c r="I52" s="22"/>
    </row>
    <row r="53" spans="1:9" ht="13" customHeight="1">
      <c r="A53" s="4"/>
      <c r="B53" s="12" t="s">
        <v>463</v>
      </c>
      <c r="C53" s="13"/>
      <c r="D53" s="13"/>
      <c r="E53" s="13"/>
      <c r="F53" s="23">
        <v>2882.6999000000001</v>
      </c>
      <c r="G53" s="24">
        <f>ROUND(SUM(G1:G52),4)</f>
        <v>0.71419999999999995</v>
      </c>
      <c r="H53" s="25"/>
      <c r="I53" s="26"/>
    </row>
    <row r="54" spans="1:9" ht="13" customHeight="1">
      <c r="A54" s="4"/>
      <c r="B54" s="27" t="s">
        <v>464</v>
      </c>
      <c r="C54" s="1"/>
      <c r="D54" s="1"/>
      <c r="E54" s="1"/>
      <c r="F54" s="25" t="s">
        <v>465</v>
      </c>
      <c r="G54" s="25" t="s">
        <v>465</v>
      </c>
      <c r="H54" s="25"/>
      <c r="I54" s="26"/>
    </row>
    <row r="55" spans="1:9" ht="13" customHeight="1">
      <c r="A55" s="4"/>
      <c r="B55" s="27" t="s">
        <v>463</v>
      </c>
      <c r="C55" s="1"/>
      <c r="D55" s="1"/>
      <c r="E55" s="1"/>
      <c r="F55" s="25" t="s">
        <v>465</v>
      </c>
      <c r="G55" s="25" t="s">
        <v>465</v>
      </c>
      <c r="H55" s="25"/>
      <c r="I55" s="26"/>
    </row>
    <row r="56" spans="1:9" ht="13" customHeight="1">
      <c r="A56" s="4"/>
      <c r="B56" s="27" t="s">
        <v>466</v>
      </c>
      <c r="C56" s="28"/>
      <c r="D56" s="1"/>
      <c r="E56" s="28"/>
      <c r="F56" s="23">
        <v>2882.6999000000001</v>
      </c>
      <c r="G56" s="24">
        <f>ROUND(SUM(G53),4)</f>
        <v>0.71419999999999995</v>
      </c>
      <c r="H56" s="25"/>
      <c r="I56" s="26"/>
    </row>
    <row r="57" spans="1:9" ht="13" customHeight="1">
      <c r="A57" s="4"/>
      <c r="B57" s="12" t="s">
        <v>467</v>
      </c>
      <c r="C57" s="13"/>
      <c r="D57" s="13"/>
      <c r="E57" s="13"/>
      <c r="F57" s="13"/>
      <c r="G57" s="13"/>
      <c r="H57" s="14"/>
      <c r="I57" s="15"/>
    </row>
    <row r="58" spans="1:9" ht="13" customHeight="1">
      <c r="A58" s="4"/>
      <c r="B58" s="12" t="s">
        <v>468</v>
      </c>
      <c r="C58" s="13"/>
      <c r="D58" s="13"/>
      <c r="E58" s="13"/>
      <c r="F58" s="4"/>
      <c r="G58" s="14"/>
      <c r="H58" s="14"/>
      <c r="I58" s="15"/>
    </row>
    <row r="59" spans="1:9" ht="13" customHeight="1">
      <c r="A59" s="16" t="s">
        <v>871</v>
      </c>
      <c r="B59" s="17" t="s">
        <v>872</v>
      </c>
      <c r="C59" s="13"/>
      <c r="D59" s="13"/>
      <c r="E59" s="18">
        <v>-500</v>
      </c>
      <c r="F59" s="19">
        <v>-6.5054999999999996</v>
      </c>
      <c r="G59" s="20">
        <v>-1.6000000000000001E-3</v>
      </c>
      <c r="H59" s="21"/>
      <c r="I59" s="22"/>
    </row>
    <row r="60" spans="1:9" ht="13" customHeight="1">
      <c r="A60" s="16" t="s">
        <v>1309</v>
      </c>
      <c r="B60" s="17" t="s">
        <v>1310</v>
      </c>
      <c r="C60" s="13"/>
      <c r="D60" s="13"/>
      <c r="E60" s="18">
        <v>-6400</v>
      </c>
      <c r="F60" s="19">
        <v>-20.4192</v>
      </c>
      <c r="G60" s="20">
        <v>-5.1000000000000004E-3</v>
      </c>
      <c r="H60" s="21"/>
      <c r="I60" s="22"/>
    </row>
    <row r="61" spans="1:9" ht="13" customHeight="1">
      <c r="A61" s="16" t="s">
        <v>605</v>
      </c>
      <c r="B61" s="17" t="s">
        <v>606</v>
      </c>
      <c r="C61" s="13"/>
      <c r="D61" s="13"/>
      <c r="E61" s="18">
        <v>-18000</v>
      </c>
      <c r="F61" s="19">
        <v>-29.9772</v>
      </c>
      <c r="G61" s="20">
        <v>-7.4000000000000003E-3</v>
      </c>
      <c r="H61" s="21"/>
      <c r="I61" s="22"/>
    </row>
    <row r="62" spans="1:9" ht="13" customHeight="1">
      <c r="A62" s="16" t="s">
        <v>779</v>
      </c>
      <c r="B62" s="17" t="s">
        <v>780</v>
      </c>
      <c r="C62" s="13"/>
      <c r="D62" s="13"/>
      <c r="E62" s="18">
        <v>-1900</v>
      </c>
      <c r="F62" s="19">
        <v>-31.407</v>
      </c>
      <c r="G62" s="20">
        <v>-7.7999999999999996E-3</v>
      </c>
      <c r="H62" s="21"/>
      <c r="I62" s="22"/>
    </row>
    <row r="63" spans="1:9" ht="13" customHeight="1">
      <c r="A63" s="16" t="s">
        <v>629</v>
      </c>
      <c r="B63" s="17" t="s">
        <v>630</v>
      </c>
      <c r="C63" s="13"/>
      <c r="D63" s="13"/>
      <c r="E63" s="18">
        <v>-13500</v>
      </c>
      <c r="F63" s="19">
        <v>-31.476600000000001</v>
      </c>
      <c r="G63" s="20">
        <v>-7.7999999999999996E-3</v>
      </c>
      <c r="H63" s="21"/>
      <c r="I63" s="22"/>
    </row>
    <row r="64" spans="1:9" ht="13" customHeight="1">
      <c r="A64" s="16" t="s">
        <v>807</v>
      </c>
      <c r="B64" s="17" t="s">
        <v>808</v>
      </c>
      <c r="C64" s="13"/>
      <c r="D64" s="13"/>
      <c r="E64" s="18">
        <v>-11700</v>
      </c>
      <c r="F64" s="19">
        <v>-40.786200000000001</v>
      </c>
      <c r="G64" s="20">
        <v>-1.01E-2</v>
      </c>
      <c r="H64" s="21"/>
      <c r="I64" s="22"/>
    </row>
    <row r="65" spans="1:9" ht="13" customHeight="1">
      <c r="A65" s="16" t="s">
        <v>829</v>
      </c>
      <c r="B65" s="17" t="s">
        <v>830</v>
      </c>
      <c r="C65" s="13"/>
      <c r="D65" s="13"/>
      <c r="E65" s="18">
        <v>-500</v>
      </c>
      <c r="F65" s="19">
        <v>-44.545000000000002</v>
      </c>
      <c r="G65" s="20">
        <v>-1.0999999999999999E-2</v>
      </c>
      <c r="H65" s="21"/>
      <c r="I65" s="22"/>
    </row>
    <row r="66" spans="1:9" ht="13" customHeight="1">
      <c r="A66" s="16" t="s">
        <v>597</v>
      </c>
      <c r="B66" s="17" t="s">
        <v>598</v>
      </c>
      <c r="C66" s="13"/>
      <c r="D66" s="13"/>
      <c r="E66" s="18">
        <v>-3375</v>
      </c>
      <c r="F66" s="19">
        <v>-44.752499999999998</v>
      </c>
      <c r="G66" s="20">
        <v>-1.11E-2</v>
      </c>
      <c r="H66" s="21"/>
      <c r="I66" s="22"/>
    </row>
    <row r="67" spans="1:9" ht="13" customHeight="1">
      <c r="A67" s="16" t="s">
        <v>715</v>
      </c>
      <c r="B67" s="17" t="s">
        <v>716</v>
      </c>
      <c r="C67" s="13"/>
      <c r="D67" s="13"/>
      <c r="E67" s="18">
        <v>-17100</v>
      </c>
      <c r="F67" s="19">
        <v>-45.297899999999998</v>
      </c>
      <c r="G67" s="20">
        <v>-1.12E-2</v>
      </c>
      <c r="H67" s="21"/>
      <c r="I67" s="22"/>
    </row>
    <row r="68" spans="1:9" ht="13" customHeight="1">
      <c r="A68" s="16" t="s">
        <v>1311</v>
      </c>
      <c r="B68" s="17" t="s">
        <v>1312</v>
      </c>
      <c r="C68" s="13"/>
      <c r="D68" s="13"/>
      <c r="E68" s="18">
        <v>-400</v>
      </c>
      <c r="F68" s="19">
        <v>-46.351999999999997</v>
      </c>
      <c r="G68" s="20">
        <v>-1.15E-2</v>
      </c>
      <c r="H68" s="21"/>
      <c r="I68" s="22"/>
    </row>
    <row r="69" spans="1:9" ht="13" customHeight="1">
      <c r="A69" s="16" t="s">
        <v>743</v>
      </c>
      <c r="B69" s="17" t="s">
        <v>744</v>
      </c>
      <c r="C69" s="13"/>
      <c r="D69" s="13"/>
      <c r="E69" s="18">
        <v>-23500</v>
      </c>
      <c r="F69" s="19">
        <v>-56.235500000000002</v>
      </c>
      <c r="G69" s="20">
        <v>-1.3899999999999999E-2</v>
      </c>
      <c r="H69" s="21"/>
      <c r="I69" s="22"/>
    </row>
    <row r="70" spans="1:9" ht="13" customHeight="1">
      <c r="A70" s="16" t="s">
        <v>809</v>
      </c>
      <c r="B70" s="17" t="s">
        <v>810</v>
      </c>
      <c r="C70" s="13"/>
      <c r="D70" s="13"/>
      <c r="E70" s="18">
        <v>-15300</v>
      </c>
      <c r="F70" s="19">
        <v>-59.042700000000004</v>
      </c>
      <c r="G70" s="20">
        <v>-1.46E-2</v>
      </c>
      <c r="H70" s="21"/>
      <c r="I70" s="22"/>
    </row>
    <row r="71" spans="1:9" ht="13" customHeight="1">
      <c r="A71" s="16" t="s">
        <v>797</v>
      </c>
      <c r="B71" s="17" t="s">
        <v>798</v>
      </c>
      <c r="C71" s="13"/>
      <c r="D71" s="13"/>
      <c r="E71" s="18">
        <v>-300</v>
      </c>
      <c r="F71" s="19">
        <v>-61.247999999999998</v>
      </c>
      <c r="G71" s="20">
        <v>-1.52E-2</v>
      </c>
      <c r="H71" s="21"/>
      <c r="I71" s="22"/>
    </row>
    <row r="72" spans="1:9" ht="13" customHeight="1">
      <c r="A72" s="16" t="s">
        <v>857</v>
      </c>
      <c r="B72" s="17" t="s">
        <v>858</v>
      </c>
      <c r="C72" s="13"/>
      <c r="D72" s="13"/>
      <c r="E72" s="18">
        <v>-17100</v>
      </c>
      <c r="F72" s="19">
        <v>-71.315600000000003</v>
      </c>
      <c r="G72" s="20">
        <v>-1.77E-2</v>
      </c>
      <c r="H72" s="21"/>
      <c r="I72" s="22"/>
    </row>
    <row r="73" spans="1:9" ht="13" customHeight="1">
      <c r="A73" s="16" t="s">
        <v>843</v>
      </c>
      <c r="B73" s="17" t="s">
        <v>844</v>
      </c>
      <c r="C73" s="13"/>
      <c r="D73" s="13"/>
      <c r="E73" s="18">
        <v>-8400</v>
      </c>
      <c r="F73" s="19">
        <v>-86.196600000000004</v>
      </c>
      <c r="G73" s="20">
        <v>-2.1399999999999999E-2</v>
      </c>
      <c r="H73" s="21"/>
      <c r="I73" s="22"/>
    </row>
    <row r="74" spans="1:9" ht="13" customHeight="1">
      <c r="A74" s="16" t="s">
        <v>783</v>
      </c>
      <c r="B74" s="17" t="s">
        <v>784</v>
      </c>
      <c r="C74" s="13"/>
      <c r="D74" s="13"/>
      <c r="E74" s="18">
        <v>-32775</v>
      </c>
      <c r="F74" s="19">
        <v>-87.328999999999994</v>
      </c>
      <c r="G74" s="20">
        <v>-2.1600000000000001E-2</v>
      </c>
      <c r="H74" s="21"/>
      <c r="I74" s="22"/>
    </row>
    <row r="75" spans="1:9" ht="13" customHeight="1">
      <c r="A75" s="16" t="s">
        <v>479</v>
      </c>
      <c r="B75" s="17" t="s">
        <v>480</v>
      </c>
      <c r="C75" s="13"/>
      <c r="D75" s="13"/>
      <c r="E75" s="18">
        <v>-1950</v>
      </c>
      <c r="F75" s="19">
        <v>-94.418999999999997</v>
      </c>
      <c r="G75" s="20">
        <v>-2.3400000000000001E-2</v>
      </c>
      <c r="H75" s="21"/>
      <c r="I75" s="22"/>
    </row>
    <row r="76" spans="1:9" ht="13" customHeight="1">
      <c r="A76" s="16" t="s">
        <v>505</v>
      </c>
      <c r="B76" s="17" t="s">
        <v>506</v>
      </c>
      <c r="C76" s="13"/>
      <c r="D76" s="13"/>
      <c r="E76" s="18">
        <v>-14250</v>
      </c>
      <c r="F76" s="19">
        <v>-96.023600000000002</v>
      </c>
      <c r="G76" s="20">
        <v>-2.3800000000000002E-2</v>
      </c>
      <c r="H76" s="21"/>
      <c r="I76" s="22"/>
    </row>
    <row r="77" spans="1:9" ht="13" customHeight="1">
      <c r="A77" s="16" t="s">
        <v>781</v>
      </c>
      <c r="B77" s="17" t="s">
        <v>782</v>
      </c>
      <c r="C77" s="13"/>
      <c r="D77" s="13"/>
      <c r="E77" s="18">
        <v>-27500</v>
      </c>
      <c r="F77" s="19">
        <v>-96.057500000000005</v>
      </c>
      <c r="G77" s="20">
        <v>-2.3800000000000002E-2</v>
      </c>
      <c r="H77" s="21"/>
      <c r="I77" s="22"/>
    </row>
    <row r="78" spans="1:9" ht="13" customHeight="1">
      <c r="A78" s="16" t="s">
        <v>877</v>
      </c>
      <c r="B78" s="17" t="s">
        <v>878</v>
      </c>
      <c r="C78" s="13"/>
      <c r="D78" s="13"/>
      <c r="E78" s="18">
        <v>-13650</v>
      </c>
      <c r="F78" s="19">
        <v>-97.631600000000006</v>
      </c>
      <c r="G78" s="20">
        <v>-2.4199999999999999E-2</v>
      </c>
      <c r="H78" s="21"/>
      <c r="I78" s="22"/>
    </row>
    <row r="79" spans="1:9" ht="13" customHeight="1">
      <c r="A79" s="16" t="s">
        <v>839</v>
      </c>
      <c r="B79" s="17" t="s">
        <v>840</v>
      </c>
      <c r="C79" s="13"/>
      <c r="D79" s="13"/>
      <c r="E79" s="18">
        <v>-24000</v>
      </c>
      <c r="F79" s="19">
        <v>-102.42</v>
      </c>
      <c r="G79" s="20">
        <v>-2.5399999999999999E-2</v>
      </c>
      <c r="H79" s="21"/>
      <c r="I79" s="22"/>
    </row>
    <row r="80" spans="1:9" ht="13" customHeight="1">
      <c r="A80" s="16" t="s">
        <v>863</v>
      </c>
      <c r="B80" s="17" t="s">
        <v>864</v>
      </c>
      <c r="C80" s="13"/>
      <c r="D80" s="13"/>
      <c r="E80" s="18">
        <v>-8125</v>
      </c>
      <c r="F80" s="19">
        <v>-103.285</v>
      </c>
      <c r="G80" s="20">
        <v>-2.5600000000000001E-2</v>
      </c>
      <c r="H80" s="21"/>
      <c r="I80" s="22"/>
    </row>
    <row r="81" spans="1:9" ht="13" customHeight="1">
      <c r="A81" s="16" t="s">
        <v>825</v>
      </c>
      <c r="B81" s="17" t="s">
        <v>826</v>
      </c>
      <c r="C81" s="13"/>
      <c r="D81" s="13"/>
      <c r="E81" s="18">
        <v>-3150</v>
      </c>
      <c r="F81" s="19">
        <v>-106.0574</v>
      </c>
      <c r="G81" s="20">
        <v>-2.63E-2</v>
      </c>
      <c r="H81" s="21"/>
      <c r="I81" s="22"/>
    </row>
    <row r="82" spans="1:9" ht="13" customHeight="1">
      <c r="A82" s="16" t="s">
        <v>723</v>
      </c>
      <c r="B82" s="17" t="s">
        <v>724</v>
      </c>
      <c r="C82" s="13"/>
      <c r="D82" s="13"/>
      <c r="E82" s="18">
        <v>-5700</v>
      </c>
      <c r="F82" s="19">
        <v>-114.9177</v>
      </c>
      <c r="G82" s="20">
        <v>-2.8500000000000001E-2</v>
      </c>
      <c r="H82" s="21"/>
      <c r="I82" s="22"/>
    </row>
    <row r="83" spans="1:9" ht="13" customHeight="1">
      <c r="A83" s="16" t="s">
        <v>879</v>
      </c>
      <c r="B83" s="17" t="s">
        <v>880</v>
      </c>
      <c r="C83" s="13"/>
      <c r="D83" s="13"/>
      <c r="E83" s="18">
        <v>-17500</v>
      </c>
      <c r="F83" s="19">
        <v>-254.7475</v>
      </c>
      <c r="G83" s="20">
        <v>-6.3100000000000003E-2</v>
      </c>
      <c r="H83" s="21"/>
      <c r="I83" s="22"/>
    </row>
    <row r="84" spans="1:9" ht="13" customHeight="1">
      <c r="A84" s="4"/>
      <c r="B84" s="12" t="s">
        <v>463</v>
      </c>
      <c r="C84" s="13"/>
      <c r="D84" s="13"/>
      <c r="E84" s="13"/>
      <c r="F84" s="23">
        <v>-1828.4458</v>
      </c>
      <c r="G84" s="24">
        <f>ROUND(SUM(G57:G83),4)</f>
        <v>-0.4531</v>
      </c>
      <c r="H84" s="25"/>
      <c r="I84" s="26"/>
    </row>
    <row r="85" spans="1:9" ht="13" customHeight="1">
      <c r="A85" s="4"/>
      <c r="B85" s="27" t="s">
        <v>466</v>
      </c>
      <c r="C85" s="28"/>
      <c r="D85" s="1"/>
      <c r="E85" s="28"/>
      <c r="F85" s="23">
        <v>-1828.4458</v>
      </c>
      <c r="G85" s="24">
        <f>ROUND(SUM(G84),4)</f>
        <v>-0.4531</v>
      </c>
      <c r="H85" s="25"/>
      <c r="I85" s="26"/>
    </row>
    <row r="86" spans="1:9" ht="13" customHeight="1">
      <c r="A86" s="4"/>
      <c r="B86" s="12" t="s">
        <v>896</v>
      </c>
      <c r="C86" s="13"/>
      <c r="D86" s="13"/>
      <c r="E86" s="13"/>
      <c r="F86" s="13"/>
      <c r="G86" s="13"/>
      <c r="H86" s="14"/>
      <c r="I86" s="15"/>
    </row>
    <row r="87" spans="1:9" ht="13" customHeight="1">
      <c r="A87" s="4"/>
      <c r="B87" s="12" t="s">
        <v>897</v>
      </c>
      <c r="C87" s="13"/>
      <c r="D87" s="13"/>
      <c r="E87" s="13"/>
      <c r="F87" s="4"/>
      <c r="G87" s="14"/>
      <c r="H87" s="14"/>
      <c r="I87" s="15"/>
    </row>
    <row r="88" spans="1:9" ht="13" customHeight="1">
      <c r="A88" s="16" t="s">
        <v>901</v>
      </c>
      <c r="B88" s="17" t="s">
        <v>902</v>
      </c>
      <c r="C88" s="13" t="s">
        <v>903</v>
      </c>
      <c r="D88" s="13"/>
      <c r="E88" s="18">
        <v>71725.096000000005</v>
      </c>
      <c r="F88" s="19">
        <v>898.17870000000005</v>
      </c>
      <c r="G88" s="20">
        <v>0.2225</v>
      </c>
      <c r="H88" s="21"/>
      <c r="I88" s="22"/>
    </row>
    <row r="89" spans="1:9" ht="13" customHeight="1">
      <c r="A89" s="4"/>
      <c r="B89" s="12" t="s">
        <v>463</v>
      </c>
      <c r="C89" s="13"/>
      <c r="D89" s="13"/>
      <c r="E89" s="13"/>
      <c r="F89" s="23">
        <v>898.17870000000005</v>
      </c>
      <c r="G89" s="24">
        <f>ROUND(SUM(G86:G88),4)</f>
        <v>0.2225</v>
      </c>
      <c r="H89" s="25"/>
      <c r="I89" s="26"/>
    </row>
    <row r="90" spans="1:9" ht="13" customHeight="1">
      <c r="A90" s="4"/>
      <c r="B90" s="27" t="s">
        <v>466</v>
      </c>
      <c r="C90" s="28"/>
      <c r="D90" s="1"/>
      <c r="E90" s="28"/>
      <c r="F90" s="23">
        <v>898.17870000000005</v>
      </c>
      <c r="G90" s="24">
        <f>ROUND(SUM(G89),4)</f>
        <v>0.2225</v>
      </c>
      <c r="H90" s="25"/>
      <c r="I90" s="26"/>
    </row>
    <row r="91" spans="1:9" ht="13" customHeight="1">
      <c r="A91" s="4"/>
      <c r="B91" s="12" t="s">
        <v>904</v>
      </c>
      <c r="C91" s="13"/>
      <c r="D91" s="13"/>
      <c r="E91" s="13"/>
      <c r="F91" s="13"/>
      <c r="G91" s="13"/>
      <c r="H91" s="14"/>
      <c r="I91" s="15"/>
    </row>
    <row r="92" spans="1:9" ht="13" customHeight="1">
      <c r="A92" s="16" t="s">
        <v>905</v>
      </c>
      <c r="B92" s="17" t="s">
        <v>906</v>
      </c>
      <c r="C92" s="13"/>
      <c r="D92" s="13"/>
      <c r="E92" s="18"/>
      <c r="F92" s="19">
        <v>213.2167</v>
      </c>
      <c r="G92" s="20">
        <v>5.28E-2</v>
      </c>
      <c r="H92" s="29">
        <v>4.7029339338990145E-2</v>
      </c>
      <c r="I92" s="22"/>
    </row>
    <row r="93" spans="1:9" ht="13" customHeight="1">
      <c r="A93" s="4"/>
      <c r="B93" s="12" t="s">
        <v>463</v>
      </c>
      <c r="C93" s="13"/>
      <c r="D93" s="13"/>
      <c r="E93" s="13"/>
      <c r="F93" s="23">
        <v>213.2167</v>
      </c>
      <c r="G93" s="24">
        <f>ROUND(SUM(G91:G92),4)</f>
        <v>5.28E-2</v>
      </c>
      <c r="H93" s="25"/>
      <c r="I93" s="26"/>
    </row>
    <row r="94" spans="1:9" ht="13" customHeight="1">
      <c r="A94" s="4"/>
      <c r="B94" s="27" t="s">
        <v>466</v>
      </c>
      <c r="C94" s="28"/>
      <c r="D94" s="1"/>
      <c r="E94" s="28"/>
      <c r="F94" s="23">
        <v>213.2167</v>
      </c>
      <c r="G94" s="24">
        <f>ROUND(SUM(G93),4)</f>
        <v>5.28E-2</v>
      </c>
      <c r="H94" s="25"/>
      <c r="I94" s="26"/>
    </row>
    <row r="95" spans="1:9" ht="13" customHeight="1">
      <c r="A95" s="4"/>
      <c r="B95" s="27" t="s">
        <v>907</v>
      </c>
      <c r="C95" s="13"/>
      <c r="D95" s="1"/>
      <c r="E95" s="13"/>
      <c r="F95" s="30">
        <v>1870.7405000000001</v>
      </c>
      <c r="G95" s="42">
        <v>0.46360000000000001</v>
      </c>
      <c r="H95" s="25"/>
      <c r="I95" s="26"/>
    </row>
    <row r="96" spans="1:9" ht="13" customHeight="1">
      <c r="A96" s="4"/>
      <c r="B96" s="31" t="s">
        <v>908</v>
      </c>
      <c r="C96" s="32"/>
      <c r="D96" s="32"/>
      <c r="E96" s="32"/>
      <c r="F96" s="33">
        <v>4036.39</v>
      </c>
      <c r="G96" s="34">
        <f>ROUND(SUM(G56,G85,G90,G94,G95),4)</f>
        <v>1</v>
      </c>
      <c r="H96" s="35"/>
      <c r="I96" s="36"/>
    </row>
    <row r="97" spans="1:9" ht="13" customHeight="1">
      <c r="A97" s="4"/>
      <c r="B97" s="6"/>
      <c r="C97" s="4"/>
      <c r="D97" s="4"/>
      <c r="E97" s="4"/>
      <c r="F97" s="4"/>
      <c r="G97" s="4"/>
      <c r="H97" s="4"/>
      <c r="I97" s="4"/>
    </row>
    <row r="98" spans="1:9" ht="13" customHeight="1">
      <c r="A98" s="4"/>
      <c r="B98" s="3" t="s">
        <v>910</v>
      </c>
      <c r="C98" s="4"/>
      <c r="D98" s="4"/>
      <c r="E98" s="4"/>
      <c r="F98" s="4"/>
      <c r="G98" s="4"/>
      <c r="H98" s="4"/>
      <c r="I98" s="4"/>
    </row>
    <row r="99" spans="1:9" ht="26.15" customHeight="1">
      <c r="A99" s="4"/>
      <c r="B99" s="177" t="s">
        <v>2647</v>
      </c>
      <c r="C99" s="177"/>
      <c r="D99" s="177"/>
      <c r="E99" s="177"/>
      <c r="F99" s="177"/>
      <c r="G99" s="177"/>
      <c r="H99" s="177"/>
      <c r="I99" s="177"/>
    </row>
    <row r="100" spans="1:9" ht="13" customHeight="1">
      <c r="A100" s="4"/>
      <c r="B100" s="177"/>
      <c r="C100" s="177"/>
      <c r="D100" s="177"/>
      <c r="E100" s="177"/>
      <c r="F100" s="177"/>
      <c r="G100" s="177"/>
      <c r="H100" s="177"/>
      <c r="I100" s="177"/>
    </row>
    <row r="101" spans="1:9">
      <c r="A101" s="43"/>
      <c r="B101" s="44" t="s">
        <v>2153</v>
      </c>
      <c r="C101" s="45"/>
      <c r="D101" s="45"/>
      <c r="E101" s="45"/>
      <c r="F101" s="45"/>
      <c r="G101" s="45"/>
      <c r="H101" s="45"/>
      <c r="I101" s="75"/>
    </row>
    <row r="102" spans="1:9">
      <c r="A102" s="43"/>
      <c r="B102" s="48" t="s">
        <v>2154</v>
      </c>
      <c r="C102" s="49"/>
      <c r="D102" s="49"/>
      <c r="E102" s="49"/>
      <c r="F102" s="49"/>
      <c r="G102" s="49"/>
      <c r="H102" s="49"/>
      <c r="I102" s="76"/>
    </row>
    <row r="103" spans="1:9">
      <c r="A103" s="43"/>
      <c r="B103" s="48" t="s">
        <v>2155</v>
      </c>
      <c r="C103" s="49"/>
      <c r="D103" s="49"/>
      <c r="E103" s="49"/>
      <c r="F103" s="49"/>
      <c r="G103" s="49"/>
      <c r="H103" s="49"/>
      <c r="I103" s="76"/>
    </row>
    <row r="104" spans="1:9">
      <c r="A104" s="43"/>
      <c r="B104" s="52" t="s">
        <v>2156</v>
      </c>
      <c r="C104" s="53" t="s">
        <v>2184</v>
      </c>
      <c r="D104" s="53" t="s">
        <v>2157</v>
      </c>
      <c r="E104" s="49"/>
      <c r="F104" s="49"/>
      <c r="G104" s="49"/>
      <c r="H104" s="49"/>
      <c r="I104" s="76"/>
    </row>
    <row r="105" spans="1:9" ht="25">
      <c r="A105" s="2" t="s">
        <v>10</v>
      </c>
      <c r="B105" s="54" t="s">
        <v>2158</v>
      </c>
      <c r="C105" s="55">
        <v>10.45</v>
      </c>
      <c r="D105" s="55">
        <v>10.396000000000001</v>
      </c>
      <c r="E105" s="50"/>
      <c r="F105" s="50"/>
      <c r="G105" s="49"/>
      <c r="H105" s="49"/>
      <c r="I105" s="76"/>
    </row>
    <row r="106" spans="1:9" ht="25">
      <c r="A106" s="2" t="s">
        <v>10</v>
      </c>
      <c r="B106" s="54" t="s">
        <v>2159</v>
      </c>
      <c r="C106" s="55">
        <v>10.45</v>
      </c>
      <c r="D106" s="55">
        <v>10.396000000000001</v>
      </c>
      <c r="E106" s="50"/>
      <c r="F106" s="50"/>
      <c r="G106" s="49"/>
      <c r="H106" s="49"/>
      <c r="I106" s="76"/>
    </row>
    <row r="107" spans="1:9" ht="25">
      <c r="A107" s="2" t="s">
        <v>10</v>
      </c>
      <c r="B107" s="54" t="s">
        <v>2160</v>
      </c>
      <c r="C107" s="55">
        <v>10.567</v>
      </c>
      <c r="D107" s="55">
        <v>10.500999999999999</v>
      </c>
      <c r="E107" s="50"/>
      <c r="F107" s="50"/>
      <c r="G107" s="49"/>
      <c r="H107" s="49"/>
      <c r="I107" s="76"/>
    </row>
    <row r="108" spans="1:9" ht="25">
      <c r="A108" s="2" t="s">
        <v>10</v>
      </c>
      <c r="B108" s="54" t="s">
        <v>2161</v>
      </c>
      <c r="C108" s="55">
        <v>10.567</v>
      </c>
      <c r="D108" s="55">
        <v>10.500999999999999</v>
      </c>
      <c r="E108" s="50"/>
      <c r="F108" s="50"/>
      <c r="G108" s="49"/>
      <c r="H108" s="49"/>
      <c r="I108" s="76"/>
    </row>
    <row r="109" spans="1:9">
      <c r="A109" s="43"/>
      <c r="B109" s="48" t="s">
        <v>2162</v>
      </c>
      <c r="C109" s="49"/>
      <c r="D109" s="49"/>
      <c r="E109" s="49"/>
      <c r="F109" s="49"/>
      <c r="G109" s="49"/>
      <c r="H109" s="49"/>
      <c r="I109" s="76"/>
    </row>
    <row r="110" spans="1:9">
      <c r="A110" s="43"/>
      <c r="B110" s="56" t="s">
        <v>2201</v>
      </c>
      <c r="C110" s="49"/>
      <c r="D110" s="49"/>
      <c r="E110" s="49"/>
      <c r="F110" s="49"/>
      <c r="G110" s="49"/>
      <c r="H110" s="49"/>
      <c r="I110" s="76"/>
    </row>
    <row r="111" spans="1:9">
      <c r="A111" s="43"/>
      <c r="B111" s="63" t="s">
        <v>2278</v>
      </c>
      <c r="C111" s="49"/>
      <c r="D111" s="49"/>
      <c r="E111" s="49"/>
      <c r="F111" s="49"/>
      <c r="G111" s="49"/>
      <c r="H111" s="49"/>
      <c r="I111" s="76"/>
    </row>
    <row r="112" spans="1:9">
      <c r="A112" s="43"/>
      <c r="B112" s="48" t="s">
        <v>2279</v>
      </c>
      <c r="C112" s="49"/>
      <c r="D112" s="49"/>
      <c r="E112" s="49"/>
      <c r="F112" s="49"/>
      <c r="G112" s="49"/>
      <c r="H112" s="49"/>
      <c r="I112" s="76"/>
    </row>
    <row r="113" spans="1:9">
      <c r="A113" s="43"/>
      <c r="B113" s="48" t="s">
        <v>2187</v>
      </c>
      <c r="C113" s="49"/>
      <c r="D113" s="49"/>
      <c r="E113" s="49"/>
      <c r="F113" s="49"/>
      <c r="G113" s="49"/>
      <c r="H113" s="49"/>
      <c r="I113" s="76"/>
    </row>
    <row r="114" spans="1:9">
      <c r="A114" s="43"/>
      <c r="B114" s="48" t="s">
        <v>2163</v>
      </c>
      <c r="C114" s="49"/>
      <c r="D114" s="49"/>
      <c r="E114" s="49"/>
      <c r="F114" s="49"/>
      <c r="G114" s="49"/>
      <c r="H114" s="49"/>
      <c r="I114" s="76"/>
    </row>
    <row r="115" spans="1:9">
      <c r="A115" s="43"/>
      <c r="B115" s="48" t="s">
        <v>2164</v>
      </c>
      <c r="C115" s="49"/>
      <c r="D115" s="49"/>
      <c r="E115" s="49"/>
      <c r="F115" s="49"/>
      <c r="G115" s="49"/>
      <c r="H115" s="49"/>
      <c r="I115" s="76"/>
    </row>
    <row r="116" spans="1:9">
      <c r="A116" s="43"/>
      <c r="B116" s="60" t="s">
        <v>2221</v>
      </c>
      <c r="C116" s="57"/>
      <c r="D116" s="57"/>
      <c r="E116" s="57"/>
      <c r="F116" s="57"/>
      <c r="G116" s="57"/>
      <c r="H116" s="57"/>
      <c r="I116" s="88"/>
    </row>
    <row r="117" spans="1:9">
      <c r="A117" s="43"/>
      <c r="B117" s="50"/>
      <c r="C117" s="50"/>
      <c r="D117" s="50"/>
      <c r="E117" s="50"/>
      <c r="F117" s="50"/>
      <c r="G117" s="50"/>
      <c r="H117" s="50"/>
      <c r="I117" s="50"/>
    </row>
    <row r="118" spans="1:9" ht="13" customHeight="1">
      <c r="A118" s="4"/>
      <c r="B118" s="177"/>
      <c r="C118" s="177"/>
      <c r="D118" s="177"/>
      <c r="E118" s="177"/>
      <c r="F118" s="177"/>
      <c r="G118" s="177"/>
      <c r="H118" s="177"/>
      <c r="I118" s="177"/>
    </row>
    <row r="119" spans="1:9" ht="13" customHeight="1">
      <c r="A119" s="4"/>
      <c r="B119" s="4"/>
      <c r="C119" s="178" t="s">
        <v>1313</v>
      </c>
      <c r="D119" s="178"/>
      <c r="E119" s="178"/>
      <c r="F119" s="178"/>
      <c r="G119" s="4"/>
      <c r="H119" s="4"/>
      <c r="I119" s="4"/>
    </row>
    <row r="120" spans="1:9" ht="13" customHeight="1">
      <c r="A120" s="4"/>
      <c r="B120" s="37" t="s">
        <v>912</v>
      </c>
      <c r="C120" s="178" t="s">
        <v>913</v>
      </c>
      <c r="D120" s="178"/>
      <c r="E120" s="178"/>
      <c r="F120" s="178"/>
      <c r="G120" s="4"/>
      <c r="H120" s="4"/>
      <c r="I120" s="4"/>
    </row>
    <row r="121" spans="1:9" ht="135" customHeight="1">
      <c r="A121" s="4"/>
      <c r="B121" s="38"/>
      <c r="C121" s="176"/>
      <c r="D121" s="176"/>
      <c r="E121" s="4"/>
      <c r="F121" s="4"/>
      <c r="G121" s="4"/>
      <c r="H121" s="4"/>
      <c r="I121" s="4"/>
    </row>
    <row r="123" spans="1:9">
      <c r="B123" s="108" t="s">
        <v>2285</v>
      </c>
      <c r="C123" s="109"/>
      <c r="D123" s="109"/>
      <c r="E123" s="109"/>
      <c r="F123" s="109"/>
      <c r="G123" s="133"/>
      <c r="H123" s="133"/>
      <c r="I123" s="134"/>
    </row>
    <row r="124" spans="1:9" ht="23">
      <c r="B124" s="110" t="s">
        <v>2286</v>
      </c>
      <c r="C124" s="110" t="s">
        <v>2287</v>
      </c>
      <c r="D124" s="111" t="s">
        <v>2288</v>
      </c>
      <c r="E124" s="112" t="s">
        <v>2289</v>
      </c>
      <c r="F124" s="112" t="s">
        <v>2290</v>
      </c>
      <c r="G124" s="96"/>
      <c r="H124" s="96"/>
      <c r="I124" s="107"/>
    </row>
    <row r="125" spans="1:9">
      <c r="B125" s="110" t="s">
        <v>2300</v>
      </c>
      <c r="C125" s="110" t="s">
        <v>2292</v>
      </c>
      <c r="D125" s="148">
        <v>414</v>
      </c>
      <c r="E125" s="149">
        <v>417.05</v>
      </c>
      <c r="F125" s="150">
        <v>10.35576</v>
      </c>
      <c r="G125" s="96"/>
      <c r="H125" s="96"/>
      <c r="I125" s="107"/>
    </row>
    <row r="126" spans="1:9">
      <c r="B126" s="110" t="s">
        <v>2311</v>
      </c>
      <c r="C126" s="110" t="s">
        <v>2292</v>
      </c>
      <c r="D126" s="148">
        <v>730.63332893772895</v>
      </c>
      <c r="E126" s="149">
        <v>715.25</v>
      </c>
      <c r="F126" s="150">
        <v>13.99671</v>
      </c>
      <c r="G126" s="96"/>
      <c r="H126" s="96"/>
      <c r="I126" s="107"/>
    </row>
    <row r="127" spans="1:9">
      <c r="B127" s="110" t="s">
        <v>2314</v>
      </c>
      <c r="C127" s="110" t="s">
        <v>2292</v>
      </c>
      <c r="D127" s="148">
        <v>1050.2</v>
      </c>
      <c r="E127" s="149">
        <v>1026.1500000000001</v>
      </c>
      <c r="F127" s="150">
        <v>13.636559999999999</v>
      </c>
      <c r="G127" s="96"/>
      <c r="H127" s="96"/>
      <c r="I127" s="107"/>
    </row>
    <row r="128" spans="1:9">
      <c r="B128" s="110" t="s">
        <v>2318</v>
      </c>
      <c r="C128" s="110" t="s">
        <v>2292</v>
      </c>
      <c r="D128" s="148">
        <v>1430.1559999999999</v>
      </c>
      <c r="E128" s="149">
        <v>1455.7</v>
      </c>
      <c r="F128" s="150">
        <v>35.446249999999999</v>
      </c>
      <c r="G128" s="96"/>
      <c r="H128" s="96"/>
      <c r="I128" s="107"/>
    </row>
    <row r="129" spans="2:9">
      <c r="B129" s="110" t="s">
        <v>2324</v>
      </c>
      <c r="C129" s="110" t="s">
        <v>2292</v>
      </c>
      <c r="D129" s="148">
        <v>271.17629992372235</v>
      </c>
      <c r="E129" s="149">
        <v>266.45</v>
      </c>
      <c r="F129" s="150">
        <v>12.4118925</v>
      </c>
      <c r="G129" s="96"/>
      <c r="H129" s="96"/>
      <c r="I129" s="107"/>
    </row>
    <row r="130" spans="2:9">
      <c r="B130" s="110" t="s">
        <v>2326</v>
      </c>
      <c r="C130" s="110" t="s">
        <v>2292</v>
      </c>
      <c r="D130" s="148">
        <v>401.94170000000003</v>
      </c>
      <c r="E130" s="149">
        <v>426.75</v>
      </c>
      <c r="F130" s="150">
        <v>14.476800000000001</v>
      </c>
      <c r="G130" s="96"/>
      <c r="H130" s="96"/>
      <c r="I130" s="107"/>
    </row>
    <row r="131" spans="2:9">
      <c r="B131" s="110" t="s">
        <v>2333</v>
      </c>
      <c r="C131" s="110" t="s">
        <v>2292</v>
      </c>
      <c r="D131" s="148">
        <v>2738.0571015873015</v>
      </c>
      <c r="E131" s="149">
        <v>3366.9</v>
      </c>
      <c r="F131" s="150">
        <v>22.392405</v>
      </c>
      <c r="G131" s="96"/>
      <c r="H131" s="96"/>
      <c r="I131" s="107"/>
    </row>
    <row r="132" spans="2:9">
      <c r="B132" s="110" t="s">
        <v>2335</v>
      </c>
      <c r="C132" s="110" t="s">
        <v>2292</v>
      </c>
      <c r="D132" s="148">
        <v>1693.575</v>
      </c>
      <c r="E132" s="149">
        <v>1653</v>
      </c>
      <c r="F132" s="150">
        <v>5.1938399999999998</v>
      </c>
      <c r="G132" s="96"/>
      <c r="H132" s="96"/>
      <c r="I132" s="107"/>
    </row>
    <row r="133" spans="2:9">
      <c r="B133" s="110" t="s">
        <v>2340</v>
      </c>
      <c r="C133" s="110" t="s">
        <v>2292</v>
      </c>
      <c r="D133" s="148">
        <v>272.22219999999999</v>
      </c>
      <c r="E133" s="149">
        <v>264.89999999999998</v>
      </c>
      <c r="F133" s="150">
        <v>6.47919</v>
      </c>
      <c r="G133" s="96"/>
      <c r="H133" s="96"/>
      <c r="I133" s="107"/>
    </row>
    <row r="134" spans="2:9">
      <c r="B134" s="110" t="s">
        <v>2342</v>
      </c>
      <c r="C134" s="110" t="s">
        <v>2292</v>
      </c>
      <c r="D134" s="148">
        <v>242.31</v>
      </c>
      <c r="E134" s="149">
        <v>239.3</v>
      </c>
      <c r="F134" s="150">
        <v>9.1438500000000005</v>
      </c>
      <c r="G134" s="96"/>
      <c r="H134" s="96"/>
      <c r="I134" s="107"/>
    </row>
    <row r="135" spans="2:9">
      <c r="B135" s="110" t="s">
        <v>2344</v>
      </c>
      <c r="C135" s="110" t="s">
        <v>2292</v>
      </c>
      <c r="D135" s="148">
        <v>1307.9000000000001</v>
      </c>
      <c r="E135" s="149">
        <v>1301.0999999999999</v>
      </c>
      <c r="F135" s="150">
        <v>0.91600000000000004</v>
      </c>
      <c r="G135" s="96"/>
      <c r="H135" s="96"/>
      <c r="I135" s="107"/>
    </row>
    <row r="136" spans="2:9">
      <c r="B136" s="110" t="s">
        <v>2348</v>
      </c>
      <c r="C136" s="110" t="s">
        <v>2292</v>
      </c>
      <c r="D136" s="148">
        <v>19957.333299999998</v>
      </c>
      <c r="E136" s="149">
        <v>20416</v>
      </c>
      <c r="F136" s="150">
        <v>11.04729</v>
      </c>
      <c r="G136" s="96"/>
      <c r="H136" s="96"/>
      <c r="I136" s="107"/>
    </row>
    <row r="137" spans="2:9">
      <c r="B137" s="110" t="s">
        <v>2354</v>
      </c>
      <c r="C137" s="110" t="s">
        <v>2292</v>
      </c>
      <c r="D137" s="148">
        <v>1244.8</v>
      </c>
      <c r="E137" s="149">
        <v>1271.2</v>
      </c>
      <c r="F137" s="150">
        <v>14.631500000000001</v>
      </c>
      <c r="G137" s="96"/>
      <c r="H137" s="96"/>
      <c r="I137" s="107"/>
    </row>
    <row r="138" spans="2:9">
      <c r="B138" s="110" t="s">
        <v>2366</v>
      </c>
      <c r="C138" s="110" t="s">
        <v>2292</v>
      </c>
      <c r="D138" s="148">
        <v>8702</v>
      </c>
      <c r="E138" s="149">
        <v>8909</v>
      </c>
      <c r="F138" s="150">
        <v>6.2913500000000004</v>
      </c>
      <c r="G138" s="96"/>
      <c r="H138" s="96"/>
      <c r="I138" s="107"/>
    </row>
    <row r="139" spans="2:9">
      <c r="B139" s="110" t="s">
        <v>2375</v>
      </c>
      <c r="C139" s="110" t="s">
        <v>2292</v>
      </c>
      <c r="D139" s="148">
        <v>176.42</v>
      </c>
      <c r="E139" s="149">
        <v>166.54</v>
      </c>
      <c r="F139" s="150">
        <v>6.8094000000000001</v>
      </c>
      <c r="G139" s="96"/>
      <c r="H139" s="96"/>
      <c r="I139" s="107"/>
    </row>
    <row r="140" spans="2:9">
      <c r="B140" s="110" t="s">
        <v>2507</v>
      </c>
      <c r="C140" s="110" t="s">
        <v>2292</v>
      </c>
      <c r="D140" s="148">
        <v>2018.0842</v>
      </c>
      <c r="E140" s="149">
        <v>2016.1</v>
      </c>
      <c r="F140" s="150">
        <v>16.244430000000001</v>
      </c>
      <c r="G140" s="96"/>
      <c r="H140" s="96"/>
      <c r="I140" s="107"/>
    </row>
    <row r="141" spans="2:9">
      <c r="B141" s="110" t="s">
        <v>2380</v>
      </c>
      <c r="C141" s="110" t="s">
        <v>2292</v>
      </c>
      <c r="D141" s="148">
        <v>382.1</v>
      </c>
      <c r="E141" s="149">
        <v>385.9</v>
      </c>
      <c r="F141" s="150">
        <v>8.8510500000000008</v>
      </c>
      <c r="G141" s="96"/>
      <c r="H141" s="96"/>
      <c r="I141" s="107"/>
    </row>
    <row r="142" spans="2:9">
      <c r="B142" s="110" t="s">
        <v>2396</v>
      </c>
      <c r="C142" s="110" t="s">
        <v>2292</v>
      </c>
      <c r="D142" s="148">
        <v>686.65</v>
      </c>
      <c r="E142" s="149">
        <v>673.85</v>
      </c>
      <c r="F142" s="150">
        <v>16.220775</v>
      </c>
      <c r="G142" s="96"/>
      <c r="H142" s="96"/>
      <c r="I142" s="107"/>
    </row>
    <row r="143" spans="2:9">
      <c r="B143" s="110" t="s">
        <v>2399</v>
      </c>
      <c r="C143" s="110" t="s">
        <v>2292</v>
      </c>
      <c r="D143" s="148">
        <v>359.5455</v>
      </c>
      <c r="E143" s="149">
        <v>349.3</v>
      </c>
      <c r="F143" s="150">
        <v>13.47775</v>
      </c>
      <c r="G143" s="96"/>
      <c r="H143" s="96"/>
      <c r="I143" s="107"/>
    </row>
    <row r="144" spans="2:9">
      <c r="B144" s="110" t="s">
        <v>2410</v>
      </c>
      <c r="C144" s="110" t="s">
        <v>2292</v>
      </c>
      <c r="D144" s="148">
        <v>4895.1615025641022</v>
      </c>
      <c r="E144" s="149">
        <v>4842</v>
      </c>
      <c r="F144" s="150">
        <v>15.266159999999999</v>
      </c>
      <c r="G144" s="96"/>
      <c r="H144" s="96"/>
      <c r="I144" s="107"/>
    </row>
    <row r="145" spans="2:9">
      <c r="B145" s="110" t="s">
        <v>2433</v>
      </c>
      <c r="C145" s="110" t="s">
        <v>2292</v>
      </c>
      <c r="D145" s="148">
        <v>1326.2</v>
      </c>
      <c r="E145" s="149">
        <v>1326</v>
      </c>
      <c r="F145" s="150">
        <v>6.4131749999999998</v>
      </c>
      <c r="G145" s="96"/>
      <c r="H145" s="96"/>
      <c r="I145" s="107"/>
    </row>
    <row r="146" spans="2:9">
      <c r="B146" s="110" t="s">
        <v>2458</v>
      </c>
      <c r="C146" s="110" t="s">
        <v>2292</v>
      </c>
      <c r="D146" s="148">
        <v>235.56</v>
      </c>
      <c r="E146" s="149">
        <v>233.16</v>
      </c>
      <c r="F146" s="150">
        <v>4.4630999999999998</v>
      </c>
      <c r="G146" s="96"/>
      <c r="H146" s="96"/>
      <c r="I146" s="107"/>
    </row>
    <row r="147" spans="2:9">
      <c r="B147" s="110" t="s">
        <v>2462</v>
      </c>
      <c r="C147" s="110" t="s">
        <v>2292</v>
      </c>
      <c r="D147" s="148">
        <v>361.82220000000001</v>
      </c>
      <c r="E147" s="149">
        <v>348.6</v>
      </c>
      <c r="F147" s="150">
        <v>7.08786</v>
      </c>
      <c r="G147" s="96"/>
      <c r="H147" s="96"/>
      <c r="I147" s="107"/>
    </row>
    <row r="148" spans="2:9">
      <c r="B148" s="110" t="s">
        <v>2611</v>
      </c>
      <c r="C148" s="110" t="s">
        <v>2292</v>
      </c>
      <c r="D148" s="148">
        <v>313.8</v>
      </c>
      <c r="E148" s="149">
        <v>319.05</v>
      </c>
      <c r="F148" s="150">
        <v>3.4854400000000001</v>
      </c>
      <c r="G148" s="96"/>
      <c r="H148" s="96"/>
      <c r="I148" s="107"/>
    </row>
    <row r="149" spans="2:9">
      <c r="B149" s="110" t="s">
        <v>2612</v>
      </c>
      <c r="C149" s="110" t="s">
        <v>2292</v>
      </c>
      <c r="D149" s="148">
        <v>11569.75</v>
      </c>
      <c r="E149" s="149">
        <v>11588</v>
      </c>
      <c r="F149" s="150">
        <v>6.5989599999999999</v>
      </c>
      <c r="G149" s="96"/>
      <c r="H149" s="96"/>
      <c r="I149" s="107"/>
    </row>
    <row r="150" spans="2:9">
      <c r="B150" s="110"/>
      <c r="C150" s="110"/>
      <c r="D150" s="151"/>
      <c r="E150" s="151"/>
      <c r="F150" s="151"/>
      <c r="G150" s="96"/>
      <c r="H150" s="96"/>
      <c r="I150" s="107"/>
    </row>
    <row r="151" spans="2:9">
      <c r="B151" s="116" t="s">
        <v>2613</v>
      </c>
      <c r="C151" s="135"/>
      <c r="D151" s="120"/>
      <c r="E151" s="120"/>
      <c r="F151" s="120"/>
      <c r="G151" s="96"/>
      <c r="H151" s="96"/>
      <c r="I151" s="107"/>
    </row>
    <row r="152" spans="2:9">
      <c r="B152" s="116" t="s">
        <v>2555</v>
      </c>
      <c r="C152" s="120"/>
      <c r="D152" s="120"/>
      <c r="E152" s="120"/>
      <c r="F152" s="120"/>
      <c r="G152" s="96"/>
      <c r="H152" s="96"/>
      <c r="I152" s="107"/>
    </row>
    <row r="153" spans="2:9">
      <c r="B153" s="116" t="s">
        <v>2614</v>
      </c>
      <c r="C153" s="136"/>
      <c r="D153" s="120"/>
      <c r="E153" s="120"/>
      <c r="F153" s="120"/>
      <c r="G153" s="96"/>
      <c r="H153" s="96"/>
      <c r="I153" s="107"/>
    </row>
    <row r="154" spans="2:9">
      <c r="B154" s="116" t="s">
        <v>2615</v>
      </c>
      <c r="C154" s="136"/>
      <c r="D154" s="120"/>
      <c r="E154" s="120"/>
      <c r="F154" s="120"/>
      <c r="G154" s="96"/>
      <c r="H154" s="96"/>
      <c r="I154" s="107"/>
    </row>
    <row r="155" spans="2:9">
      <c r="B155" s="116" t="s">
        <v>2616</v>
      </c>
      <c r="C155" s="137"/>
      <c r="D155" s="120"/>
      <c r="E155" s="120"/>
      <c r="F155" s="120"/>
      <c r="G155" s="96"/>
      <c r="H155" s="96"/>
      <c r="I155" s="107"/>
    </row>
    <row r="156" spans="2:9">
      <c r="B156" s="116" t="s">
        <v>2617</v>
      </c>
      <c r="C156" s="137"/>
      <c r="D156" s="120"/>
      <c r="E156" s="120"/>
      <c r="F156" s="120"/>
      <c r="G156" s="96"/>
      <c r="H156" s="96"/>
      <c r="I156" s="107"/>
    </row>
    <row r="157" spans="2:9">
      <c r="B157" s="116" t="s">
        <v>2618</v>
      </c>
      <c r="C157" s="137"/>
      <c r="D157" s="120"/>
      <c r="E157" s="120"/>
      <c r="F157" s="120"/>
      <c r="G157" s="96"/>
      <c r="H157" s="96"/>
      <c r="I157" s="107"/>
    </row>
    <row r="158" spans="2:9">
      <c r="B158" s="116"/>
      <c r="C158" s="120"/>
      <c r="D158" s="120"/>
      <c r="E158" s="120"/>
      <c r="F158" s="120"/>
      <c r="G158" s="96"/>
      <c r="H158" s="96"/>
      <c r="I158" s="107"/>
    </row>
    <row r="159" spans="2:9">
      <c r="B159" s="119" t="s">
        <v>2506</v>
      </c>
      <c r="C159" s="120"/>
      <c r="D159" s="120"/>
      <c r="E159" s="120"/>
      <c r="F159" s="120"/>
      <c r="G159" s="96"/>
      <c r="H159" s="96"/>
      <c r="I159" s="107"/>
    </row>
    <row r="160" spans="2:9" ht="23">
      <c r="B160" s="110" t="s">
        <v>2286</v>
      </c>
      <c r="C160" s="110" t="s">
        <v>2287</v>
      </c>
      <c r="D160" s="111" t="s">
        <v>2288</v>
      </c>
      <c r="E160" s="112" t="s">
        <v>2289</v>
      </c>
      <c r="F160" s="112" t="s">
        <v>2290</v>
      </c>
      <c r="G160" s="96"/>
      <c r="H160" s="96"/>
      <c r="I160" s="107"/>
    </row>
    <row r="161" spans="2:9">
      <c r="B161" s="173" t="s">
        <v>2230</v>
      </c>
      <c r="C161" s="174"/>
      <c r="D161" s="174"/>
      <c r="E161" s="174"/>
      <c r="F161" s="175"/>
      <c r="G161" s="96"/>
      <c r="H161" s="96"/>
      <c r="I161" s="107"/>
    </row>
    <row r="162" spans="2:9">
      <c r="B162" s="116" t="s">
        <v>2538</v>
      </c>
      <c r="C162" s="121"/>
      <c r="D162" s="121"/>
      <c r="E162" s="120"/>
      <c r="F162" s="120"/>
      <c r="G162" s="96"/>
      <c r="H162" s="96"/>
      <c r="I162" s="107"/>
    </row>
    <row r="163" spans="2:9">
      <c r="B163" s="116"/>
      <c r="C163" s="121"/>
      <c r="D163" s="121"/>
      <c r="E163" s="120"/>
      <c r="F163" s="120"/>
      <c r="G163" s="96"/>
      <c r="H163" s="96"/>
      <c r="I163" s="107"/>
    </row>
    <row r="164" spans="2:9">
      <c r="B164" s="116" t="s">
        <v>2509</v>
      </c>
      <c r="C164" s="121"/>
      <c r="D164" s="121"/>
      <c r="E164" s="120"/>
      <c r="F164" s="120"/>
      <c r="G164" s="96"/>
      <c r="H164" s="96"/>
      <c r="I164" s="107"/>
    </row>
    <row r="165" spans="2:9">
      <c r="B165" s="116" t="s">
        <v>2510</v>
      </c>
      <c r="C165" s="122"/>
      <c r="D165" s="121"/>
      <c r="E165" s="120"/>
      <c r="F165" s="120"/>
      <c r="G165" s="96"/>
      <c r="H165" s="96"/>
      <c r="I165" s="107"/>
    </row>
    <row r="166" spans="2:9">
      <c r="B166" s="116" t="s">
        <v>2511</v>
      </c>
      <c r="C166" s="122"/>
      <c r="D166" s="121"/>
      <c r="E166" s="120"/>
      <c r="F166" s="120"/>
      <c r="G166" s="96"/>
      <c r="H166" s="96"/>
      <c r="I166" s="107"/>
    </row>
    <row r="167" spans="2:9">
      <c r="B167" s="116" t="s">
        <v>2619</v>
      </c>
      <c r="C167" s="122"/>
      <c r="D167" s="121"/>
      <c r="E167" s="120"/>
      <c r="F167" s="120"/>
      <c r="G167" s="96"/>
      <c r="H167" s="96"/>
      <c r="I167" s="107"/>
    </row>
    <row r="168" spans="2:9">
      <c r="B168" s="116" t="s">
        <v>2620</v>
      </c>
      <c r="C168" s="122"/>
      <c r="D168" s="121"/>
      <c r="E168" s="120"/>
      <c r="F168" s="120"/>
      <c r="G168" s="96"/>
      <c r="H168" s="96"/>
      <c r="I168" s="107"/>
    </row>
    <row r="169" spans="2:9">
      <c r="B169" s="116" t="s">
        <v>2621</v>
      </c>
      <c r="C169" s="122"/>
      <c r="D169" s="121"/>
      <c r="E169" s="120"/>
      <c r="F169" s="120"/>
      <c r="G169" s="96"/>
      <c r="H169" s="96"/>
      <c r="I169" s="107"/>
    </row>
    <row r="170" spans="2:9">
      <c r="B170" s="116"/>
      <c r="C170" s="121"/>
      <c r="D170" s="121"/>
      <c r="E170" s="120"/>
      <c r="F170" s="120"/>
      <c r="G170" s="96"/>
      <c r="H170" s="96"/>
      <c r="I170" s="107"/>
    </row>
    <row r="171" spans="2:9">
      <c r="B171" s="119" t="s">
        <v>2542</v>
      </c>
      <c r="C171" s="121"/>
      <c r="D171" s="121"/>
      <c r="E171" s="120"/>
      <c r="F171" s="120"/>
      <c r="G171" s="96"/>
      <c r="H171" s="96"/>
      <c r="I171" s="107"/>
    </row>
    <row r="172" spans="2:9" ht="23">
      <c r="B172" s="110" t="s">
        <v>2286</v>
      </c>
      <c r="C172" s="123" t="s">
        <v>2516</v>
      </c>
      <c r="D172" s="111" t="s">
        <v>2517</v>
      </c>
      <c r="E172" s="112" t="s">
        <v>2518</v>
      </c>
      <c r="F172" s="120"/>
      <c r="G172" s="96"/>
      <c r="H172" s="96"/>
      <c r="I172" s="107"/>
    </row>
    <row r="173" spans="2:9">
      <c r="B173" s="173" t="s">
        <v>2230</v>
      </c>
      <c r="C173" s="174"/>
      <c r="D173" s="174"/>
      <c r="E173" s="175"/>
      <c r="F173" s="120"/>
      <c r="G173" s="96"/>
      <c r="H173" s="96"/>
      <c r="I173" s="107"/>
    </row>
    <row r="174" spans="2:9">
      <c r="B174" s="116" t="s">
        <v>2519</v>
      </c>
      <c r="C174" s="121"/>
      <c r="D174" s="121"/>
      <c r="E174" s="120"/>
      <c r="F174" s="120"/>
      <c r="G174" s="96"/>
      <c r="H174" s="96"/>
      <c r="I174" s="107"/>
    </row>
    <row r="175" spans="2:9">
      <c r="B175" s="116"/>
      <c r="C175" s="121"/>
      <c r="D175" s="121"/>
      <c r="E175" s="120"/>
      <c r="F175" s="120"/>
      <c r="G175" s="96"/>
      <c r="H175" s="96"/>
      <c r="I175" s="107"/>
    </row>
    <row r="176" spans="2:9">
      <c r="B176" s="116" t="s">
        <v>2520</v>
      </c>
      <c r="C176" s="121"/>
      <c r="D176" s="121"/>
      <c r="E176" s="120"/>
      <c r="F176" s="120"/>
      <c r="G176" s="96"/>
      <c r="H176" s="96"/>
      <c r="I176" s="107"/>
    </row>
    <row r="177" spans="2:9">
      <c r="B177" s="116" t="s">
        <v>2521</v>
      </c>
      <c r="C177" s="121"/>
      <c r="D177" s="121"/>
      <c r="E177" s="120"/>
      <c r="F177" s="120"/>
      <c r="G177" s="96"/>
      <c r="H177" s="96"/>
      <c r="I177" s="107"/>
    </row>
    <row r="178" spans="2:9">
      <c r="B178" s="116" t="s">
        <v>2522</v>
      </c>
      <c r="C178" s="121"/>
      <c r="D178" s="121"/>
      <c r="E178" s="120"/>
      <c r="F178" s="120"/>
      <c r="G178" s="96"/>
      <c r="H178" s="96"/>
      <c r="I178" s="107"/>
    </row>
    <row r="179" spans="2:9">
      <c r="B179" s="116" t="s">
        <v>2523</v>
      </c>
      <c r="C179" s="121"/>
      <c r="D179" s="121"/>
      <c r="E179" s="120"/>
      <c r="F179" s="120"/>
      <c r="G179" s="96"/>
      <c r="H179" s="96"/>
      <c r="I179" s="107"/>
    </row>
    <row r="180" spans="2:9">
      <c r="B180" s="116"/>
      <c r="C180" s="121"/>
      <c r="D180" s="121"/>
      <c r="E180" s="120"/>
      <c r="F180" s="120"/>
      <c r="G180" s="96"/>
      <c r="H180" s="96"/>
      <c r="I180" s="107"/>
    </row>
    <row r="181" spans="2:9">
      <c r="B181" s="119" t="s">
        <v>2524</v>
      </c>
      <c r="C181" s="121"/>
      <c r="D181" s="121"/>
      <c r="E181" s="120"/>
      <c r="F181" s="120"/>
      <c r="G181" s="96"/>
      <c r="H181" s="96"/>
      <c r="I181" s="107"/>
    </row>
    <row r="182" spans="2:9" ht="23">
      <c r="B182" s="110" t="s">
        <v>2286</v>
      </c>
      <c r="C182" s="110" t="s">
        <v>2525</v>
      </c>
      <c r="D182" s="111" t="s">
        <v>2526</v>
      </c>
      <c r="E182" s="112" t="s">
        <v>2527</v>
      </c>
      <c r="F182" s="112" t="s">
        <v>2528</v>
      </c>
      <c r="G182" s="96"/>
      <c r="H182" s="96"/>
      <c r="I182" s="107"/>
    </row>
    <row r="183" spans="2:9">
      <c r="B183" s="173" t="s">
        <v>2230</v>
      </c>
      <c r="C183" s="174"/>
      <c r="D183" s="174"/>
      <c r="E183" s="174"/>
      <c r="F183" s="175"/>
      <c r="G183" s="96"/>
      <c r="H183" s="96"/>
      <c r="I183" s="107"/>
    </row>
    <row r="184" spans="2:9">
      <c r="B184" s="116" t="s">
        <v>2529</v>
      </c>
      <c r="C184" s="121"/>
      <c r="D184" s="121"/>
      <c r="E184" s="120"/>
      <c r="F184" s="120"/>
      <c r="G184" s="96"/>
      <c r="H184" s="96"/>
      <c r="I184" s="107"/>
    </row>
    <row r="185" spans="2:9">
      <c r="B185" s="116"/>
      <c r="C185" s="121"/>
      <c r="D185" s="121"/>
      <c r="E185" s="120"/>
      <c r="F185" s="120"/>
      <c r="G185" s="96"/>
      <c r="H185" s="96"/>
      <c r="I185" s="107"/>
    </row>
    <row r="186" spans="2:9">
      <c r="B186" s="116" t="s">
        <v>2530</v>
      </c>
      <c r="C186" s="121"/>
      <c r="D186" s="121"/>
      <c r="E186" s="120"/>
      <c r="F186" s="120"/>
      <c r="G186" s="96"/>
      <c r="H186" s="96"/>
      <c r="I186" s="107"/>
    </row>
    <row r="187" spans="2:9">
      <c r="B187" s="116" t="s">
        <v>2622</v>
      </c>
      <c r="C187" s="121"/>
      <c r="D187" s="121"/>
      <c r="E187" s="120"/>
      <c r="F187" s="120"/>
      <c r="G187" s="96"/>
      <c r="H187" s="96"/>
      <c r="I187" s="107"/>
    </row>
    <row r="188" spans="2:9">
      <c r="B188" s="116" t="s">
        <v>2593</v>
      </c>
      <c r="C188" s="121"/>
      <c r="D188" s="121"/>
      <c r="E188" s="120"/>
      <c r="F188" s="120"/>
      <c r="G188" s="96"/>
      <c r="H188" s="96"/>
      <c r="I188" s="107"/>
    </row>
    <row r="189" spans="2:9">
      <c r="B189" s="116" t="s">
        <v>2594</v>
      </c>
      <c r="C189" s="121"/>
      <c r="D189" s="121"/>
      <c r="E189" s="120"/>
      <c r="F189" s="120"/>
      <c r="G189" s="96"/>
      <c r="H189" s="96"/>
      <c r="I189" s="107"/>
    </row>
    <row r="190" spans="2:9">
      <c r="B190" s="116"/>
      <c r="C190" s="121"/>
      <c r="D190" s="121"/>
      <c r="E190" s="120"/>
      <c r="F190" s="120"/>
      <c r="G190" s="96"/>
      <c r="H190" s="96"/>
      <c r="I190" s="107"/>
    </row>
    <row r="191" spans="2:9">
      <c r="B191" s="119" t="s">
        <v>2531</v>
      </c>
      <c r="C191" s="121"/>
      <c r="D191" s="121"/>
      <c r="E191" s="120"/>
      <c r="F191" s="120"/>
      <c r="G191" s="96"/>
      <c r="H191" s="96"/>
      <c r="I191" s="107"/>
    </row>
    <row r="192" spans="2:9">
      <c r="B192" s="124"/>
      <c r="C192" s="125"/>
      <c r="D192" s="125"/>
      <c r="E192" s="125"/>
      <c r="F192" s="125"/>
      <c r="G192" s="126"/>
      <c r="H192" s="126"/>
      <c r="I192" s="127"/>
    </row>
  </sheetData>
  <mergeCells count="9">
    <mergeCell ref="B161:F161"/>
    <mergeCell ref="B173:E173"/>
    <mergeCell ref="B183:F183"/>
    <mergeCell ref="C121:D121"/>
    <mergeCell ref="B99:I99"/>
    <mergeCell ref="B100:I100"/>
    <mergeCell ref="B118:I118"/>
    <mergeCell ref="C119:F119"/>
    <mergeCell ref="C120:F120"/>
  </mergeCells>
  <hyperlinks>
    <hyperlink ref="A1" location="BajajFinservEquitySavingsFund" display="BFEQSF" xr:uid="{00000000-0004-0000-0700-000000000000}"/>
    <hyperlink ref="B1" location="BajajFinservEquitySavingsFund" display="Bajaj Finserv Equity Savings Fund" xr:uid="{00000000-0004-0000-0700-000001000000}"/>
    <hyperlink ref="A105:A108" location="BajajFinservEquitySavingsFund" display="BFEQSF" xr:uid="{634C0255-2F65-4A6B-A00B-E1B2EE82B925}"/>
  </hyperlinks>
  <pageMargins left="0" right="0" top="0" bottom="0" header="0" footer="0"/>
  <pageSetup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outlinePr summaryBelow="0"/>
  </sheetPr>
  <dimension ref="A1:I171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12</v>
      </c>
      <c r="B1" s="3" t="s">
        <v>13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999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58</v>
      </c>
      <c r="B7" s="17" t="s">
        <v>59</v>
      </c>
      <c r="C7" s="13" t="s">
        <v>60</v>
      </c>
      <c r="D7" s="13" t="s">
        <v>61</v>
      </c>
      <c r="E7" s="18">
        <v>3440073</v>
      </c>
      <c r="F7" s="19">
        <v>50018.661399999997</v>
      </c>
      <c r="G7" s="20">
        <v>5.7799999999999997E-2</v>
      </c>
      <c r="H7" s="21"/>
      <c r="I7" s="22"/>
    </row>
    <row r="8" spans="1:9" ht="13" customHeight="1">
      <c r="A8" s="16" t="s">
        <v>62</v>
      </c>
      <c r="B8" s="17" t="s">
        <v>63</v>
      </c>
      <c r="C8" s="13" t="s">
        <v>64</v>
      </c>
      <c r="D8" s="13" t="s">
        <v>61</v>
      </c>
      <c r="E8" s="18">
        <v>4891599</v>
      </c>
      <c r="F8" s="19">
        <v>34681.436900000001</v>
      </c>
      <c r="G8" s="20">
        <v>4.0099999999999997E-2</v>
      </c>
      <c r="H8" s="21"/>
      <c r="I8" s="22"/>
    </row>
    <row r="9" spans="1:9" ht="13" customHeight="1">
      <c r="A9" s="16" t="s">
        <v>914</v>
      </c>
      <c r="B9" s="17" t="s">
        <v>915</v>
      </c>
      <c r="C9" s="13" t="s">
        <v>916</v>
      </c>
      <c r="D9" s="13" t="s">
        <v>172</v>
      </c>
      <c r="E9" s="18">
        <v>310158</v>
      </c>
      <c r="F9" s="19">
        <v>29362.657899999998</v>
      </c>
      <c r="G9" s="20">
        <v>3.39E-2</v>
      </c>
      <c r="H9" s="21"/>
      <c r="I9" s="22"/>
    </row>
    <row r="10" spans="1:9" ht="13" customHeight="1">
      <c r="A10" s="16" t="s">
        <v>65</v>
      </c>
      <c r="B10" s="17" t="s">
        <v>66</v>
      </c>
      <c r="C10" s="13" t="s">
        <v>67</v>
      </c>
      <c r="D10" s="13" t="s">
        <v>68</v>
      </c>
      <c r="E10" s="18">
        <v>2229745</v>
      </c>
      <c r="F10" s="19">
        <v>28473.843700000001</v>
      </c>
      <c r="G10" s="20">
        <v>3.2899999999999999E-2</v>
      </c>
      <c r="H10" s="21"/>
      <c r="I10" s="22"/>
    </row>
    <row r="11" spans="1:9" ht="13" customHeight="1">
      <c r="A11" s="16" t="s">
        <v>1138</v>
      </c>
      <c r="B11" s="17" t="s">
        <v>1139</v>
      </c>
      <c r="C11" s="13" t="s">
        <v>1140</v>
      </c>
      <c r="D11" s="13" t="s">
        <v>248</v>
      </c>
      <c r="E11" s="18">
        <v>3078832</v>
      </c>
      <c r="F11" s="19">
        <v>25032.443599999999</v>
      </c>
      <c r="G11" s="20">
        <v>2.8899999999999999E-2</v>
      </c>
      <c r="H11" s="21"/>
      <c r="I11" s="22"/>
    </row>
    <row r="12" spans="1:9" ht="13" customHeight="1">
      <c r="A12" s="16" t="s">
        <v>447</v>
      </c>
      <c r="B12" s="17" t="s">
        <v>448</v>
      </c>
      <c r="C12" s="13" t="s">
        <v>449</v>
      </c>
      <c r="D12" s="13" t="s">
        <v>115</v>
      </c>
      <c r="E12" s="18">
        <v>1396341</v>
      </c>
      <c r="F12" s="19">
        <v>23984.949400000001</v>
      </c>
      <c r="G12" s="20">
        <v>2.7699999999999999E-2</v>
      </c>
      <c r="H12" s="21"/>
      <c r="I12" s="22"/>
    </row>
    <row r="13" spans="1:9" ht="13" customHeight="1">
      <c r="A13" s="16" t="s">
        <v>214</v>
      </c>
      <c r="B13" s="17" t="s">
        <v>215</v>
      </c>
      <c r="C13" s="13" t="s">
        <v>216</v>
      </c>
      <c r="D13" s="13" t="s">
        <v>61</v>
      </c>
      <c r="E13" s="18">
        <v>6713840</v>
      </c>
      <c r="F13" s="19">
        <v>23948.2673</v>
      </c>
      <c r="G13" s="20">
        <v>2.7699999999999999E-2</v>
      </c>
      <c r="H13" s="21"/>
      <c r="I13" s="22"/>
    </row>
    <row r="14" spans="1:9" ht="13" customHeight="1">
      <c r="A14" s="16" t="s">
        <v>1171</v>
      </c>
      <c r="B14" s="17" t="s">
        <v>1172</v>
      </c>
      <c r="C14" s="13" t="s">
        <v>1173</v>
      </c>
      <c r="D14" s="13" t="s">
        <v>1174</v>
      </c>
      <c r="E14" s="18">
        <v>1979657</v>
      </c>
      <c r="F14" s="19">
        <v>23312.4408</v>
      </c>
      <c r="G14" s="20">
        <v>2.69E-2</v>
      </c>
      <c r="H14" s="21"/>
      <c r="I14" s="22"/>
    </row>
    <row r="15" spans="1:9" ht="13" customHeight="1">
      <c r="A15" s="16" t="s">
        <v>80</v>
      </c>
      <c r="B15" s="17" t="s">
        <v>81</v>
      </c>
      <c r="C15" s="13" t="s">
        <v>82</v>
      </c>
      <c r="D15" s="13" t="s">
        <v>83</v>
      </c>
      <c r="E15" s="18">
        <v>2147676</v>
      </c>
      <c r="F15" s="19">
        <v>22700.935300000001</v>
      </c>
      <c r="G15" s="20">
        <v>2.6200000000000001E-2</v>
      </c>
      <c r="H15" s="21"/>
      <c r="I15" s="22"/>
    </row>
    <row r="16" spans="1:9" ht="13" customHeight="1">
      <c r="A16" s="16" t="s">
        <v>348</v>
      </c>
      <c r="B16" s="17" t="s">
        <v>349</v>
      </c>
      <c r="C16" s="13" t="s">
        <v>350</v>
      </c>
      <c r="D16" s="13" t="s">
        <v>248</v>
      </c>
      <c r="E16" s="18">
        <v>1700125</v>
      </c>
      <c r="F16" s="19">
        <v>21693.595000000001</v>
      </c>
      <c r="G16" s="20">
        <v>2.5100000000000001E-2</v>
      </c>
      <c r="H16" s="21"/>
      <c r="I16" s="22"/>
    </row>
    <row r="17" spans="1:9" ht="13" customHeight="1">
      <c r="A17" s="16" t="s">
        <v>389</v>
      </c>
      <c r="B17" s="17" t="s">
        <v>390</v>
      </c>
      <c r="C17" s="13" t="s">
        <v>391</v>
      </c>
      <c r="D17" s="13" t="s">
        <v>271</v>
      </c>
      <c r="E17" s="18">
        <v>420910</v>
      </c>
      <c r="F17" s="19">
        <v>21476.5118</v>
      </c>
      <c r="G17" s="20">
        <v>2.4799999999999999E-2</v>
      </c>
      <c r="H17" s="21"/>
      <c r="I17" s="22"/>
    </row>
    <row r="18" spans="1:9" ht="13" customHeight="1">
      <c r="A18" s="16" t="s">
        <v>142</v>
      </c>
      <c r="B18" s="17" t="s">
        <v>143</v>
      </c>
      <c r="C18" s="13" t="s">
        <v>144</v>
      </c>
      <c r="D18" s="13" t="s">
        <v>61</v>
      </c>
      <c r="E18" s="18">
        <v>1962343</v>
      </c>
      <c r="F18" s="19">
        <v>20800.835800000001</v>
      </c>
      <c r="G18" s="20">
        <v>2.4E-2</v>
      </c>
      <c r="H18" s="21"/>
      <c r="I18" s="22"/>
    </row>
    <row r="19" spans="1:9" ht="13" customHeight="1">
      <c r="A19" s="16" t="s">
        <v>923</v>
      </c>
      <c r="B19" s="17" t="s">
        <v>924</v>
      </c>
      <c r="C19" s="13" t="s">
        <v>925</v>
      </c>
      <c r="D19" s="13" t="s">
        <v>293</v>
      </c>
      <c r="E19" s="18">
        <v>173170</v>
      </c>
      <c r="F19" s="19">
        <v>19827.965</v>
      </c>
      <c r="G19" s="20">
        <v>2.29E-2</v>
      </c>
      <c r="H19" s="21"/>
      <c r="I19" s="22"/>
    </row>
    <row r="20" spans="1:9" ht="13" customHeight="1">
      <c r="A20" s="16" t="s">
        <v>1314</v>
      </c>
      <c r="B20" s="17" t="s">
        <v>1315</v>
      </c>
      <c r="C20" s="13" t="s">
        <v>1316</v>
      </c>
      <c r="D20" s="13" t="s">
        <v>357</v>
      </c>
      <c r="E20" s="18">
        <v>2454795</v>
      </c>
      <c r="F20" s="19">
        <v>17890.545999999998</v>
      </c>
      <c r="G20" s="20">
        <v>2.07E-2</v>
      </c>
      <c r="H20" s="21"/>
      <c r="I20" s="22"/>
    </row>
    <row r="21" spans="1:9" ht="13" customHeight="1">
      <c r="A21" s="16" t="s">
        <v>1317</v>
      </c>
      <c r="B21" s="17" t="s">
        <v>1318</v>
      </c>
      <c r="C21" s="13" t="s">
        <v>1319</v>
      </c>
      <c r="D21" s="13" t="s">
        <v>1320</v>
      </c>
      <c r="E21" s="18">
        <v>5470384</v>
      </c>
      <c r="F21" s="19">
        <v>16443.974300000002</v>
      </c>
      <c r="G21" s="20">
        <v>1.9E-2</v>
      </c>
      <c r="H21" s="21"/>
      <c r="I21" s="22"/>
    </row>
    <row r="22" spans="1:9" ht="13" customHeight="1">
      <c r="A22" s="16" t="s">
        <v>932</v>
      </c>
      <c r="B22" s="17" t="s">
        <v>933</v>
      </c>
      <c r="C22" s="13" t="s">
        <v>934</v>
      </c>
      <c r="D22" s="13" t="s">
        <v>111</v>
      </c>
      <c r="E22" s="18">
        <v>3755556</v>
      </c>
      <c r="F22" s="19">
        <v>16342.3019</v>
      </c>
      <c r="G22" s="20">
        <v>1.89E-2</v>
      </c>
      <c r="H22" s="21"/>
      <c r="I22" s="22"/>
    </row>
    <row r="23" spans="1:9" ht="13" customHeight="1">
      <c r="A23" s="16" t="s">
        <v>1321</v>
      </c>
      <c r="B23" s="17" t="s">
        <v>1322</v>
      </c>
      <c r="C23" s="13" t="s">
        <v>1323</v>
      </c>
      <c r="D23" s="13" t="s">
        <v>192</v>
      </c>
      <c r="E23" s="18">
        <v>414236</v>
      </c>
      <c r="F23" s="19">
        <v>16161.8318</v>
      </c>
      <c r="G23" s="20">
        <v>1.8700000000000001E-2</v>
      </c>
      <c r="H23" s="21"/>
      <c r="I23" s="22"/>
    </row>
    <row r="24" spans="1:9" ht="13" customHeight="1">
      <c r="A24" s="16" t="s">
        <v>148</v>
      </c>
      <c r="B24" s="17" t="s">
        <v>149</v>
      </c>
      <c r="C24" s="13" t="s">
        <v>150</v>
      </c>
      <c r="D24" s="13" t="s">
        <v>151</v>
      </c>
      <c r="E24" s="18">
        <v>181113</v>
      </c>
      <c r="F24" s="19">
        <v>16116.3403</v>
      </c>
      <c r="G24" s="20">
        <v>1.8599999999999998E-2</v>
      </c>
      <c r="H24" s="21"/>
      <c r="I24" s="22"/>
    </row>
    <row r="25" spans="1:9" ht="13" customHeight="1">
      <c r="A25" s="16" t="s">
        <v>87</v>
      </c>
      <c r="B25" s="17" t="s">
        <v>88</v>
      </c>
      <c r="C25" s="13" t="s">
        <v>89</v>
      </c>
      <c r="D25" s="13" t="s">
        <v>61</v>
      </c>
      <c r="E25" s="18">
        <v>1230616</v>
      </c>
      <c r="F25" s="19">
        <v>15998.008</v>
      </c>
      <c r="G25" s="20">
        <v>1.8499999999999999E-2</v>
      </c>
      <c r="H25" s="21"/>
      <c r="I25" s="22"/>
    </row>
    <row r="26" spans="1:9" ht="13" customHeight="1">
      <c r="A26" s="16" t="s">
        <v>1211</v>
      </c>
      <c r="B26" s="17" t="s">
        <v>1212</v>
      </c>
      <c r="C26" s="13" t="s">
        <v>1213</v>
      </c>
      <c r="D26" s="13" t="s">
        <v>1174</v>
      </c>
      <c r="E26" s="18">
        <v>44622</v>
      </c>
      <c r="F26" s="19">
        <v>15974.675999999999</v>
      </c>
      <c r="G26" s="20">
        <v>1.8499999999999999E-2</v>
      </c>
      <c r="H26" s="21"/>
      <c r="I26" s="22"/>
    </row>
    <row r="27" spans="1:9" ht="13" customHeight="1">
      <c r="A27" s="16" t="s">
        <v>926</v>
      </c>
      <c r="B27" s="17" t="s">
        <v>927</v>
      </c>
      <c r="C27" s="13" t="s">
        <v>928</v>
      </c>
      <c r="D27" s="13" t="s">
        <v>172</v>
      </c>
      <c r="E27" s="18">
        <v>865455</v>
      </c>
      <c r="F27" s="19">
        <v>15747.8192</v>
      </c>
      <c r="G27" s="20">
        <v>1.8200000000000001E-2</v>
      </c>
      <c r="H27" s="21"/>
      <c r="I27" s="22"/>
    </row>
    <row r="28" spans="1:9" ht="13" customHeight="1">
      <c r="A28" s="16" t="s">
        <v>1324</v>
      </c>
      <c r="B28" s="17" t="s">
        <v>1325</v>
      </c>
      <c r="C28" s="13" t="s">
        <v>1326</v>
      </c>
      <c r="D28" s="13" t="s">
        <v>127</v>
      </c>
      <c r="E28" s="18">
        <v>964855</v>
      </c>
      <c r="F28" s="19">
        <v>15707.839400000001</v>
      </c>
      <c r="G28" s="20">
        <v>1.8100000000000002E-2</v>
      </c>
      <c r="H28" s="21"/>
      <c r="I28" s="22"/>
    </row>
    <row r="29" spans="1:9" ht="13" customHeight="1">
      <c r="A29" s="16" t="s">
        <v>1327</v>
      </c>
      <c r="B29" s="17" t="s">
        <v>1328</v>
      </c>
      <c r="C29" s="13" t="s">
        <v>1329</v>
      </c>
      <c r="D29" s="13" t="s">
        <v>357</v>
      </c>
      <c r="E29" s="18">
        <v>358986</v>
      </c>
      <c r="F29" s="19">
        <v>15283.829</v>
      </c>
      <c r="G29" s="20">
        <v>1.77E-2</v>
      </c>
      <c r="H29" s="21"/>
      <c r="I29" s="22"/>
    </row>
    <row r="30" spans="1:9" ht="13" customHeight="1">
      <c r="A30" s="16" t="s">
        <v>1159</v>
      </c>
      <c r="B30" s="17" t="s">
        <v>1160</v>
      </c>
      <c r="C30" s="13" t="s">
        <v>1161</v>
      </c>
      <c r="D30" s="13" t="s">
        <v>248</v>
      </c>
      <c r="E30" s="18">
        <v>3413320</v>
      </c>
      <c r="F30" s="19">
        <v>15027.141299999999</v>
      </c>
      <c r="G30" s="20">
        <v>1.7399999999999999E-2</v>
      </c>
      <c r="H30" s="21"/>
      <c r="I30" s="22"/>
    </row>
    <row r="31" spans="1:9" ht="13" customHeight="1">
      <c r="A31" s="16" t="s">
        <v>1330</v>
      </c>
      <c r="B31" s="17" t="s">
        <v>1331</v>
      </c>
      <c r="C31" s="13" t="s">
        <v>1332</v>
      </c>
      <c r="D31" s="13" t="s">
        <v>172</v>
      </c>
      <c r="E31" s="18">
        <v>59718</v>
      </c>
      <c r="F31" s="19">
        <v>13741.111800000001</v>
      </c>
      <c r="G31" s="20">
        <v>1.5900000000000001E-2</v>
      </c>
      <c r="H31" s="21"/>
      <c r="I31" s="22"/>
    </row>
    <row r="32" spans="1:9" ht="13" customHeight="1">
      <c r="A32" s="16" t="s">
        <v>1162</v>
      </c>
      <c r="B32" s="17" t="s">
        <v>1163</v>
      </c>
      <c r="C32" s="13" t="s">
        <v>1164</v>
      </c>
      <c r="D32" s="13" t="s">
        <v>172</v>
      </c>
      <c r="E32" s="18">
        <v>6021499</v>
      </c>
      <c r="F32" s="19">
        <v>12910.0939</v>
      </c>
      <c r="G32" s="20">
        <v>1.49E-2</v>
      </c>
      <c r="H32" s="21"/>
      <c r="I32" s="22"/>
    </row>
    <row r="33" spans="1:9" ht="13" customHeight="1">
      <c r="A33" s="16" t="s">
        <v>1175</v>
      </c>
      <c r="B33" s="17" t="s">
        <v>1176</v>
      </c>
      <c r="C33" s="13" t="s">
        <v>1177</v>
      </c>
      <c r="D33" s="13" t="s">
        <v>271</v>
      </c>
      <c r="E33" s="18">
        <v>1014296</v>
      </c>
      <c r="F33" s="19">
        <v>12625.9566</v>
      </c>
      <c r="G33" s="20">
        <v>1.46E-2</v>
      </c>
      <c r="H33" s="21"/>
      <c r="I33" s="22"/>
    </row>
    <row r="34" spans="1:9" ht="13" customHeight="1">
      <c r="A34" s="16" t="s">
        <v>395</v>
      </c>
      <c r="B34" s="17" t="s">
        <v>396</v>
      </c>
      <c r="C34" s="13" t="s">
        <v>397</v>
      </c>
      <c r="D34" s="13" t="s">
        <v>61</v>
      </c>
      <c r="E34" s="18">
        <v>3307081</v>
      </c>
      <c r="F34" s="19">
        <v>12578.482599999999</v>
      </c>
      <c r="G34" s="20">
        <v>1.4500000000000001E-2</v>
      </c>
      <c r="H34" s="21"/>
      <c r="I34" s="22"/>
    </row>
    <row r="35" spans="1:9" ht="13" customHeight="1">
      <c r="A35" s="16" t="s">
        <v>1245</v>
      </c>
      <c r="B35" s="17" t="s">
        <v>1246</v>
      </c>
      <c r="C35" s="13" t="s">
        <v>1247</v>
      </c>
      <c r="D35" s="13" t="s">
        <v>100</v>
      </c>
      <c r="E35" s="18">
        <v>969580</v>
      </c>
      <c r="F35" s="19">
        <v>12362.145</v>
      </c>
      <c r="G35" s="20">
        <v>1.43E-2</v>
      </c>
      <c r="H35" s="21"/>
      <c r="I35" s="22"/>
    </row>
    <row r="36" spans="1:9" ht="13" customHeight="1">
      <c r="A36" s="16" t="s">
        <v>249</v>
      </c>
      <c r="B36" s="17" t="s">
        <v>250</v>
      </c>
      <c r="C36" s="13" t="s">
        <v>251</v>
      </c>
      <c r="D36" s="13" t="s">
        <v>252</v>
      </c>
      <c r="E36" s="18">
        <v>3664408</v>
      </c>
      <c r="F36" s="19">
        <v>12022.9226</v>
      </c>
      <c r="G36" s="20">
        <v>1.3899999999999999E-2</v>
      </c>
      <c r="H36" s="21"/>
      <c r="I36" s="22"/>
    </row>
    <row r="37" spans="1:9" ht="13" customHeight="1">
      <c r="A37" s="16" t="s">
        <v>431</v>
      </c>
      <c r="B37" s="17" t="s">
        <v>432</v>
      </c>
      <c r="C37" s="13" t="s">
        <v>433</v>
      </c>
      <c r="D37" s="13" t="s">
        <v>271</v>
      </c>
      <c r="E37" s="18">
        <v>422812</v>
      </c>
      <c r="F37" s="19">
        <v>11219.7392</v>
      </c>
      <c r="G37" s="20">
        <v>1.2999999999999999E-2</v>
      </c>
      <c r="H37" s="21"/>
      <c r="I37" s="22"/>
    </row>
    <row r="38" spans="1:9" ht="13" customHeight="1">
      <c r="A38" s="16" t="s">
        <v>186</v>
      </c>
      <c r="B38" s="17" t="s">
        <v>187</v>
      </c>
      <c r="C38" s="13" t="s">
        <v>188</v>
      </c>
      <c r="D38" s="13" t="s">
        <v>185</v>
      </c>
      <c r="E38" s="18">
        <v>327726</v>
      </c>
      <c r="F38" s="19">
        <v>11142.683999999999</v>
      </c>
      <c r="G38" s="20">
        <v>1.29E-2</v>
      </c>
      <c r="H38" s="21"/>
      <c r="I38" s="22"/>
    </row>
    <row r="39" spans="1:9" ht="13" customHeight="1">
      <c r="A39" s="16" t="s">
        <v>236</v>
      </c>
      <c r="B39" s="17" t="s">
        <v>237</v>
      </c>
      <c r="C39" s="13" t="s">
        <v>238</v>
      </c>
      <c r="D39" s="13" t="s">
        <v>141</v>
      </c>
      <c r="E39" s="18">
        <v>525699</v>
      </c>
      <c r="F39" s="19">
        <v>10342.6021</v>
      </c>
      <c r="G39" s="20">
        <v>1.1900000000000001E-2</v>
      </c>
      <c r="H39" s="21"/>
      <c r="I39" s="22"/>
    </row>
    <row r="40" spans="1:9" ht="13" customHeight="1">
      <c r="A40" s="16" t="s">
        <v>1333</v>
      </c>
      <c r="B40" s="17" t="s">
        <v>1334</v>
      </c>
      <c r="C40" s="13" t="s">
        <v>1335</v>
      </c>
      <c r="D40" s="13" t="s">
        <v>119</v>
      </c>
      <c r="E40" s="18">
        <v>733294</v>
      </c>
      <c r="F40" s="19">
        <v>10272.7156</v>
      </c>
      <c r="G40" s="20">
        <v>1.1900000000000001E-2</v>
      </c>
      <c r="H40" s="21"/>
      <c r="I40" s="22"/>
    </row>
    <row r="41" spans="1:9" ht="13" customHeight="1">
      <c r="A41" s="16" t="s">
        <v>920</v>
      </c>
      <c r="B41" s="17" t="s">
        <v>921</v>
      </c>
      <c r="C41" s="13" t="s">
        <v>922</v>
      </c>
      <c r="D41" s="13" t="s">
        <v>172</v>
      </c>
      <c r="E41" s="18">
        <v>335705</v>
      </c>
      <c r="F41" s="19">
        <v>10239.3382</v>
      </c>
      <c r="G41" s="20">
        <v>1.18E-2</v>
      </c>
      <c r="H41" s="21"/>
      <c r="I41" s="22"/>
    </row>
    <row r="42" spans="1:9" ht="13" customHeight="1">
      <c r="A42" s="16" t="s">
        <v>1336</v>
      </c>
      <c r="B42" s="17" t="s">
        <v>1337</v>
      </c>
      <c r="C42" s="13" t="s">
        <v>1338</v>
      </c>
      <c r="D42" s="13" t="s">
        <v>271</v>
      </c>
      <c r="E42" s="18">
        <v>679348</v>
      </c>
      <c r="F42" s="19">
        <v>9944.2960000000003</v>
      </c>
      <c r="G42" s="20">
        <v>1.15E-2</v>
      </c>
      <c r="H42" s="21"/>
      <c r="I42" s="22"/>
    </row>
    <row r="43" spans="1:9" ht="13" customHeight="1">
      <c r="A43" s="16" t="s">
        <v>1275</v>
      </c>
      <c r="B43" s="17" t="s">
        <v>1276</v>
      </c>
      <c r="C43" s="13" t="s">
        <v>1277</v>
      </c>
      <c r="D43" s="13" t="s">
        <v>192</v>
      </c>
      <c r="E43" s="18">
        <v>133317</v>
      </c>
      <c r="F43" s="19">
        <v>9390.1828999999998</v>
      </c>
      <c r="G43" s="20">
        <v>1.0800000000000001E-2</v>
      </c>
      <c r="H43" s="21"/>
      <c r="I43" s="22"/>
    </row>
    <row r="44" spans="1:9" ht="13" customHeight="1">
      <c r="A44" s="16" t="s">
        <v>1339</v>
      </c>
      <c r="B44" s="17" t="s">
        <v>1340</v>
      </c>
      <c r="C44" s="13" t="s">
        <v>1341</v>
      </c>
      <c r="D44" s="13" t="s">
        <v>172</v>
      </c>
      <c r="E44" s="18">
        <v>280198</v>
      </c>
      <c r="F44" s="19">
        <v>8855.9380000000001</v>
      </c>
      <c r="G44" s="20">
        <v>1.0200000000000001E-2</v>
      </c>
      <c r="H44" s="21"/>
      <c r="I44" s="22"/>
    </row>
    <row r="45" spans="1:9" ht="13" customHeight="1">
      <c r="A45" s="16" t="s">
        <v>320</v>
      </c>
      <c r="B45" s="17" t="s">
        <v>321</v>
      </c>
      <c r="C45" s="13" t="s">
        <v>322</v>
      </c>
      <c r="D45" s="13" t="s">
        <v>213</v>
      </c>
      <c r="E45" s="18">
        <v>542265</v>
      </c>
      <c r="F45" s="19">
        <v>8530.3706999999995</v>
      </c>
      <c r="G45" s="20">
        <v>9.9000000000000008E-3</v>
      </c>
      <c r="H45" s="21"/>
      <c r="I45" s="22"/>
    </row>
    <row r="46" spans="1:9" ht="13" customHeight="1">
      <c r="A46" s="16" t="s">
        <v>124</v>
      </c>
      <c r="B46" s="17" t="s">
        <v>125</v>
      </c>
      <c r="C46" s="13" t="s">
        <v>126</v>
      </c>
      <c r="D46" s="13" t="s">
        <v>127</v>
      </c>
      <c r="E46" s="18">
        <v>736304</v>
      </c>
      <c r="F46" s="19">
        <v>8348.2147999999997</v>
      </c>
      <c r="G46" s="20">
        <v>9.5999999999999992E-3</v>
      </c>
      <c r="H46" s="21"/>
      <c r="I46" s="22"/>
    </row>
    <row r="47" spans="1:9" ht="13" customHeight="1">
      <c r="A47" s="16" t="s">
        <v>947</v>
      </c>
      <c r="B47" s="17" t="s">
        <v>948</v>
      </c>
      <c r="C47" s="13" t="s">
        <v>949</v>
      </c>
      <c r="D47" s="13" t="s">
        <v>111</v>
      </c>
      <c r="E47" s="18">
        <v>1535774</v>
      </c>
      <c r="F47" s="19">
        <v>8068.1886999999997</v>
      </c>
      <c r="G47" s="20">
        <v>9.2999999999999992E-3</v>
      </c>
      <c r="H47" s="21"/>
      <c r="I47" s="22"/>
    </row>
    <row r="48" spans="1:9" ht="13" customHeight="1">
      <c r="A48" s="16" t="s">
        <v>323</v>
      </c>
      <c r="B48" s="17" t="s">
        <v>324</v>
      </c>
      <c r="C48" s="13" t="s">
        <v>325</v>
      </c>
      <c r="D48" s="13" t="s">
        <v>271</v>
      </c>
      <c r="E48" s="18">
        <v>103268</v>
      </c>
      <c r="F48" s="19">
        <v>7869.0216</v>
      </c>
      <c r="G48" s="20">
        <v>9.1000000000000004E-3</v>
      </c>
      <c r="H48" s="21"/>
      <c r="I48" s="22"/>
    </row>
    <row r="49" spans="1:9" ht="13" customHeight="1">
      <c r="A49" s="16" t="s">
        <v>1223</v>
      </c>
      <c r="B49" s="17" t="s">
        <v>1224</v>
      </c>
      <c r="C49" s="13" t="s">
        <v>1225</v>
      </c>
      <c r="D49" s="13" t="s">
        <v>271</v>
      </c>
      <c r="E49" s="18">
        <v>1338346</v>
      </c>
      <c r="F49" s="19">
        <v>7775.7902999999997</v>
      </c>
      <c r="G49" s="20">
        <v>8.9999999999999993E-3</v>
      </c>
      <c r="H49" s="21"/>
      <c r="I49" s="22"/>
    </row>
    <row r="50" spans="1:9" ht="13" customHeight="1">
      <c r="A50" s="16" t="s">
        <v>1306</v>
      </c>
      <c r="B50" s="17" t="s">
        <v>1307</v>
      </c>
      <c r="C50" s="13" t="s">
        <v>1308</v>
      </c>
      <c r="D50" s="13" t="s">
        <v>357</v>
      </c>
      <c r="E50" s="18">
        <v>147537</v>
      </c>
      <c r="F50" s="19">
        <v>7531.7638999999999</v>
      </c>
      <c r="G50" s="20">
        <v>8.6999999999999994E-3</v>
      </c>
      <c r="H50" s="21"/>
      <c r="I50" s="22"/>
    </row>
    <row r="51" spans="1:9" ht="13" customHeight="1">
      <c r="A51" s="16" t="s">
        <v>1342</v>
      </c>
      <c r="B51" s="17" t="s">
        <v>1343</v>
      </c>
      <c r="C51" s="13" t="s">
        <v>1344</v>
      </c>
      <c r="D51" s="13" t="s">
        <v>252</v>
      </c>
      <c r="E51" s="18">
        <v>4472210</v>
      </c>
      <c r="F51" s="19">
        <v>7473.5101000000004</v>
      </c>
      <c r="G51" s="20">
        <v>8.6E-3</v>
      </c>
      <c r="H51" s="21"/>
      <c r="I51" s="22"/>
    </row>
    <row r="52" spans="1:9" ht="13" customHeight="1">
      <c r="A52" s="16" t="s">
        <v>929</v>
      </c>
      <c r="B52" s="17" t="s">
        <v>930</v>
      </c>
      <c r="C52" s="13" t="s">
        <v>931</v>
      </c>
      <c r="D52" s="13" t="s">
        <v>430</v>
      </c>
      <c r="E52" s="18">
        <v>498789</v>
      </c>
      <c r="F52" s="19">
        <v>7431.9561000000003</v>
      </c>
      <c r="G52" s="20">
        <v>8.6E-3</v>
      </c>
      <c r="H52" s="21"/>
      <c r="I52" s="22"/>
    </row>
    <row r="53" spans="1:9" ht="13" customHeight="1">
      <c r="A53" s="16" t="s">
        <v>1272</v>
      </c>
      <c r="B53" s="17" t="s">
        <v>1273</v>
      </c>
      <c r="C53" s="13" t="s">
        <v>1274</v>
      </c>
      <c r="D53" s="13" t="s">
        <v>357</v>
      </c>
      <c r="E53" s="18">
        <v>1747556</v>
      </c>
      <c r="F53" s="19">
        <v>6493.9180999999999</v>
      </c>
      <c r="G53" s="20">
        <v>7.4999999999999997E-3</v>
      </c>
      <c r="H53" s="21"/>
      <c r="I53" s="22"/>
    </row>
    <row r="54" spans="1:9" ht="13" customHeight="1">
      <c r="A54" s="16" t="s">
        <v>1263</v>
      </c>
      <c r="B54" s="17" t="s">
        <v>1264</v>
      </c>
      <c r="C54" s="13" t="s">
        <v>1265</v>
      </c>
      <c r="D54" s="13" t="s">
        <v>248</v>
      </c>
      <c r="E54" s="18">
        <v>208338</v>
      </c>
      <c r="F54" s="19">
        <v>6436.3941999999997</v>
      </c>
      <c r="G54" s="20">
        <v>7.4000000000000003E-3</v>
      </c>
      <c r="H54" s="21"/>
      <c r="I54" s="22"/>
    </row>
    <row r="55" spans="1:9" ht="13" customHeight="1">
      <c r="A55" s="16" t="s">
        <v>1009</v>
      </c>
      <c r="B55" s="17" t="s">
        <v>1010</v>
      </c>
      <c r="C55" s="13" t="s">
        <v>1011</v>
      </c>
      <c r="D55" s="13" t="s">
        <v>213</v>
      </c>
      <c r="E55" s="18">
        <v>2345852</v>
      </c>
      <c r="F55" s="19">
        <v>6038.223</v>
      </c>
      <c r="G55" s="20">
        <v>7.0000000000000001E-3</v>
      </c>
      <c r="H55" s="21"/>
      <c r="I55" s="22"/>
    </row>
    <row r="56" spans="1:9" ht="13" customHeight="1">
      <c r="A56" s="16" t="s">
        <v>1187</v>
      </c>
      <c r="B56" s="17" t="s">
        <v>1188</v>
      </c>
      <c r="C56" s="13" t="s">
        <v>1189</v>
      </c>
      <c r="D56" s="13" t="s">
        <v>430</v>
      </c>
      <c r="E56" s="18">
        <v>119896</v>
      </c>
      <c r="F56" s="19">
        <v>5377.3356000000003</v>
      </c>
      <c r="G56" s="20">
        <v>6.1999999999999998E-3</v>
      </c>
      <c r="H56" s="21"/>
      <c r="I56" s="22"/>
    </row>
    <row r="57" spans="1:9" ht="13" customHeight="1">
      <c r="A57" s="16" t="s">
        <v>1119</v>
      </c>
      <c r="B57" s="17" t="s">
        <v>1120</v>
      </c>
      <c r="C57" s="13" t="s">
        <v>1121</v>
      </c>
      <c r="D57" s="13" t="s">
        <v>271</v>
      </c>
      <c r="E57" s="18">
        <v>339165</v>
      </c>
      <c r="F57" s="19">
        <v>5124.7831999999999</v>
      </c>
      <c r="G57" s="20">
        <v>5.8999999999999999E-3</v>
      </c>
      <c r="H57" s="21"/>
      <c r="I57" s="22"/>
    </row>
    <row r="58" spans="1:9" ht="13" customHeight="1">
      <c r="A58" s="16" t="s">
        <v>1345</v>
      </c>
      <c r="B58" s="17" t="s">
        <v>1346</v>
      </c>
      <c r="C58" s="13" t="s">
        <v>1347</v>
      </c>
      <c r="D58" s="13" t="s">
        <v>83</v>
      </c>
      <c r="E58" s="18">
        <v>166495</v>
      </c>
      <c r="F58" s="19">
        <v>4958.3876</v>
      </c>
      <c r="G58" s="20">
        <v>5.7000000000000002E-3</v>
      </c>
      <c r="H58" s="21"/>
      <c r="I58" s="22"/>
    </row>
    <row r="59" spans="1:9" ht="13" customHeight="1">
      <c r="A59" s="16" t="s">
        <v>1348</v>
      </c>
      <c r="B59" s="17" t="s">
        <v>1349</v>
      </c>
      <c r="C59" s="13" t="s">
        <v>1350</v>
      </c>
      <c r="D59" s="13" t="s">
        <v>1125</v>
      </c>
      <c r="E59" s="18">
        <v>1325813</v>
      </c>
      <c r="F59" s="19">
        <v>4941.3050999999996</v>
      </c>
      <c r="G59" s="20">
        <v>5.7000000000000002E-3</v>
      </c>
      <c r="H59" s="21"/>
      <c r="I59" s="22"/>
    </row>
    <row r="60" spans="1:9" ht="13" customHeight="1">
      <c r="A60" s="16" t="s">
        <v>954</v>
      </c>
      <c r="B60" s="17" t="s">
        <v>955</v>
      </c>
      <c r="C60" s="13" t="s">
        <v>956</v>
      </c>
      <c r="D60" s="13" t="s">
        <v>209</v>
      </c>
      <c r="E60" s="18">
        <v>262985</v>
      </c>
      <c r="F60" s="19">
        <v>4912.5598</v>
      </c>
      <c r="G60" s="20">
        <v>5.7000000000000002E-3</v>
      </c>
      <c r="H60" s="21"/>
      <c r="I60" s="22"/>
    </row>
    <row r="61" spans="1:9" ht="13" customHeight="1">
      <c r="A61" s="16" t="s">
        <v>1132</v>
      </c>
      <c r="B61" s="17" t="s">
        <v>1133</v>
      </c>
      <c r="C61" s="13" t="s">
        <v>1134</v>
      </c>
      <c r="D61" s="13" t="s">
        <v>271</v>
      </c>
      <c r="E61" s="18">
        <v>490354</v>
      </c>
      <c r="F61" s="19">
        <v>4509.2954</v>
      </c>
      <c r="G61" s="20">
        <v>5.1999999999999998E-3</v>
      </c>
      <c r="H61" s="21"/>
      <c r="I61" s="22"/>
    </row>
    <row r="62" spans="1:9" ht="13" customHeight="1">
      <c r="A62" s="16" t="s">
        <v>1351</v>
      </c>
      <c r="B62" s="17" t="s">
        <v>1352</v>
      </c>
      <c r="C62" s="13" t="s">
        <v>1353</v>
      </c>
      <c r="D62" s="13" t="s">
        <v>1354</v>
      </c>
      <c r="E62" s="18">
        <v>596016</v>
      </c>
      <c r="F62" s="19">
        <v>4341.6786000000002</v>
      </c>
      <c r="G62" s="20">
        <v>5.0000000000000001E-3</v>
      </c>
      <c r="H62" s="21"/>
      <c r="I62" s="22"/>
    </row>
    <row r="63" spans="1:9" ht="13" customHeight="1">
      <c r="A63" s="16" t="s">
        <v>294</v>
      </c>
      <c r="B63" s="17" t="s">
        <v>295</v>
      </c>
      <c r="C63" s="13" t="s">
        <v>296</v>
      </c>
      <c r="D63" s="13" t="s">
        <v>172</v>
      </c>
      <c r="E63" s="18">
        <v>208449</v>
      </c>
      <c r="F63" s="19">
        <v>4137.2957999999999</v>
      </c>
      <c r="G63" s="20">
        <v>4.7999999999999996E-3</v>
      </c>
      <c r="H63" s="21"/>
      <c r="I63" s="22"/>
    </row>
    <row r="64" spans="1:9" ht="13" customHeight="1">
      <c r="A64" s="16" t="s">
        <v>112</v>
      </c>
      <c r="B64" s="17" t="s">
        <v>113</v>
      </c>
      <c r="C64" s="13" t="s">
        <v>114</v>
      </c>
      <c r="D64" s="13" t="s">
        <v>115</v>
      </c>
      <c r="E64" s="18">
        <v>122906</v>
      </c>
      <c r="F64" s="19">
        <v>4033.7748999999999</v>
      </c>
      <c r="G64" s="20">
        <v>4.7000000000000002E-3</v>
      </c>
      <c r="H64" s="21"/>
      <c r="I64" s="22"/>
    </row>
    <row r="65" spans="1:9" ht="13" customHeight="1">
      <c r="A65" s="16" t="s">
        <v>941</v>
      </c>
      <c r="B65" s="17" t="s">
        <v>942</v>
      </c>
      <c r="C65" s="13" t="s">
        <v>943</v>
      </c>
      <c r="D65" s="13" t="s">
        <v>293</v>
      </c>
      <c r="E65" s="18">
        <v>3158289</v>
      </c>
      <c r="F65" s="19">
        <v>3980.0758000000001</v>
      </c>
      <c r="G65" s="20">
        <v>4.5999999999999999E-3</v>
      </c>
      <c r="H65" s="21"/>
      <c r="I65" s="22"/>
    </row>
    <row r="66" spans="1:9" ht="13" customHeight="1">
      <c r="A66" s="16" t="s">
        <v>966</v>
      </c>
      <c r="B66" s="17" t="s">
        <v>967</v>
      </c>
      <c r="C66" s="13" t="s">
        <v>968</v>
      </c>
      <c r="D66" s="13" t="s">
        <v>407</v>
      </c>
      <c r="E66" s="18">
        <v>763005</v>
      </c>
      <c r="F66" s="19">
        <v>3948.1694000000002</v>
      </c>
      <c r="G66" s="20">
        <v>4.5999999999999999E-3</v>
      </c>
      <c r="H66" s="21"/>
      <c r="I66" s="22"/>
    </row>
    <row r="67" spans="1:9" ht="13" customHeight="1">
      <c r="A67" s="16" t="s">
        <v>1205</v>
      </c>
      <c r="B67" s="17" t="s">
        <v>1206</v>
      </c>
      <c r="C67" s="13" t="s">
        <v>1207</v>
      </c>
      <c r="D67" s="13" t="s">
        <v>252</v>
      </c>
      <c r="E67" s="18">
        <v>126910</v>
      </c>
      <c r="F67" s="19">
        <v>3796.5127000000002</v>
      </c>
      <c r="G67" s="20">
        <v>4.4000000000000003E-3</v>
      </c>
      <c r="H67" s="21"/>
      <c r="I67" s="22"/>
    </row>
    <row r="68" spans="1:9" ht="13" customHeight="1">
      <c r="A68" s="16" t="s">
        <v>1355</v>
      </c>
      <c r="B68" s="17" t="s">
        <v>1356</v>
      </c>
      <c r="C68" s="13" t="s">
        <v>1357</v>
      </c>
      <c r="D68" s="13" t="s">
        <v>192</v>
      </c>
      <c r="E68" s="18">
        <v>308177</v>
      </c>
      <c r="F68" s="19">
        <v>3757.2939999999999</v>
      </c>
      <c r="G68" s="20">
        <v>4.3E-3</v>
      </c>
      <c r="H68" s="21"/>
      <c r="I68" s="22"/>
    </row>
    <row r="69" spans="1:9" ht="13" customHeight="1">
      <c r="A69" s="16" t="s">
        <v>1358</v>
      </c>
      <c r="B69" s="17" t="s">
        <v>1359</v>
      </c>
      <c r="C69" s="13" t="s">
        <v>1360</v>
      </c>
      <c r="D69" s="13" t="s">
        <v>357</v>
      </c>
      <c r="E69" s="18">
        <v>426231</v>
      </c>
      <c r="F69" s="19">
        <v>3440.7496999999998</v>
      </c>
      <c r="G69" s="20">
        <v>4.0000000000000001E-3</v>
      </c>
      <c r="H69" s="21"/>
      <c r="I69" s="22"/>
    </row>
    <row r="70" spans="1:9" ht="13" customHeight="1">
      <c r="A70" s="16" t="s">
        <v>1238</v>
      </c>
      <c r="B70" s="17" t="s">
        <v>1239</v>
      </c>
      <c r="C70" s="13" t="s">
        <v>1240</v>
      </c>
      <c r="D70" s="13" t="s">
        <v>1241</v>
      </c>
      <c r="E70" s="18">
        <v>639460</v>
      </c>
      <c r="F70" s="19">
        <v>3169.1637999999998</v>
      </c>
      <c r="G70" s="20">
        <v>3.7000000000000002E-3</v>
      </c>
      <c r="H70" s="21"/>
      <c r="I70" s="22"/>
    </row>
    <row r="71" spans="1:9" ht="13" customHeight="1">
      <c r="A71" s="16" t="s">
        <v>1361</v>
      </c>
      <c r="B71" s="17" t="s">
        <v>1362</v>
      </c>
      <c r="C71" s="13" t="s">
        <v>1363</v>
      </c>
      <c r="D71" s="13" t="s">
        <v>172</v>
      </c>
      <c r="E71" s="18">
        <v>205933</v>
      </c>
      <c r="F71" s="19">
        <v>3128.3281999999999</v>
      </c>
      <c r="G71" s="20">
        <v>3.5999999999999999E-3</v>
      </c>
      <c r="H71" s="21"/>
      <c r="I71" s="22"/>
    </row>
    <row r="72" spans="1:9" ht="13" customHeight="1">
      <c r="A72" s="16" t="s">
        <v>1364</v>
      </c>
      <c r="B72" s="17" t="s">
        <v>1365</v>
      </c>
      <c r="C72" s="13" t="s">
        <v>1366</v>
      </c>
      <c r="D72" s="13" t="s">
        <v>357</v>
      </c>
      <c r="E72" s="18">
        <v>711577</v>
      </c>
      <c r="F72" s="19">
        <v>2901.4551999999999</v>
      </c>
      <c r="G72" s="20">
        <v>3.3999999999999998E-3</v>
      </c>
      <c r="H72" s="21"/>
      <c r="I72" s="22"/>
    </row>
    <row r="73" spans="1:9" ht="13" customHeight="1">
      <c r="A73" s="16" t="s">
        <v>1141</v>
      </c>
      <c r="B73" s="17" t="s">
        <v>1142</v>
      </c>
      <c r="C73" s="13" t="s">
        <v>1143</v>
      </c>
      <c r="D73" s="13" t="s">
        <v>172</v>
      </c>
      <c r="E73" s="18">
        <v>176761</v>
      </c>
      <c r="F73" s="19">
        <v>2532.6316000000002</v>
      </c>
      <c r="G73" s="20">
        <v>2.8999999999999998E-3</v>
      </c>
      <c r="H73" s="21"/>
      <c r="I73" s="22"/>
    </row>
    <row r="74" spans="1:9" ht="13" customHeight="1">
      <c r="A74" s="16" t="s">
        <v>398</v>
      </c>
      <c r="B74" s="17" t="s">
        <v>399</v>
      </c>
      <c r="C74" s="13" t="s">
        <v>400</v>
      </c>
      <c r="D74" s="13" t="s">
        <v>72</v>
      </c>
      <c r="E74" s="18">
        <v>160000</v>
      </c>
      <c r="F74" s="19">
        <v>2092.3200000000002</v>
      </c>
      <c r="G74" s="20">
        <v>2.3999999999999998E-3</v>
      </c>
      <c r="H74" s="21"/>
      <c r="I74" s="22"/>
    </row>
    <row r="75" spans="1:9" ht="13" customHeight="1">
      <c r="A75" s="16" t="s">
        <v>1129</v>
      </c>
      <c r="B75" s="17" t="s">
        <v>1130</v>
      </c>
      <c r="C75" s="13" t="s">
        <v>1131</v>
      </c>
      <c r="D75" s="13" t="s">
        <v>209</v>
      </c>
      <c r="E75" s="18">
        <v>143360</v>
      </c>
      <c r="F75" s="19">
        <v>1943.2447999999999</v>
      </c>
      <c r="G75" s="20">
        <v>2.2000000000000001E-3</v>
      </c>
      <c r="H75" s="21"/>
      <c r="I75" s="22"/>
    </row>
    <row r="76" spans="1:9" ht="13" customHeight="1">
      <c r="A76" s="16" t="s">
        <v>1217</v>
      </c>
      <c r="B76" s="17" t="s">
        <v>1218</v>
      </c>
      <c r="C76" s="13" t="s">
        <v>1219</v>
      </c>
      <c r="D76" s="13" t="s">
        <v>202</v>
      </c>
      <c r="E76" s="18">
        <v>300161</v>
      </c>
      <c r="F76" s="19">
        <v>1714.5196000000001</v>
      </c>
      <c r="G76" s="20">
        <v>2E-3</v>
      </c>
      <c r="H76" s="21"/>
      <c r="I76" s="22"/>
    </row>
    <row r="77" spans="1:9" ht="13" customHeight="1">
      <c r="A77" s="16" t="s">
        <v>1303</v>
      </c>
      <c r="B77" s="17" t="s">
        <v>1304</v>
      </c>
      <c r="C77" s="13" t="s">
        <v>1305</v>
      </c>
      <c r="D77" s="13" t="s">
        <v>172</v>
      </c>
      <c r="E77" s="18">
        <v>16899</v>
      </c>
      <c r="F77" s="19">
        <v>699.65239999999994</v>
      </c>
      <c r="G77" s="20">
        <v>8.0000000000000004E-4</v>
      </c>
      <c r="H77" s="21"/>
      <c r="I77" s="22"/>
    </row>
    <row r="78" spans="1:9" ht="13" customHeight="1">
      <c r="A78" s="16" t="s">
        <v>1367</v>
      </c>
      <c r="B78" s="17" t="s">
        <v>1368</v>
      </c>
      <c r="C78" s="13" t="s">
        <v>1369</v>
      </c>
      <c r="D78" s="13" t="s">
        <v>1174</v>
      </c>
      <c r="E78" s="18">
        <v>10820</v>
      </c>
      <c r="F78" s="19">
        <v>266.58319999999998</v>
      </c>
      <c r="G78" s="20">
        <v>2.9999999999999997E-4</v>
      </c>
      <c r="H78" s="21"/>
      <c r="I78" s="22"/>
    </row>
    <row r="79" spans="1:9" ht="13" customHeight="1">
      <c r="A79" s="4"/>
      <c r="B79" s="12" t="s">
        <v>463</v>
      </c>
      <c r="C79" s="13"/>
      <c r="D79" s="13"/>
      <c r="E79" s="13"/>
      <c r="F79" s="23">
        <v>841361.52749999997</v>
      </c>
      <c r="G79" s="24">
        <f>ROUND(SUM(G1:G78),4)</f>
        <v>0.97209999999999996</v>
      </c>
      <c r="H79" s="25"/>
      <c r="I79" s="26"/>
    </row>
    <row r="80" spans="1:9" ht="13" customHeight="1">
      <c r="A80" s="4"/>
      <c r="B80" s="27" t="s">
        <v>464</v>
      </c>
      <c r="C80" s="1"/>
      <c r="D80" s="1"/>
      <c r="E80" s="1"/>
      <c r="F80" s="25" t="s">
        <v>465</v>
      </c>
      <c r="G80" s="25" t="s">
        <v>465</v>
      </c>
      <c r="H80" s="25"/>
      <c r="I80" s="26"/>
    </row>
    <row r="81" spans="1:9" ht="13" customHeight="1">
      <c r="A81" s="4"/>
      <c r="B81" s="27" t="s">
        <v>463</v>
      </c>
      <c r="C81" s="1"/>
      <c r="D81" s="1"/>
      <c r="E81" s="1"/>
      <c r="F81" s="25" t="s">
        <v>465</v>
      </c>
      <c r="G81" s="25" t="s">
        <v>465</v>
      </c>
      <c r="H81" s="25"/>
      <c r="I81" s="26"/>
    </row>
    <row r="82" spans="1:9" ht="13" customHeight="1">
      <c r="A82" s="4"/>
      <c r="B82" s="27" t="s">
        <v>466</v>
      </c>
      <c r="C82" s="28"/>
      <c r="D82" s="1"/>
      <c r="E82" s="28"/>
      <c r="F82" s="23">
        <v>841361.52749999997</v>
      </c>
      <c r="G82" s="24">
        <f>ROUND(SUM(G79),4)</f>
        <v>0.97209999999999996</v>
      </c>
      <c r="H82" s="25"/>
      <c r="I82" s="26"/>
    </row>
    <row r="83" spans="1:9" ht="13" customHeight="1">
      <c r="A83" s="4"/>
      <c r="B83" s="12" t="s">
        <v>467</v>
      </c>
      <c r="C83" s="13"/>
      <c r="D83" s="13"/>
      <c r="E83" s="13"/>
      <c r="F83" s="13"/>
      <c r="G83" s="13"/>
      <c r="H83" s="14"/>
      <c r="I83" s="15"/>
    </row>
    <row r="84" spans="1:9" ht="13" customHeight="1">
      <c r="A84" s="4"/>
      <c r="B84" s="12" t="s">
        <v>969</v>
      </c>
      <c r="C84" s="13"/>
      <c r="D84" s="13"/>
      <c r="E84" s="13"/>
      <c r="F84" s="4"/>
      <c r="G84" s="14"/>
      <c r="H84" s="14"/>
      <c r="I84" s="15"/>
    </row>
    <row r="85" spans="1:9" ht="13" customHeight="1">
      <c r="A85" s="16" t="s">
        <v>972</v>
      </c>
      <c r="B85" s="17" t="s">
        <v>2101</v>
      </c>
      <c r="C85" s="13"/>
      <c r="D85" s="13"/>
      <c r="E85" s="18">
        <v>780000</v>
      </c>
      <c r="F85" s="19">
        <v>51.87</v>
      </c>
      <c r="G85" s="20">
        <v>1E-4</v>
      </c>
      <c r="H85" s="21"/>
      <c r="I85" s="22"/>
    </row>
    <row r="86" spans="1:9" ht="13" customHeight="1">
      <c r="A86" s="4"/>
      <c r="B86" s="12" t="s">
        <v>463</v>
      </c>
      <c r="C86" s="13"/>
      <c r="D86" s="13"/>
      <c r="E86" s="13"/>
      <c r="F86" s="23">
        <v>51.87</v>
      </c>
      <c r="G86" s="24">
        <f>ROUND(SUM(G83:G85),4)</f>
        <v>1E-4</v>
      </c>
      <c r="H86" s="25"/>
      <c r="I86" s="26"/>
    </row>
    <row r="87" spans="1:9" ht="13" customHeight="1">
      <c r="A87" s="4"/>
      <c r="B87" s="27" t="s">
        <v>466</v>
      </c>
      <c r="C87" s="28"/>
      <c r="D87" s="1"/>
      <c r="E87" s="28"/>
      <c r="F87" s="23">
        <v>51.87</v>
      </c>
      <c r="G87" s="24">
        <f>ROUND(SUM(G86),4)</f>
        <v>1E-4</v>
      </c>
      <c r="H87" s="25"/>
      <c r="I87" s="26"/>
    </row>
    <row r="88" spans="1:9" ht="13" customHeight="1">
      <c r="A88" s="4"/>
      <c r="B88" s="12" t="s">
        <v>896</v>
      </c>
      <c r="C88" s="13"/>
      <c r="D88" s="13"/>
      <c r="E88" s="13"/>
      <c r="F88" s="13"/>
      <c r="G88" s="13"/>
      <c r="H88" s="14"/>
      <c r="I88" s="15"/>
    </row>
    <row r="89" spans="1:9" ht="13" customHeight="1">
      <c r="A89" s="4"/>
      <c r="B89" s="12" t="s">
        <v>897</v>
      </c>
      <c r="C89" s="13"/>
      <c r="D89" s="13"/>
      <c r="E89" s="13"/>
      <c r="F89" s="4"/>
      <c r="G89" s="14"/>
      <c r="H89" s="14"/>
      <c r="I89" s="15"/>
    </row>
    <row r="90" spans="1:9" ht="13" customHeight="1">
      <c r="A90" s="16" t="s">
        <v>901</v>
      </c>
      <c r="B90" s="17" t="s">
        <v>902</v>
      </c>
      <c r="C90" s="13" t="s">
        <v>903</v>
      </c>
      <c r="D90" s="13"/>
      <c r="E90" s="18">
        <v>253177.79399999999</v>
      </c>
      <c r="F90" s="19">
        <v>3170.4232000000002</v>
      </c>
      <c r="G90" s="20">
        <v>3.7000000000000002E-3</v>
      </c>
      <c r="H90" s="21"/>
      <c r="I90" s="22"/>
    </row>
    <row r="91" spans="1:9" ht="13" customHeight="1">
      <c r="A91" s="4"/>
      <c r="B91" s="12" t="s">
        <v>463</v>
      </c>
      <c r="C91" s="13"/>
      <c r="D91" s="13"/>
      <c r="E91" s="13"/>
      <c r="F91" s="23">
        <v>3170.4232000000002</v>
      </c>
      <c r="G91" s="24">
        <f>ROUND(SUM(G88:G90),4)</f>
        <v>3.7000000000000002E-3</v>
      </c>
      <c r="H91" s="25"/>
      <c r="I91" s="26"/>
    </row>
    <row r="92" spans="1:9" ht="13" customHeight="1">
      <c r="A92" s="4"/>
      <c r="B92" s="27" t="s">
        <v>466</v>
      </c>
      <c r="C92" s="28"/>
      <c r="D92" s="1"/>
      <c r="E92" s="28"/>
      <c r="F92" s="23">
        <v>3170.4232000000002</v>
      </c>
      <c r="G92" s="24">
        <f>ROUND(SUM(G91),4)</f>
        <v>3.7000000000000002E-3</v>
      </c>
      <c r="H92" s="25"/>
      <c r="I92" s="26"/>
    </row>
    <row r="93" spans="1:9" ht="13" customHeight="1">
      <c r="A93" s="4"/>
      <c r="B93" s="12" t="s">
        <v>904</v>
      </c>
      <c r="C93" s="13"/>
      <c r="D93" s="13"/>
      <c r="E93" s="13"/>
      <c r="F93" s="13"/>
      <c r="G93" s="13"/>
      <c r="H93" s="14"/>
      <c r="I93" s="15"/>
    </row>
    <row r="94" spans="1:9" ht="13" customHeight="1">
      <c r="A94" s="16" t="s">
        <v>905</v>
      </c>
      <c r="B94" s="17" t="s">
        <v>906</v>
      </c>
      <c r="C94" s="13"/>
      <c r="D94" s="13"/>
      <c r="E94" s="18"/>
      <c r="F94" s="19">
        <v>11389.5311</v>
      </c>
      <c r="G94" s="20">
        <v>1.32E-2</v>
      </c>
      <c r="H94" s="29">
        <v>4.70293744456916E-2</v>
      </c>
      <c r="I94" s="22"/>
    </row>
    <row r="95" spans="1:9" ht="13" customHeight="1">
      <c r="A95" s="4"/>
      <c r="B95" s="12" t="s">
        <v>463</v>
      </c>
      <c r="C95" s="13"/>
      <c r="D95" s="13"/>
      <c r="E95" s="13"/>
      <c r="F95" s="23">
        <v>11389.5311</v>
      </c>
      <c r="G95" s="24">
        <f>ROUND(SUM(G93:G94),4)</f>
        <v>1.32E-2</v>
      </c>
      <c r="H95" s="25"/>
      <c r="I95" s="26"/>
    </row>
    <row r="96" spans="1:9" ht="13" customHeight="1">
      <c r="A96" s="4"/>
      <c r="B96" s="27" t="s">
        <v>466</v>
      </c>
      <c r="C96" s="28"/>
      <c r="D96" s="1"/>
      <c r="E96" s="28"/>
      <c r="F96" s="23">
        <v>11389.5311</v>
      </c>
      <c r="G96" s="24">
        <f>ROUND(SUM(G95),4)</f>
        <v>1.32E-2</v>
      </c>
      <c r="H96" s="25"/>
      <c r="I96" s="26"/>
    </row>
    <row r="97" spans="1:9" ht="13" customHeight="1">
      <c r="A97" s="4"/>
      <c r="B97" s="27" t="s">
        <v>907</v>
      </c>
      <c r="C97" s="13"/>
      <c r="D97" s="1"/>
      <c r="E97" s="13"/>
      <c r="F97" s="30">
        <v>9566.1882000000005</v>
      </c>
      <c r="G97" s="24">
        <v>1.09E-2</v>
      </c>
      <c r="H97" s="25"/>
      <c r="I97" s="26"/>
    </row>
    <row r="98" spans="1:9" ht="13" customHeight="1">
      <c r="A98" s="4"/>
      <c r="B98" s="31" t="s">
        <v>908</v>
      </c>
      <c r="C98" s="32"/>
      <c r="D98" s="32"/>
      <c r="E98" s="32"/>
      <c r="F98" s="33">
        <v>865539.54</v>
      </c>
      <c r="G98" s="34">
        <f>ROUND(SUM(G82,G87,G92,G96,G97),4)</f>
        <v>1</v>
      </c>
      <c r="H98" s="35"/>
      <c r="I98" s="36"/>
    </row>
    <row r="99" spans="1:9" ht="13" customHeight="1">
      <c r="A99" s="4"/>
      <c r="B99" s="6"/>
      <c r="C99" s="4"/>
      <c r="D99" s="4"/>
      <c r="E99" s="4"/>
      <c r="F99" s="4"/>
      <c r="G99" s="4"/>
      <c r="H99" s="4"/>
      <c r="I99" s="4"/>
    </row>
    <row r="100" spans="1:9" ht="13" customHeight="1">
      <c r="A100" s="4"/>
      <c r="B100" s="3" t="s">
        <v>910</v>
      </c>
      <c r="C100" s="4"/>
      <c r="D100" s="4"/>
      <c r="E100" s="4"/>
      <c r="F100" s="4"/>
      <c r="G100" s="4"/>
      <c r="H100" s="4"/>
      <c r="I100" s="4"/>
    </row>
    <row r="101" spans="1:9" ht="26.15" customHeight="1">
      <c r="A101" s="4"/>
      <c r="B101" s="177" t="s">
        <v>2647</v>
      </c>
      <c r="C101" s="177"/>
      <c r="D101" s="177"/>
      <c r="E101" s="177"/>
      <c r="F101" s="177"/>
      <c r="G101" s="177"/>
      <c r="H101" s="177"/>
      <c r="I101" s="177"/>
    </row>
    <row r="102" spans="1:9" ht="13" customHeight="1">
      <c r="A102" s="4"/>
      <c r="B102" s="177"/>
      <c r="C102" s="177"/>
      <c r="D102" s="177"/>
      <c r="E102" s="177"/>
      <c r="F102" s="177"/>
      <c r="G102" s="177"/>
      <c r="H102" s="177"/>
      <c r="I102" s="177"/>
    </row>
    <row r="103" spans="1:9">
      <c r="A103" s="43"/>
      <c r="B103" s="44" t="s">
        <v>2153</v>
      </c>
      <c r="C103" s="45"/>
      <c r="D103" s="45"/>
      <c r="E103" s="46"/>
      <c r="F103" s="46"/>
      <c r="G103" s="46"/>
      <c r="H103" s="46"/>
      <c r="I103" s="47"/>
    </row>
    <row r="104" spans="1:9">
      <c r="A104" s="43"/>
      <c r="B104" s="48" t="s">
        <v>2154</v>
      </c>
      <c r="C104" s="49"/>
      <c r="D104" s="49"/>
      <c r="E104" s="50"/>
      <c r="F104" s="50"/>
      <c r="G104" s="50"/>
      <c r="H104" s="50"/>
      <c r="I104" s="51"/>
    </row>
    <row r="105" spans="1:9">
      <c r="A105" s="43"/>
      <c r="B105" s="48" t="s">
        <v>2155</v>
      </c>
      <c r="C105" s="49"/>
      <c r="D105" s="49"/>
      <c r="E105" s="50"/>
      <c r="F105" s="50"/>
      <c r="G105" s="50"/>
      <c r="H105" s="50"/>
      <c r="I105" s="51"/>
    </row>
    <row r="106" spans="1:9">
      <c r="A106" s="43"/>
      <c r="B106" s="52" t="s">
        <v>2156</v>
      </c>
      <c r="C106" s="53" t="s">
        <v>2184</v>
      </c>
      <c r="D106" s="53" t="s">
        <v>2157</v>
      </c>
      <c r="E106" s="50"/>
      <c r="F106" s="50"/>
      <c r="G106" s="50"/>
      <c r="H106" s="50"/>
      <c r="I106" s="51"/>
    </row>
    <row r="107" spans="1:9">
      <c r="A107" s="2" t="s">
        <v>12</v>
      </c>
      <c r="B107" s="54" t="s">
        <v>2158</v>
      </c>
      <c r="C107" s="55">
        <v>15.944000000000001</v>
      </c>
      <c r="D107" s="55">
        <v>15.61</v>
      </c>
      <c r="E107" s="50"/>
      <c r="F107" s="50"/>
      <c r="G107" s="50"/>
      <c r="H107" s="50"/>
      <c r="I107" s="51"/>
    </row>
    <row r="108" spans="1:9">
      <c r="A108" s="2" t="s">
        <v>12</v>
      </c>
      <c r="B108" s="54" t="s">
        <v>2159</v>
      </c>
      <c r="C108" s="55">
        <v>15.944000000000001</v>
      </c>
      <c r="D108" s="55">
        <v>15.61</v>
      </c>
      <c r="E108" s="50"/>
      <c r="F108" s="50"/>
      <c r="G108" s="50"/>
      <c r="H108" s="50"/>
      <c r="I108" s="51"/>
    </row>
    <row r="109" spans="1:9">
      <c r="A109" s="2" t="s">
        <v>12</v>
      </c>
      <c r="B109" s="54" t="s">
        <v>2160</v>
      </c>
      <c r="C109" s="55">
        <v>16.629000000000001</v>
      </c>
      <c r="D109" s="55">
        <v>16.263999999999999</v>
      </c>
      <c r="E109" s="50"/>
      <c r="F109" s="50"/>
      <c r="G109" s="50"/>
      <c r="H109" s="50"/>
      <c r="I109" s="51"/>
    </row>
    <row r="110" spans="1:9">
      <c r="A110" s="2" t="s">
        <v>12</v>
      </c>
      <c r="B110" s="54" t="s">
        <v>2161</v>
      </c>
      <c r="C110" s="55">
        <v>16.629000000000001</v>
      </c>
      <c r="D110" s="55">
        <v>16.263999999999999</v>
      </c>
      <c r="E110" s="50"/>
      <c r="F110" s="50"/>
      <c r="G110" s="50"/>
      <c r="H110" s="50"/>
      <c r="I110" s="51"/>
    </row>
    <row r="111" spans="1:9">
      <c r="A111" s="43"/>
      <c r="B111" s="48" t="s">
        <v>2162</v>
      </c>
      <c r="C111" s="49"/>
      <c r="D111" s="49"/>
      <c r="E111" s="50"/>
      <c r="F111" s="50"/>
      <c r="G111" s="50"/>
      <c r="H111" s="50"/>
      <c r="I111" s="51"/>
    </row>
    <row r="112" spans="1:9">
      <c r="A112" s="43"/>
      <c r="B112" s="48" t="s">
        <v>2203</v>
      </c>
      <c r="C112" s="49"/>
      <c r="D112" s="49"/>
      <c r="E112" s="50"/>
      <c r="F112" s="50"/>
      <c r="G112" s="50"/>
      <c r="H112" s="50"/>
      <c r="I112" s="51"/>
    </row>
    <row r="113" spans="1:9">
      <c r="A113" s="43"/>
      <c r="B113" s="48" t="s">
        <v>2280</v>
      </c>
      <c r="C113" s="49"/>
      <c r="D113" s="49"/>
      <c r="E113" s="50"/>
      <c r="F113" s="50"/>
      <c r="G113" s="50"/>
      <c r="H113" s="50"/>
      <c r="I113" s="51"/>
    </row>
    <row r="114" spans="1:9">
      <c r="A114" s="43"/>
      <c r="B114" s="48" t="s">
        <v>2191</v>
      </c>
      <c r="C114" s="49"/>
      <c r="D114" s="49"/>
      <c r="E114" s="50"/>
      <c r="F114" s="50"/>
      <c r="G114" s="50"/>
      <c r="H114" s="50"/>
      <c r="I114" s="51"/>
    </row>
    <row r="115" spans="1:9">
      <c r="A115" s="43"/>
      <c r="B115" s="48" t="s">
        <v>2172</v>
      </c>
      <c r="C115" s="49"/>
      <c r="D115" s="49"/>
      <c r="E115" s="50"/>
      <c r="F115" s="50"/>
      <c r="G115" s="50"/>
      <c r="H115" s="50"/>
      <c r="I115" s="51"/>
    </row>
    <row r="116" spans="1:9">
      <c r="A116" s="43"/>
      <c r="B116" s="48" t="s">
        <v>2167</v>
      </c>
      <c r="I116" s="170"/>
    </row>
    <row r="117" spans="1:9">
      <c r="A117" s="43"/>
      <c r="B117" s="60" t="s">
        <v>2208</v>
      </c>
      <c r="C117" s="57"/>
      <c r="D117" s="57"/>
      <c r="E117" s="58"/>
      <c r="F117" s="58"/>
      <c r="G117" s="58"/>
      <c r="H117" s="58"/>
      <c r="I117" s="59"/>
    </row>
    <row r="118" spans="1:9">
      <c r="A118" s="43"/>
      <c r="B118" s="50"/>
      <c r="C118" s="50"/>
      <c r="D118" s="50"/>
      <c r="E118" s="50"/>
      <c r="F118" s="50"/>
      <c r="G118" s="50"/>
      <c r="H118" s="50"/>
      <c r="I118" s="50"/>
    </row>
    <row r="119" spans="1:9" ht="13" customHeight="1">
      <c r="A119" s="4"/>
      <c r="B119" s="177"/>
      <c r="C119" s="177"/>
      <c r="D119" s="177"/>
      <c r="E119" s="177"/>
      <c r="F119" s="177"/>
      <c r="G119" s="177"/>
      <c r="H119" s="177"/>
      <c r="I119" s="177"/>
    </row>
    <row r="120" spans="1:9" ht="13" customHeight="1">
      <c r="A120" s="4"/>
      <c r="B120" s="4"/>
      <c r="C120" s="178" t="s">
        <v>1370</v>
      </c>
      <c r="D120" s="178"/>
      <c r="E120" s="178"/>
      <c r="F120" s="178"/>
      <c r="G120" s="4"/>
      <c r="H120" s="4"/>
      <c r="I120" s="4"/>
    </row>
    <row r="121" spans="1:9" ht="13" customHeight="1">
      <c r="A121" s="4"/>
      <c r="B121" s="37" t="s">
        <v>912</v>
      </c>
      <c r="C121" s="178" t="s">
        <v>913</v>
      </c>
      <c r="D121" s="178"/>
      <c r="E121" s="178"/>
      <c r="F121" s="178"/>
      <c r="G121" s="4"/>
      <c r="H121" s="4"/>
      <c r="I121" s="4"/>
    </row>
    <row r="122" spans="1:9" ht="135" customHeight="1">
      <c r="A122" s="4"/>
      <c r="B122" s="38"/>
      <c r="C122" s="176"/>
      <c r="D122" s="176"/>
      <c r="E122" s="4"/>
      <c r="F122" s="4"/>
      <c r="G122" s="4"/>
      <c r="H122" s="4"/>
      <c r="I122" s="4"/>
    </row>
    <row r="125" spans="1:9">
      <c r="B125" s="108" t="s">
        <v>2285</v>
      </c>
      <c r="C125" s="109"/>
      <c r="D125" s="109"/>
      <c r="E125" s="109"/>
      <c r="F125" s="109"/>
      <c r="G125" s="133"/>
      <c r="H125" s="133"/>
      <c r="I125" s="134"/>
    </row>
    <row r="126" spans="1:9" ht="23">
      <c r="B126" s="110" t="s">
        <v>2286</v>
      </c>
      <c r="C126" s="110" t="s">
        <v>2287</v>
      </c>
      <c r="D126" s="111" t="s">
        <v>2288</v>
      </c>
      <c r="E126" s="112" t="s">
        <v>2289</v>
      </c>
      <c r="F126" s="112" t="s">
        <v>2290</v>
      </c>
      <c r="G126" s="96"/>
      <c r="H126" s="96"/>
      <c r="I126" s="107"/>
    </row>
    <row r="127" spans="1:9">
      <c r="B127" s="173" t="s">
        <v>2230</v>
      </c>
      <c r="C127" s="174"/>
      <c r="D127" s="174"/>
      <c r="E127" s="174"/>
      <c r="F127" s="175"/>
      <c r="G127" s="96"/>
      <c r="H127" s="96"/>
      <c r="I127" s="107"/>
    </row>
    <row r="128" spans="1:9">
      <c r="B128" s="116" t="s">
        <v>2532</v>
      </c>
      <c r="C128" s="135"/>
      <c r="D128" s="120"/>
      <c r="E128" s="120"/>
      <c r="F128" s="120"/>
      <c r="G128" s="96"/>
      <c r="H128" s="96"/>
      <c r="I128" s="107"/>
    </row>
    <row r="129" spans="2:9">
      <c r="B129" s="116"/>
      <c r="C129" s="135"/>
      <c r="D129" s="120"/>
      <c r="E129" s="120"/>
      <c r="F129" s="120"/>
      <c r="G129" s="96"/>
      <c r="H129" s="96"/>
      <c r="I129" s="107"/>
    </row>
    <row r="130" spans="2:9">
      <c r="B130" s="116" t="s">
        <v>2555</v>
      </c>
      <c r="C130" s="120"/>
      <c r="D130" s="120"/>
      <c r="E130" s="120"/>
      <c r="F130" s="120"/>
      <c r="G130" s="96"/>
      <c r="H130" s="96"/>
      <c r="I130" s="107"/>
    </row>
    <row r="131" spans="2:9">
      <c r="B131" s="116" t="s">
        <v>2635</v>
      </c>
      <c r="C131" s="136"/>
      <c r="D131" s="120"/>
      <c r="E131" s="120"/>
      <c r="F131" s="120"/>
      <c r="G131" s="96"/>
      <c r="H131" s="96"/>
      <c r="I131" s="107"/>
    </row>
    <row r="132" spans="2:9">
      <c r="B132" s="116" t="s">
        <v>2636</v>
      </c>
      <c r="C132" s="136"/>
      <c r="D132" s="120"/>
      <c r="E132" s="120"/>
      <c r="F132" s="120"/>
      <c r="G132" s="96"/>
      <c r="H132" s="96"/>
      <c r="I132" s="107"/>
    </row>
    <row r="133" spans="2:9">
      <c r="B133" s="116" t="s">
        <v>2637</v>
      </c>
      <c r="C133" s="137"/>
      <c r="D133" s="120"/>
      <c r="E133" s="120"/>
      <c r="F133" s="120"/>
      <c r="G133" s="96"/>
      <c r="H133" s="96"/>
      <c r="I133" s="107"/>
    </row>
    <row r="134" spans="2:9">
      <c r="B134" s="116" t="s">
        <v>2638</v>
      </c>
      <c r="C134" s="137"/>
      <c r="D134" s="120"/>
      <c r="E134" s="120"/>
      <c r="F134" s="120"/>
      <c r="G134" s="96"/>
      <c r="H134" s="96"/>
      <c r="I134" s="107"/>
    </row>
    <row r="135" spans="2:9">
      <c r="B135" s="116" t="s">
        <v>2639</v>
      </c>
      <c r="C135" s="137"/>
      <c r="D135" s="120"/>
      <c r="E135" s="120"/>
      <c r="F135" s="120"/>
      <c r="G135" s="96"/>
      <c r="H135" s="96"/>
      <c r="I135" s="107"/>
    </row>
    <row r="136" spans="2:9">
      <c r="B136" s="116"/>
      <c r="C136" s="120"/>
      <c r="D136" s="120"/>
      <c r="E136" s="120"/>
      <c r="F136" s="120"/>
      <c r="G136" s="96"/>
      <c r="H136" s="96"/>
      <c r="I136" s="107"/>
    </row>
    <row r="137" spans="2:9">
      <c r="B137" s="119" t="s">
        <v>2506</v>
      </c>
      <c r="C137" s="120"/>
      <c r="D137" s="120"/>
      <c r="E137" s="120"/>
      <c r="F137" s="120"/>
      <c r="G137" s="96"/>
      <c r="H137" s="96"/>
      <c r="I137" s="107"/>
    </row>
    <row r="138" spans="2:9" ht="23">
      <c r="B138" s="110" t="s">
        <v>2286</v>
      </c>
      <c r="C138" s="110" t="s">
        <v>2287</v>
      </c>
      <c r="D138" s="111" t="s">
        <v>2288</v>
      </c>
      <c r="E138" s="112" t="s">
        <v>2289</v>
      </c>
      <c r="F138" s="112" t="s">
        <v>2290</v>
      </c>
      <c r="G138" s="96"/>
      <c r="H138" s="96"/>
      <c r="I138" s="107"/>
    </row>
    <row r="139" spans="2:9">
      <c r="B139" s="173" t="s">
        <v>2230</v>
      </c>
      <c r="C139" s="174"/>
      <c r="D139" s="174"/>
      <c r="E139" s="174"/>
      <c r="F139" s="175"/>
      <c r="G139" s="96"/>
      <c r="H139" s="96"/>
      <c r="I139" s="107"/>
    </row>
    <row r="140" spans="2:9">
      <c r="B140" s="116"/>
      <c r="C140" s="120"/>
      <c r="D140" s="152"/>
      <c r="E140" s="153"/>
      <c r="F140" s="153"/>
      <c r="G140" s="96"/>
      <c r="H140" s="96"/>
      <c r="I140" s="107"/>
    </row>
    <row r="141" spans="2:9">
      <c r="B141" s="116" t="s">
        <v>2640</v>
      </c>
      <c r="C141" s="121"/>
      <c r="D141" s="121"/>
      <c r="E141" s="120"/>
      <c r="F141" s="120"/>
      <c r="G141" s="96"/>
      <c r="H141" s="96"/>
      <c r="I141" s="107"/>
    </row>
    <row r="142" spans="2:9">
      <c r="B142" s="116"/>
      <c r="C142" s="121"/>
      <c r="D142" s="121"/>
      <c r="E142" s="120"/>
      <c r="F142" s="120"/>
      <c r="G142" s="96"/>
      <c r="H142" s="96"/>
      <c r="I142" s="107"/>
    </row>
    <row r="143" spans="2:9">
      <c r="B143" s="116" t="s">
        <v>2509</v>
      </c>
      <c r="C143" s="121"/>
      <c r="D143" s="121"/>
      <c r="E143" s="120"/>
      <c r="F143" s="120"/>
      <c r="G143" s="96"/>
      <c r="H143" s="96"/>
      <c r="I143" s="107"/>
    </row>
    <row r="144" spans="2:9">
      <c r="B144" s="116" t="s">
        <v>2510</v>
      </c>
      <c r="C144" s="122"/>
      <c r="D144" s="121"/>
      <c r="E144" s="120"/>
      <c r="F144" s="120"/>
      <c r="G144" s="96"/>
      <c r="H144" s="96"/>
      <c r="I144" s="107"/>
    </row>
    <row r="145" spans="2:9">
      <c r="B145" s="116" t="s">
        <v>2511</v>
      </c>
      <c r="C145" s="122"/>
      <c r="D145" s="121"/>
      <c r="E145" s="120"/>
      <c r="F145" s="120"/>
      <c r="G145" s="96"/>
      <c r="H145" s="96"/>
      <c r="I145" s="107"/>
    </row>
    <row r="146" spans="2:9">
      <c r="B146" s="116" t="s">
        <v>2539</v>
      </c>
      <c r="C146" s="122"/>
      <c r="D146" s="121"/>
      <c r="E146" s="120"/>
      <c r="F146" s="120"/>
      <c r="G146" s="96"/>
      <c r="H146" s="96"/>
      <c r="I146" s="107"/>
    </row>
    <row r="147" spans="2:9">
      <c r="B147" s="116" t="s">
        <v>2540</v>
      </c>
      <c r="C147" s="122"/>
      <c r="D147" s="121"/>
      <c r="E147" s="120"/>
      <c r="F147" s="120"/>
      <c r="G147" s="96"/>
      <c r="H147" s="96"/>
      <c r="I147" s="107"/>
    </row>
    <row r="148" spans="2:9">
      <c r="B148" s="116" t="s">
        <v>2541</v>
      </c>
      <c r="C148" s="122"/>
      <c r="D148" s="121"/>
      <c r="E148" s="120"/>
      <c r="F148" s="120"/>
      <c r="G148" s="96"/>
      <c r="H148" s="96"/>
      <c r="I148" s="107"/>
    </row>
    <row r="149" spans="2:9">
      <c r="B149" s="116"/>
      <c r="C149" s="121"/>
      <c r="D149" s="121"/>
      <c r="E149" s="120"/>
      <c r="F149" s="120"/>
      <c r="G149" s="96"/>
      <c r="H149" s="96"/>
      <c r="I149" s="107"/>
    </row>
    <row r="150" spans="2:9">
      <c r="B150" s="119" t="s">
        <v>2542</v>
      </c>
      <c r="C150" s="121"/>
      <c r="D150" s="121"/>
      <c r="E150" s="120"/>
      <c r="F150" s="120"/>
      <c r="G150" s="96"/>
      <c r="H150" s="96"/>
      <c r="I150" s="107"/>
    </row>
    <row r="151" spans="2:9" ht="23">
      <c r="B151" s="110" t="s">
        <v>2286</v>
      </c>
      <c r="C151" s="123" t="s">
        <v>2516</v>
      </c>
      <c r="D151" s="111" t="s">
        <v>2517</v>
      </c>
      <c r="E151" s="112" t="s">
        <v>2518</v>
      </c>
      <c r="F151" s="120"/>
      <c r="G151" s="96"/>
      <c r="H151" s="96"/>
      <c r="I151" s="107"/>
    </row>
    <row r="152" spans="2:9">
      <c r="B152" s="140" t="s">
        <v>2544</v>
      </c>
      <c r="C152" s="146">
        <v>1200</v>
      </c>
      <c r="D152" s="146">
        <v>16.404699999999998</v>
      </c>
      <c r="E152" s="147">
        <v>6.65</v>
      </c>
      <c r="F152" s="120"/>
      <c r="G152" s="96"/>
      <c r="H152" s="96"/>
      <c r="I152" s="107"/>
    </row>
    <row r="153" spans="2:9">
      <c r="B153" s="116" t="s">
        <v>2592</v>
      </c>
      <c r="C153" s="121"/>
      <c r="D153" s="121"/>
      <c r="E153" s="120"/>
      <c r="F153" s="120"/>
      <c r="G153" s="96"/>
      <c r="H153" s="96"/>
      <c r="I153" s="107"/>
    </row>
    <row r="154" spans="2:9">
      <c r="B154" s="116"/>
      <c r="C154" s="121"/>
      <c r="D154" s="121"/>
      <c r="E154" s="120"/>
      <c r="F154" s="120"/>
      <c r="G154" s="96"/>
      <c r="H154" s="96"/>
      <c r="I154" s="107"/>
    </row>
    <row r="155" spans="2:9">
      <c r="B155" s="116" t="s">
        <v>2520</v>
      </c>
      <c r="C155" s="121"/>
      <c r="D155" s="121"/>
      <c r="E155" s="120"/>
      <c r="F155" s="120"/>
      <c r="G155" s="96"/>
      <c r="H155" s="96"/>
      <c r="I155" s="107"/>
    </row>
    <row r="156" spans="2:9">
      <c r="B156" s="116" t="s">
        <v>2569</v>
      </c>
      <c r="C156" s="121"/>
      <c r="D156" s="121"/>
      <c r="E156" s="120"/>
      <c r="F156" s="120"/>
      <c r="G156" s="96"/>
      <c r="H156" s="96"/>
      <c r="I156" s="107"/>
    </row>
    <row r="157" spans="2:9">
      <c r="B157" s="116" t="s">
        <v>2570</v>
      </c>
      <c r="C157" s="121"/>
      <c r="D157" s="121"/>
      <c r="E157" s="120"/>
      <c r="F157" s="120"/>
      <c r="G157" s="96"/>
      <c r="H157" s="96"/>
      <c r="I157" s="107"/>
    </row>
    <row r="158" spans="2:9">
      <c r="B158" s="116" t="s">
        <v>2571</v>
      </c>
      <c r="C158" s="121"/>
      <c r="D158" s="121"/>
      <c r="E158" s="120"/>
      <c r="F158" s="120"/>
      <c r="G158" s="96"/>
      <c r="H158" s="96"/>
      <c r="I158" s="107"/>
    </row>
    <row r="159" spans="2:9">
      <c r="B159" s="116"/>
      <c r="C159" s="121"/>
      <c r="D159" s="121"/>
      <c r="E159" s="120"/>
      <c r="F159" s="120"/>
      <c r="G159" s="96"/>
      <c r="H159" s="96"/>
      <c r="I159" s="107"/>
    </row>
    <row r="160" spans="2:9">
      <c r="B160" s="119" t="s">
        <v>2524</v>
      </c>
      <c r="C160" s="121"/>
      <c r="D160" s="121"/>
      <c r="E160" s="120"/>
      <c r="F160" s="120"/>
      <c r="G160" s="96"/>
      <c r="H160" s="96"/>
      <c r="I160" s="107"/>
    </row>
    <row r="161" spans="2:9" ht="23">
      <c r="B161" s="110" t="s">
        <v>2286</v>
      </c>
      <c r="C161" s="110" t="s">
        <v>2525</v>
      </c>
      <c r="D161" s="111" t="s">
        <v>2526</v>
      </c>
      <c r="E161" s="112" t="s">
        <v>2527</v>
      </c>
      <c r="F161" s="112" t="s">
        <v>2528</v>
      </c>
      <c r="G161" s="96"/>
      <c r="H161" s="96"/>
      <c r="I161" s="107"/>
    </row>
    <row r="162" spans="2:9">
      <c r="B162" s="173" t="s">
        <v>2230</v>
      </c>
      <c r="C162" s="174"/>
      <c r="D162" s="174"/>
      <c r="E162" s="174"/>
      <c r="F162" s="175"/>
      <c r="G162" s="96"/>
      <c r="H162" s="96"/>
      <c r="I162" s="107"/>
    </row>
    <row r="163" spans="2:9">
      <c r="B163" s="116" t="s">
        <v>2529</v>
      </c>
      <c r="C163" s="121"/>
      <c r="D163" s="121"/>
      <c r="E163" s="120"/>
      <c r="F163" s="120"/>
      <c r="G163" s="96"/>
      <c r="H163" s="96"/>
      <c r="I163" s="107"/>
    </row>
    <row r="164" spans="2:9">
      <c r="B164" s="116"/>
      <c r="C164" s="121"/>
      <c r="D164" s="121"/>
      <c r="E164" s="120"/>
      <c r="F164" s="120"/>
      <c r="G164" s="96"/>
      <c r="H164" s="96"/>
      <c r="I164" s="107"/>
    </row>
    <row r="165" spans="2:9">
      <c r="B165" s="116" t="s">
        <v>2530</v>
      </c>
      <c r="C165" s="121"/>
      <c r="D165" s="121"/>
      <c r="E165" s="120"/>
      <c r="F165" s="120"/>
      <c r="G165" s="96"/>
      <c r="H165" s="96"/>
      <c r="I165" s="107"/>
    </row>
    <row r="166" spans="2:9">
      <c r="B166" s="116" t="s">
        <v>2521</v>
      </c>
      <c r="C166" s="121"/>
      <c r="D166" s="121"/>
      <c r="E166" s="120"/>
      <c r="F166" s="120"/>
      <c r="G166" s="96"/>
      <c r="H166" s="96"/>
      <c r="I166" s="107"/>
    </row>
    <row r="167" spans="2:9">
      <c r="B167" s="116" t="s">
        <v>2593</v>
      </c>
      <c r="C167" s="121"/>
      <c r="D167" s="121"/>
      <c r="E167" s="120"/>
      <c r="F167" s="120"/>
      <c r="G167" s="96"/>
      <c r="H167" s="96"/>
      <c r="I167" s="107"/>
    </row>
    <row r="168" spans="2:9">
      <c r="B168" s="116" t="s">
        <v>2594</v>
      </c>
      <c r="C168" s="121"/>
      <c r="D168" s="121"/>
      <c r="E168" s="120"/>
      <c r="F168" s="120"/>
      <c r="G168" s="96"/>
      <c r="H168" s="96"/>
      <c r="I168" s="107"/>
    </row>
    <row r="169" spans="2:9">
      <c r="B169" s="116"/>
      <c r="C169" s="121"/>
      <c r="D169" s="121"/>
      <c r="E169" s="120"/>
      <c r="F169" s="120"/>
      <c r="G169" s="96"/>
      <c r="H169" s="96"/>
      <c r="I169" s="107"/>
    </row>
    <row r="170" spans="2:9">
      <c r="B170" s="119" t="s">
        <v>2531</v>
      </c>
      <c r="C170" s="121"/>
      <c r="D170" s="121"/>
      <c r="E170" s="120"/>
      <c r="F170" s="120"/>
      <c r="G170" s="96"/>
      <c r="H170" s="96"/>
      <c r="I170" s="107"/>
    </row>
    <row r="171" spans="2:9">
      <c r="B171" s="154"/>
      <c r="C171" s="155"/>
      <c r="D171" s="155"/>
      <c r="E171" s="125"/>
      <c r="F171" s="125"/>
      <c r="G171" s="126"/>
      <c r="H171" s="126"/>
      <c r="I171" s="127"/>
    </row>
  </sheetData>
  <mergeCells count="9">
    <mergeCell ref="B127:F127"/>
    <mergeCell ref="B139:F139"/>
    <mergeCell ref="B162:F162"/>
    <mergeCell ref="C122:D122"/>
    <mergeCell ref="B101:I101"/>
    <mergeCell ref="B102:I102"/>
    <mergeCell ref="B119:I119"/>
    <mergeCell ref="C120:F120"/>
    <mergeCell ref="C121:F121"/>
  </mergeCells>
  <hyperlinks>
    <hyperlink ref="A1" location="BajajFinservFlexiCapFund" display="BFFLX" xr:uid="{00000000-0004-0000-0800-000000000000}"/>
    <hyperlink ref="B1" location="BajajFinservFlexiCapFund" display="Bajaj Finserv Flexi Cap Fund" xr:uid="{00000000-0004-0000-0800-000001000000}"/>
    <hyperlink ref="A107:A110" location="BajajFinservFlexiCapFund" display="BFFLX" xr:uid="{D0745D00-6AE6-442C-BFD8-EF36C7C966CF}"/>
  </hyperlinks>
  <pageMargins left="0" right="0" top="0" bottom="0" header="0" footer="0"/>
  <pageSetup orientation="landscape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outlinePr summaryBelow="0"/>
  </sheetPr>
  <dimension ref="A1:I48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14</v>
      </c>
      <c r="B1" s="3" t="s">
        <v>15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50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975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976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1371</v>
      </c>
      <c r="B7" s="17" t="s">
        <v>1372</v>
      </c>
      <c r="C7" s="13" t="s">
        <v>1373</v>
      </c>
      <c r="D7" s="13" t="s">
        <v>983</v>
      </c>
      <c r="E7" s="18">
        <v>9000</v>
      </c>
      <c r="F7" s="19">
        <v>8.6760000000000002</v>
      </c>
      <c r="G7" s="20">
        <v>3.0999999999999999E-3</v>
      </c>
      <c r="H7" s="29">
        <v>7.0045999999999997E-2</v>
      </c>
      <c r="I7" s="22"/>
    </row>
    <row r="8" spans="1:9" ht="13" customHeight="1">
      <c r="A8" s="4"/>
      <c r="B8" s="12" t="s">
        <v>463</v>
      </c>
      <c r="C8" s="13"/>
      <c r="D8" s="13"/>
      <c r="E8" s="13"/>
      <c r="F8" s="23">
        <v>8.6760000000000002</v>
      </c>
      <c r="G8" s="24">
        <f>ROUND(SUM(G1:G7),4)</f>
        <v>3.0999999999999999E-3</v>
      </c>
      <c r="H8" s="25"/>
      <c r="I8" s="26"/>
    </row>
    <row r="9" spans="1:9" ht="13" customHeight="1">
      <c r="A9" s="4"/>
      <c r="B9" s="27" t="s">
        <v>993</v>
      </c>
      <c r="C9" s="1"/>
      <c r="D9" s="1"/>
      <c r="E9" s="1"/>
      <c r="F9" s="25" t="s">
        <v>465</v>
      </c>
      <c r="G9" s="25" t="s">
        <v>465</v>
      </c>
      <c r="H9" s="25"/>
      <c r="I9" s="26"/>
    </row>
    <row r="10" spans="1:9" ht="13" customHeight="1">
      <c r="A10" s="4"/>
      <c r="B10" s="27" t="s">
        <v>463</v>
      </c>
      <c r="C10" s="1"/>
      <c r="D10" s="1"/>
      <c r="E10" s="1"/>
      <c r="F10" s="25" t="s">
        <v>465</v>
      </c>
      <c r="G10" s="25" t="s">
        <v>465</v>
      </c>
      <c r="H10" s="25"/>
      <c r="I10" s="26"/>
    </row>
    <row r="11" spans="1:9" ht="13" customHeight="1">
      <c r="A11" s="4"/>
      <c r="B11" s="27" t="s">
        <v>466</v>
      </c>
      <c r="C11" s="28"/>
      <c r="D11" s="1"/>
      <c r="E11" s="28"/>
      <c r="F11" s="23">
        <v>8.6760000000000002</v>
      </c>
      <c r="G11" s="24">
        <f>ROUND(SUM(G8),4)</f>
        <v>3.0999999999999999E-3</v>
      </c>
      <c r="H11" s="25"/>
      <c r="I11" s="26"/>
    </row>
    <row r="12" spans="1:9" ht="13" customHeight="1">
      <c r="A12" s="4"/>
      <c r="B12" s="12" t="s">
        <v>887</v>
      </c>
      <c r="C12" s="13"/>
      <c r="D12" s="13"/>
      <c r="E12" s="13"/>
      <c r="F12" s="13"/>
      <c r="G12" s="13"/>
      <c r="H12" s="14"/>
      <c r="I12" s="15"/>
    </row>
    <row r="13" spans="1:9" ht="13" customHeight="1">
      <c r="A13" s="4"/>
      <c r="B13" s="12" t="s">
        <v>1374</v>
      </c>
      <c r="C13" s="13"/>
      <c r="D13" s="13"/>
      <c r="E13" s="13"/>
      <c r="F13" s="4"/>
      <c r="G13" s="14"/>
      <c r="H13" s="14"/>
      <c r="I13" s="15"/>
    </row>
    <row r="14" spans="1:9" ht="13" customHeight="1">
      <c r="A14" s="16" t="s">
        <v>1375</v>
      </c>
      <c r="B14" s="17" t="s">
        <v>1376</v>
      </c>
      <c r="C14" s="13" t="s">
        <v>1377</v>
      </c>
      <c r="D14" s="13" t="s">
        <v>983</v>
      </c>
      <c r="E14" s="18">
        <v>1500000</v>
      </c>
      <c r="F14" s="19">
        <v>1481.394</v>
      </c>
      <c r="G14" s="20">
        <v>0.52280000000000004</v>
      </c>
      <c r="H14" s="29">
        <v>5.2694999999999999E-2</v>
      </c>
      <c r="I14" s="22"/>
    </row>
    <row r="15" spans="1:9" ht="13" customHeight="1">
      <c r="A15" s="16" t="s">
        <v>1378</v>
      </c>
      <c r="B15" s="17" t="s">
        <v>1379</v>
      </c>
      <c r="C15" s="13" t="s">
        <v>1380</v>
      </c>
      <c r="D15" s="13" t="s">
        <v>983</v>
      </c>
      <c r="E15" s="18">
        <v>500000</v>
      </c>
      <c r="F15" s="19">
        <v>497.90899999999999</v>
      </c>
      <c r="G15" s="20">
        <v>0.1757</v>
      </c>
      <c r="H15" s="29">
        <v>5.11E-2</v>
      </c>
      <c r="I15" s="22"/>
    </row>
    <row r="16" spans="1:9" ht="13" customHeight="1">
      <c r="A16" s="16" t="s">
        <v>1381</v>
      </c>
      <c r="B16" s="17" t="s">
        <v>1382</v>
      </c>
      <c r="C16" s="13" t="s">
        <v>1383</v>
      </c>
      <c r="D16" s="13" t="s">
        <v>983</v>
      </c>
      <c r="E16" s="18">
        <v>500000</v>
      </c>
      <c r="F16" s="19">
        <v>493.87</v>
      </c>
      <c r="G16" s="20">
        <v>0.17430000000000001</v>
      </c>
      <c r="H16" s="29">
        <v>5.2679999999999998E-2</v>
      </c>
      <c r="I16" s="22"/>
    </row>
    <row r="17" spans="1:9" ht="13" customHeight="1">
      <c r="A17" s="4"/>
      <c r="B17" s="12" t="s">
        <v>463</v>
      </c>
      <c r="C17" s="13"/>
      <c r="D17" s="13"/>
      <c r="E17" s="13"/>
      <c r="F17" s="23">
        <v>2473.1729999999998</v>
      </c>
      <c r="G17" s="24">
        <f>ROUND(SUM(G12:G16),4)</f>
        <v>0.87280000000000002</v>
      </c>
      <c r="H17" s="25"/>
      <c r="I17" s="26"/>
    </row>
    <row r="18" spans="1:9" ht="13" customHeight="1">
      <c r="A18" s="4"/>
      <c r="B18" s="27" t="s">
        <v>466</v>
      </c>
      <c r="C18" s="28"/>
      <c r="D18" s="1"/>
      <c r="E18" s="28"/>
      <c r="F18" s="23">
        <v>2473.1729999999998</v>
      </c>
      <c r="G18" s="24">
        <f>ROUND(SUM(G17),4)</f>
        <v>0.87280000000000002</v>
      </c>
      <c r="H18" s="25"/>
      <c r="I18" s="26"/>
    </row>
    <row r="19" spans="1:9" ht="13" customHeight="1">
      <c r="A19" s="4"/>
      <c r="B19" s="12" t="s">
        <v>904</v>
      </c>
      <c r="C19" s="13"/>
      <c r="D19" s="13"/>
      <c r="E19" s="13"/>
      <c r="F19" s="13"/>
      <c r="G19" s="13"/>
      <c r="H19" s="14"/>
      <c r="I19" s="15"/>
    </row>
    <row r="20" spans="1:9" ht="13" customHeight="1">
      <c r="A20" s="16" t="s">
        <v>905</v>
      </c>
      <c r="B20" s="17" t="s">
        <v>906</v>
      </c>
      <c r="C20" s="13"/>
      <c r="D20" s="13"/>
      <c r="E20" s="18"/>
      <c r="F20" s="19">
        <v>371.40309999999999</v>
      </c>
      <c r="G20" s="20">
        <v>0.13109999999999999</v>
      </c>
      <c r="H20" s="29">
        <v>4.7029343483574099E-2</v>
      </c>
      <c r="I20" s="22"/>
    </row>
    <row r="21" spans="1:9" ht="13" customHeight="1">
      <c r="A21" s="4"/>
      <c r="B21" s="12" t="s">
        <v>463</v>
      </c>
      <c r="C21" s="13"/>
      <c r="D21" s="13"/>
      <c r="E21" s="13"/>
      <c r="F21" s="23">
        <v>371.40309999999999</v>
      </c>
      <c r="G21" s="24">
        <f>ROUND(SUM(G19:G20),4)</f>
        <v>0.13109999999999999</v>
      </c>
      <c r="H21" s="25"/>
      <c r="I21" s="26"/>
    </row>
    <row r="22" spans="1:9" ht="13" customHeight="1">
      <c r="A22" s="4"/>
      <c r="B22" s="27" t="s">
        <v>466</v>
      </c>
      <c r="C22" s="28"/>
      <c r="D22" s="1"/>
      <c r="E22" s="28"/>
      <c r="F22" s="23">
        <v>371.40309999999999</v>
      </c>
      <c r="G22" s="24">
        <f>ROUND(SUM(G21),4)</f>
        <v>0.13109999999999999</v>
      </c>
      <c r="H22" s="25"/>
      <c r="I22" s="26"/>
    </row>
    <row r="23" spans="1:9" ht="13" customHeight="1">
      <c r="A23" s="4"/>
      <c r="B23" s="27" t="s">
        <v>907</v>
      </c>
      <c r="C23" s="13"/>
      <c r="D23" s="1"/>
      <c r="E23" s="13"/>
      <c r="F23" s="30">
        <v>-19.562100000000001</v>
      </c>
      <c r="G23" s="24">
        <v>-7.0000000000000001E-3</v>
      </c>
      <c r="H23" s="25"/>
      <c r="I23" s="26"/>
    </row>
    <row r="24" spans="1:9" ht="13" customHeight="1">
      <c r="A24" s="4"/>
      <c r="B24" s="31" t="s">
        <v>908</v>
      </c>
      <c r="C24" s="32"/>
      <c r="D24" s="32"/>
      <c r="E24" s="32"/>
      <c r="F24" s="33">
        <v>2833.69</v>
      </c>
      <c r="G24" s="34">
        <f>ROUND(SUM(G11,G18,G22,G23),4)</f>
        <v>1</v>
      </c>
      <c r="H24" s="35"/>
      <c r="I24" s="36"/>
    </row>
    <row r="25" spans="1:9" ht="13" customHeight="1">
      <c r="A25" s="4"/>
      <c r="B25" s="6"/>
      <c r="C25" s="4"/>
      <c r="D25" s="4"/>
      <c r="E25" s="4"/>
      <c r="F25" s="4"/>
      <c r="G25" s="4"/>
      <c r="H25" s="4"/>
      <c r="I25" s="4"/>
    </row>
    <row r="26" spans="1:9" ht="13" customHeight="1">
      <c r="A26" s="4"/>
      <c r="B26" s="3" t="s">
        <v>910</v>
      </c>
      <c r="C26" s="4"/>
      <c r="D26" s="4"/>
      <c r="E26" s="4"/>
      <c r="F26" s="4"/>
      <c r="G26" s="4"/>
      <c r="H26" s="4"/>
      <c r="I26" s="4"/>
    </row>
    <row r="27" spans="1:9" ht="26.15" customHeight="1">
      <c r="A27" s="4"/>
      <c r="B27" s="177" t="s">
        <v>2647</v>
      </c>
      <c r="C27" s="177"/>
      <c r="D27" s="177"/>
      <c r="E27" s="177"/>
      <c r="F27" s="177"/>
      <c r="G27" s="177"/>
      <c r="H27" s="177"/>
      <c r="I27" s="177"/>
    </row>
    <row r="28" spans="1:9" ht="13" customHeight="1">
      <c r="A28" s="4"/>
      <c r="B28" s="177"/>
      <c r="C28" s="177"/>
      <c r="D28" s="177"/>
      <c r="E28" s="177"/>
      <c r="F28" s="177"/>
      <c r="G28" s="177"/>
      <c r="H28" s="177"/>
      <c r="I28" s="177"/>
    </row>
    <row r="29" spans="1:9">
      <c r="A29" s="43"/>
      <c r="B29" s="44" t="s">
        <v>2153</v>
      </c>
      <c r="C29" s="45"/>
      <c r="D29" s="45"/>
      <c r="E29" s="77"/>
      <c r="F29" s="77"/>
      <c r="G29" s="77"/>
      <c r="H29" s="77"/>
      <c r="I29" s="78"/>
    </row>
    <row r="30" spans="1:9">
      <c r="A30" s="43"/>
      <c r="B30" s="48" t="s">
        <v>2154</v>
      </c>
      <c r="C30" s="49"/>
      <c r="D30" s="49"/>
      <c r="E30" s="79"/>
      <c r="F30" s="79"/>
      <c r="G30" s="79"/>
      <c r="H30" s="79"/>
      <c r="I30" s="80"/>
    </row>
    <row r="31" spans="1:9">
      <c r="A31" s="43"/>
      <c r="B31" s="48" t="s">
        <v>2155</v>
      </c>
      <c r="C31" s="49"/>
      <c r="D31" s="49"/>
      <c r="E31" s="79"/>
      <c r="F31" s="79"/>
      <c r="G31" s="79"/>
      <c r="H31" s="79"/>
      <c r="I31" s="80"/>
    </row>
    <row r="32" spans="1:9">
      <c r="A32" s="43"/>
      <c r="B32" s="52" t="s">
        <v>2156</v>
      </c>
      <c r="C32" s="53" t="s">
        <v>2184</v>
      </c>
      <c r="D32" s="53" t="s">
        <v>2157</v>
      </c>
      <c r="E32" s="79"/>
      <c r="F32" s="79"/>
      <c r="G32" s="79"/>
      <c r="H32" s="79"/>
      <c r="I32" s="80"/>
    </row>
    <row r="33" spans="1:9" ht="25">
      <c r="A33" s="2" t="s">
        <v>14</v>
      </c>
      <c r="B33" s="54" t="s">
        <v>2158</v>
      </c>
      <c r="C33" s="55">
        <v>1061.4193</v>
      </c>
      <c r="D33" s="55">
        <v>1059.0957000000001</v>
      </c>
      <c r="E33" s="50"/>
      <c r="F33" s="50"/>
      <c r="G33" s="79"/>
      <c r="H33" s="79"/>
      <c r="I33" s="80"/>
    </row>
    <row r="34" spans="1:9" ht="25">
      <c r="A34" s="2" t="s">
        <v>14</v>
      </c>
      <c r="B34" s="54" t="s">
        <v>2159</v>
      </c>
      <c r="C34" s="55">
        <v>1061.4193</v>
      </c>
      <c r="D34" s="55">
        <v>1059.0957000000001</v>
      </c>
      <c r="E34" s="50"/>
      <c r="F34" s="50"/>
      <c r="G34" s="79"/>
      <c r="H34" s="79"/>
      <c r="I34" s="80"/>
    </row>
    <row r="35" spans="1:9" ht="25">
      <c r="A35" s="2" t="s">
        <v>14</v>
      </c>
      <c r="B35" s="54" t="s">
        <v>2160</v>
      </c>
      <c r="C35" s="55">
        <v>1075.6864</v>
      </c>
      <c r="D35" s="55">
        <v>1072.5147999999999</v>
      </c>
      <c r="E35" s="50"/>
      <c r="F35" s="50"/>
      <c r="G35" s="79"/>
      <c r="H35" s="79"/>
      <c r="I35" s="80"/>
    </row>
    <row r="36" spans="1:9" ht="25">
      <c r="A36" s="2" t="s">
        <v>14</v>
      </c>
      <c r="B36" s="54" t="s">
        <v>2161</v>
      </c>
      <c r="C36" s="55">
        <v>1075.6864</v>
      </c>
      <c r="D36" s="55">
        <v>1072.5147999999999</v>
      </c>
      <c r="E36" s="50"/>
      <c r="F36" s="50"/>
      <c r="G36" s="79"/>
      <c r="H36" s="79"/>
      <c r="I36" s="80"/>
    </row>
    <row r="37" spans="1:9">
      <c r="A37" s="43"/>
      <c r="B37" s="48" t="s">
        <v>2162</v>
      </c>
      <c r="C37" s="49"/>
      <c r="D37" s="49"/>
      <c r="E37" s="79"/>
      <c r="F37" s="79"/>
      <c r="G37" s="79"/>
      <c r="H37" s="79"/>
      <c r="I37" s="80"/>
    </row>
    <row r="38" spans="1:9">
      <c r="A38" s="43"/>
      <c r="B38" s="48" t="s">
        <v>2188</v>
      </c>
      <c r="C38" s="49"/>
      <c r="D38" s="49"/>
      <c r="E38" s="79"/>
      <c r="F38" s="79"/>
      <c r="G38" s="79"/>
      <c r="H38" s="79"/>
      <c r="I38" s="80"/>
    </row>
    <row r="39" spans="1:9">
      <c r="A39" s="43"/>
      <c r="B39" s="63" t="s">
        <v>2227</v>
      </c>
      <c r="C39" s="43"/>
      <c r="D39" s="43"/>
      <c r="E39" s="43"/>
      <c r="F39" s="43"/>
      <c r="G39" s="43"/>
      <c r="H39" s="43"/>
      <c r="I39" s="81"/>
    </row>
    <row r="40" spans="1:9">
      <c r="A40" s="43"/>
      <c r="B40" s="48" t="s">
        <v>2189</v>
      </c>
      <c r="C40" s="49"/>
      <c r="D40" s="49"/>
      <c r="E40" s="79"/>
      <c r="F40" s="79"/>
      <c r="G40" s="79"/>
      <c r="H40" s="79"/>
      <c r="I40" s="80"/>
    </row>
    <row r="41" spans="1:9">
      <c r="A41" s="43"/>
      <c r="B41" s="48" t="s">
        <v>2163</v>
      </c>
      <c r="I41" s="170"/>
    </row>
    <row r="42" spans="1:9">
      <c r="A42" s="43"/>
      <c r="B42" s="84" t="s">
        <v>2164</v>
      </c>
      <c r="C42" s="57"/>
      <c r="D42" s="57"/>
      <c r="E42" s="82"/>
      <c r="F42" s="82"/>
      <c r="G42" s="82"/>
      <c r="H42" s="82"/>
      <c r="I42" s="83"/>
    </row>
    <row r="43" spans="1:9">
      <c r="A43" s="43"/>
      <c r="B43" s="49"/>
      <c r="C43" s="49"/>
      <c r="D43" s="49"/>
      <c r="E43" s="79"/>
      <c r="F43" s="79"/>
      <c r="G43" s="79"/>
      <c r="H43" s="79"/>
      <c r="I43" s="79"/>
    </row>
    <row r="44" spans="1:9">
      <c r="A44" s="43"/>
      <c r="B44" s="50"/>
      <c r="C44" s="50"/>
      <c r="D44" s="50"/>
      <c r="E44" s="50"/>
      <c r="F44" s="50"/>
      <c r="G44" s="50"/>
      <c r="H44" s="50"/>
      <c r="I44" s="50"/>
    </row>
    <row r="45" spans="1:9" ht="13" customHeight="1">
      <c r="A45" s="4"/>
      <c r="B45" s="177"/>
      <c r="C45" s="177"/>
      <c r="D45" s="177"/>
      <c r="E45" s="177"/>
      <c r="F45" s="177"/>
      <c r="G45" s="177"/>
      <c r="H45" s="177"/>
      <c r="I45" s="177"/>
    </row>
    <row r="46" spans="1:9" ht="13" customHeight="1">
      <c r="A46" s="4"/>
      <c r="B46" s="4"/>
      <c r="C46" s="178" t="s">
        <v>1384</v>
      </c>
      <c r="D46" s="178"/>
      <c r="E46" s="178"/>
      <c r="F46" s="178"/>
      <c r="G46" s="4"/>
      <c r="H46" s="4"/>
      <c r="I46" s="4"/>
    </row>
    <row r="47" spans="1:9" ht="13" customHeight="1">
      <c r="A47" s="4"/>
      <c r="B47" s="37" t="s">
        <v>912</v>
      </c>
      <c r="C47" s="178" t="s">
        <v>913</v>
      </c>
      <c r="D47" s="178"/>
      <c r="E47" s="178"/>
      <c r="F47" s="178"/>
      <c r="G47" s="4"/>
      <c r="H47" s="4"/>
      <c r="I47" s="4"/>
    </row>
    <row r="48" spans="1:9" ht="135" customHeight="1">
      <c r="A48" s="4"/>
      <c r="B48" s="4"/>
      <c r="C48" s="176"/>
      <c r="D48" s="176"/>
      <c r="E48" s="4"/>
      <c r="F48" s="4"/>
      <c r="G48" s="4"/>
      <c r="H48" s="4"/>
      <c r="I48" s="4"/>
    </row>
  </sheetData>
  <mergeCells count="6">
    <mergeCell ref="C48:D48"/>
    <mergeCell ref="B27:I27"/>
    <mergeCell ref="B28:I28"/>
    <mergeCell ref="B45:I45"/>
    <mergeCell ref="C46:F46"/>
    <mergeCell ref="C47:F47"/>
  </mergeCells>
  <hyperlinks>
    <hyperlink ref="A1" location="BajajFinservGiltFund" display="BFGILT" xr:uid="{00000000-0004-0000-0900-000000000000}"/>
    <hyperlink ref="B1" location="BajajFinservGiltFund" display="Bajaj Finserv Gilt Fund" xr:uid="{00000000-0004-0000-0900-000001000000}"/>
    <hyperlink ref="A33:A36" location="BajajFinservGiltFund" display="BFGILT" xr:uid="{BCF1ED5A-AFD0-4650-9193-E8FAE0048090}"/>
  </hyperlinks>
  <pageMargins left="0" right="0" top="0" bottom="0" header="0" footer="0"/>
  <pageSetup orientation="landscape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outlinePr summaryBelow="0"/>
  </sheetPr>
  <dimension ref="A1:I79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16</v>
      </c>
      <c r="B1" s="3" t="s">
        <v>17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999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914</v>
      </c>
      <c r="B7" s="17" t="s">
        <v>915</v>
      </c>
      <c r="C7" s="13" t="s">
        <v>916</v>
      </c>
      <c r="D7" s="13" t="s">
        <v>172</v>
      </c>
      <c r="E7" s="18">
        <v>45227</v>
      </c>
      <c r="F7" s="19">
        <v>4281.6400999999996</v>
      </c>
      <c r="G7" s="20">
        <v>0.1055</v>
      </c>
      <c r="H7" s="21"/>
      <c r="I7" s="22"/>
    </row>
    <row r="8" spans="1:9" ht="13" customHeight="1">
      <c r="A8" s="16" t="s">
        <v>294</v>
      </c>
      <c r="B8" s="17" t="s">
        <v>295</v>
      </c>
      <c r="C8" s="13" t="s">
        <v>296</v>
      </c>
      <c r="D8" s="13" t="s">
        <v>172</v>
      </c>
      <c r="E8" s="18">
        <v>167824</v>
      </c>
      <c r="F8" s="19">
        <v>3330.9708000000001</v>
      </c>
      <c r="G8" s="20">
        <v>8.2100000000000006E-2</v>
      </c>
      <c r="H8" s="21"/>
      <c r="I8" s="22"/>
    </row>
    <row r="9" spans="1:9" ht="13" customHeight="1">
      <c r="A9" s="16" t="s">
        <v>926</v>
      </c>
      <c r="B9" s="17" t="s">
        <v>927</v>
      </c>
      <c r="C9" s="13" t="s">
        <v>928</v>
      </c>
      <c r="D9" s="13" t="s">
        <v>172</v>
      </c>
      <c r="E9" s="18">
        <v>151995</v>
      </c>
      <c r="F9" s="19">
        <v>2765.701</v>
      </c>
      <c r="G9" s="20">
        <v>6.8099999999999994E-2</v>
      </c>
      <c r="H9" s="21"/>
      <c r="I9" s="22"/>
    </row>
    <row r="10" spans="1:9" ht="13" customHeight="1">
      <c r="A10" s="16" t="s">
        <v>1162</v>
      </c>
      <c r="B10" s="17" t="s">
        <v>1163</v>
      </c>
      <c r="C10" s="13" t="s">
        <v>1164</v>
      </c>
      <c r="D10" s="13" t="s">
        <v>172</v>
      </c>
      <c r="E10" s="18">
        <v>1271805</v>
      </c>
      <c r="F10" s="19">
        <v>2726.7498999999998</v>
      </c>
      <c r="G10" s="20">
        <v>6.7199999999999996E-2</v>
      </c>
      <c r="H10" s="21"/>
      <c r="I10" s="22"/>
    </row>
    <row r="11" spans="1:9" ht="13" customHeight="1">
      <c r="A11" s="16" t="s">
        <v>438</v>
      </c>
      <c r="B11" s="17" t="s">
        <v>439</v>
      </c>
      <c r="C11" s="13" t="s">
        <v>440</v>
      </c>
      <c r="D11" s="13" t="s">
        <v>172</v>
      </c>
      <c r="E11" s="18">
        <v>146132</v>
      </c>
      <c r="F11" s="19">
        <v>2509.0864000000001</v>
      </c>
      <c r="G11" s="20">
        <v>6.1800000000000001E-2</v>
      </c>
      <c r="H11" s="21"/>
      <c r="I11" s="22"/>
    </row>
    <row r="12" spans="1:9" ht="13" customHeight="1">
      <c r="A12" s="16" t="s">
        <v>148</v>
      </c>
      <c r="B12" s="17" t="s">
        <v>149</v>
      </c>
      <c r="C12" s="13" t="s">
        <v>150</v>
      </c>
      <c r="D12" s="13" t="s">
        <v>151</v>
      </c>
      <c r="E12" s="18">
        <v>27355</v>
      </c>
      <c r="F12" s="19">
        <v>2434.1846999999998</v>
      </c>
      <c r="G12" s="20">
        <v>0.06</v>
      </c>
      <c r="H12" s="21"/>
      <c r="I12" s="22"/>
    </row>
    <row r="13" spans="1:9" ht="13" customHeight="1">
      <c r="A13" s="16" t="s">
        <v>1282</v>
      </c>
      <c r="B13" s="17" t="s">
        <v>1283</v>
      </c>
      <c r="C13" s="13" t="s">
        <v>1284</v>
      </c>
      <c r="D13" s="13" t="s">
        <v>172</v>
      </c>
      <c r="E13" s="18">
        <v>40333</v>
      </c>
      <c r="F13" s="19">
        <v>2043.2698</v>
      </c>
      <c r="G13" s="20">
        <v>5.0299999999999997E-2</v>
      </c>
      <c r="H13" s="21"/>
      <c r="I13" s="22"/>
    </row>
    <row r="14" spans="1:9" ht="13" customHeight="1">
      <c r="A14" s="16" t="s">
        <v>1330</v>
      </c>
      <c r="B14" s="17" t="s">
        <v>1331</v>
      </c>
      <c r="C14" s="13" t="s">
        <v>1332</v>
      </c>
      <c r="D14" s="13" t="s">
        <v>172</v>
      </c>
      <c r="E14" s="18">
        <v>7242</v>
      </c>
      <c r="F14" s="19">
        <v>1666.3842</v>
      </c>
      <c r="G14" s="20">
        <v>4.1099999999999998E-2</v>
      </c>
      <c r="H14" s="21"/>
      <c r="I14" s="22"/>
    </row>
    <row r="15" spans="1:9" ht="13" customHeight="1">
      <c r="A15" s="16" t="s">
        <v>1385</v>
      </c>
      <c r="B15" s="17" t="s">
        <v>1386</v>
      </c>
      <c r="C15" s="13" t="s">
        <v>1387</v>
      </c>
      <c r="D15" s="13" t="s">
        <v>172</v>
      </c>
      <c r="E15" s="18">
        <v>84054</v>
      </c>
      <c r="F15" s="19">
        <v>1559.4539</v>
      </c>
      <c r="G15" s="20">
        <v>3.8399999999999997E-2</v>
      </c>
      <c r="H15" s="21"/>
      <c r="I15" s="22"/>
    </row>
    <row r="16" spans="1:9" ht="13" customHeight="1">
      <c r="A16" s="16" t="s">
        <v>1388</v>
      </c>
      <c r="B16" s="17" t="s">
        <v>1389</v>
      </c>
      <c r="C16" s="13" t="s">
        <v>1390</v>
      </c>
      <c r="D16" s="13" t="s">
        <v>151</v>
      </c>
      <c r="E16" s="18">
        <v>130366</v>
      </c>
      <c r="F16" s="19">
        <v>1358.5441000000001</v>
      </c>
      <c r="G16" s="20">
        <v>3.3500000000000002E-2</v>
      </c>
      <c r="H16" s="21"/>
      <c r="I16" s="22"/>
    </row>
    <row r="17" spans="1:9" ht="13" customHeight="1">
      <c r="A17" s="16" t="s">
        <v>336</v>
      </c>
      <c r="B17" s="17" t="s">
        <v>337</v>
      </c>
      <c r="C17" s="13" t="s">
        <v>338</v>
      </c>
      <c r="D17" s="13" t="s">
        <v>151</v>
      </c>
      <c r="E17" s="18">
        <v>120183</v>
      </c>
      <c r="F17" s="19">
        <v>1089.9395999999999</v>
      </c>
      <c r="G17" s="20">
        <v>2.69E-2</v>
      </c>
      <c r="H17" s="21"/>
      <c r="I17" s="22"/>
    </row>
    <row r="18" spans="1:9" ht="13" customHeight="1">
      <c r="A18" s="16" t="s">
        <v>1391</v>
      </c>
      <c r="B18" s="17" t="s">
        <v>1392</v>
      </c>
      <c r="C18" s="13" t="s">
        <v>1393</v>
      </c>
      <c r="D18" s="13" t="s">
        <v>172</v>
      </c>
      <c r="E18" s="18">
        <v>89621</v>
      </c>
      <c r="F18" s="19">
        <v>1040.7687000000001</v>
      </c>
      <c r="G18" s="20">
        <v>2.5600000000000001E-2</v>
      </c>
      <c r="H18" s="21"/>
      <c r="I18" s="22"/>
    </row>
    <row r="19" spans="1:9" ht="13" customHeight="1">
      <c r="A19" s="16" t="s">
        <v>1394</v>
      </c>
      <c r="B19" s="17" t="s">
        <v>1395</v>
      </c>
      <c r="C19" s="13" t="s">
        <v>1396</v>
      </c>
      <c r="D19" s="13" t="s">
        <v>172</v>
      </c>
      <c r="E19" s="18">
        <v>50483</v>
      </c>
      <c r="F19" s="19">
        <v>996.98879999999997</v>
      </c>
      <c r="G19" s="20">
        <v>2.46E-2</v>
      </c>
      <c r="H19" s="21"/>
      <c r="I19" s="22"/>
    </row>
    <row r="20" spans="1:9" ht="13" customHeight="1">
      <c r="A20" s="16" t="s">
        <v>333</v>
      </c>
      <c r="B20" s="17" t="s">
        <v>334</v>
      </c>
      <c r="C20" s="13" t="s">
        <v>335</v>
      </c>
      <c r="D20" s="13" t="s">
        <v>172</v>
      </c>
      <c r="E20" s="18">
        <v>50000</v>
      </c>
      <c r="F20" s="19">
        <v>957.5</v>
      </c>
      <c r="G20" s="20">
        <v>2.3599999999999999E-2</v>
      </c>
      <c r="H20" s="21"/>
      <c r="I20" s="22"/>
    </row>
    <row r="21" spans="1:9" ht="13" customHeight="1">
      <c r="A21" s="16" t="s">
        <v>1397</v>
      </c>
      <c r="B21" s="17" t="s">
        <v>1398</v>
      </c>
      <c r="C21" s="13" t="s">
        <v>1399</v>
      </c>
      <c r="D21" s="13" t="s">
        <v>151</v>
      </c>
      <c r="E21" s="18">
        <v>61718</v>
      </c>
      <c r="F21" s="19">
        <v>937.12609999999995</v>
      </c>
      <c r="G21" s="20">
        <v>2.3099999999999999E-2</v>
      </c>
      <c r="H21" s="21"/>
      <c r="I21" s="22"/>
    </row>
    <row r="22" spans="1:9" ht="13" customHeight="1">
      <c r="A22" s="16" t="s">
        <v>950</v>
      </c>
      <c r="B22" s="17" t="s">
        <v>951</v>
      </c>
      <c r="C22" s="13" t="s">
        <v>952</v>
      </c>
      <c r="D22" s="13" t="s">
        <v>953</v>
      </c>
      <c r="E22" s="18">
        <v>173510</v>
      </c>
      <c r="F22" s="19">
        <v>920.29700000000003</v>
      </c>
      <c r="G22" s="20">
        <v>2.2700000000000001E-2</v>
      </c>
      <c r="H22" s="21"/>
      <c r="I22" s="22"/>
    </row>
    <row r="23" spans="1:9" ht="13" customHeight="1">
      <c r="A23" s="16" t="s">
        <v>1141</v>
      </c>
      <c r="B23" s="17" t="s">
        <v>1142</v>
      </c>
      <c r="C23" s="13" t="s">
        <v>1143</v>
      </c>
      <c r="D23" s="13" t="s">
        <v>172</v>
      </c>
      <c r="E23" s="18">
        <v>60946</v>
      </c>
      <c r="F23" s="19">
        <v>873.23429999999996</v>
      </c>
      <c r="G23" s="20">
        <v>2.1499999999999998E-2</v>
      </c>
      <c r="H23" s="21"/>
      <c r="I23" s="22"/>
    </row>
    <row r="24" spans="1:9" ht="13" customHeight="1">
      <c r="A24" s="16" t="s">
        <v>1400</v>
      </c>
      <c r="B24" s="17" t="s">
        <v>1401</v>
      </c>
      <c r="C24" s="13" t="s">
        <v>1402</v>
      </c>
      <c r="D24" s="13" t="s">
        <v>271</v>
      </c>
      <c r="E24" s="18">
        <v>24809</v>
      </c>
      <c r="F24" s="19">
        <v>811.82489999999996</v>
      </c>
      <c r="G24" s="20">
        <v>0.02</v>
      </c>
      <c r="H24" s="21"/>
      <c r="I24" s="22"/>
    </row>
    <row r="25" spans="1:9" ht="13" customHeight="1">
      <c r="A25" s="16" t="s">
        <v>920</v>
      </c>
      <c r="B25" s="17" t="s">
        <v>921</v>
      </c>
      <c r="C25" s="13" t="s">
        <v>922</v>
      </c>
      <c r="D25" s="13" t="s">
        <v>172</v>
      </c>
      <c r="E25" s="18">
        <v>23792</v>
      </c>
      <c r="F25" s="19">
        <v>725.6798</v>
      </c>
      <c r="G25" s="20">
        <v>1.7899999999999999E-2</v>
      </c>
      <c r="H25" s="21"/>
      <c r="I25" s="22"/>
    </row>
    <row r="26" spans="1:9" ht="13" customHeight="1">
      <c r="A26" s="16" t="s">
        <v>342</v>
      </c>
      <c r="B26" s="17" t="s">
        <v>343</v>
      </c>
      <c r="C26" s="13" t="s">
        <v>344</v>
      </c>
      <c r="D26" s="13" t="s">
        <v>172</v>
      </c>
      <c r="E26" s="18">
        <v>27743</v>
      </c>
      <c r="F26" s="19">
        <v>688.02639999999997</v>
      </c>
      <c r="G26" s="20">
        <v>1.7000000000000001E-2</v>
      </c>
      <c r="H26" s="21"/>
      <c r="I26" s="22"/>
    </row>
    <row r="27" spans="1:9" ht="13" customHeight="1">
      <c r="A27" s="16" t="s">
        <v>1403</v>
      </c>
      <c r="B27" s="17" t="s">
        <v>1404</v>
      </c>
      <c r="C27" s="13" t="s">
        <v>1405</v>
      </c>
      <c r="D27" s="13" t="s">
        <v>151</v>
      </c>
      <c r="E27" s="18">
        <v>35236</v>
      </c>
      <c r="F27" s="19">
        <v>681.67570000000001</v>
      </c>
      <c r="G27" s="20">
        <v>1.6799999999999999E-2</v>
      </c>
      <c r="H27" s="21"/>
      <c r="I27" s="22"/>
    </row>
    <row r="28" spans="1:9" ht="13" customHeight="1">
      <c r="A28" s="16" t="s">
        <v>1303</v>
      </c>
      <c r="B28" s="17" t="s">
        <v>1304</v>
      </c>
      <c r="C28" s="13" t="s">
        <v>1305</v>
      </c>
      <c r="D28" s="13" t="s">
        <v>172</v>
      </c>
      <c r="E28" s="18">
        <v>13863</v>
      </c>
      <c r="F28" s="19">
        <v>573.95590000000004</v>
      </c>
      <c r="G28" s="20">
        <v>1.41E-2</v>
      </c>
      <c r="H28" s="21"/>
      <c r="I28" s="22"/>
    </row>
    <row r="29" spans="1:9" ht="13" customHeight="1">
      <c r="A29" s="16" t="s">
        <v>169</v>
      </c>
      <c r="B29" s="17" t="s">
        <v>170</v>
      </c>
      <c r="C29" s="13" t="s">
        <v>171</v>
      </c>
      <c r="D29" s="13" t="s">
        <v>172</v>
      </c>
      <c r="E29" s="18">
        <v>40000</v>
      </c>
      <c r="F29" s="19">
        <v>563.67999999999995</v>
      </c>
      <c r="G29" s="20">
        <v>1.3899999999999999E-2</v>
      </c>
      <c r="H29" s="21"/>
      <c r="I29" s="22"/>
    </row>
    <row r="30" spans="1:9" ht="13" customHeight="1">
      <c r="A30" s="16" t="s">
        <v>1406</v>
      </c>
      <c r="B30" s="17" t="s">
        <v>1407</v>
      </c>
      <c r="C30" s="13" t="s">
        <v>1408</v>
      </c>
      <c r="D30" s="13" t="s">
        <v>172</v>
      </c>
      <c r="E30" s="18">
        <v>45000</v>
      </c>
      <c r="F30" s="19">
        <v>519.48</v>
      </c>
      <c r="G30" s="20">
        <v>1.2800000000000001E-2</v>
      </c>
      <c r="H30" s="21"/>
      <c r="I30" s="22"/>
    </row>
    <row r="31" spans="1:9" ht="13" customHeight="1">
      <c r="A31" s="16" t="s">
        <v>456</v>
      </c>
      <c r="B31" s="17" t="s">
        <v>457</v>
      </c>
      <c r="C31" s="13" t="s">
        <v>458</v>
      </c>
      <c r="D31" s="13" t="s">
        <v>172</v>
      </c>
      <c r="E31" s="18">
        <v>114568</v>
      </c>
      <c r="F31" s="19">
        <v>472.02019999999999</v>
      </c>
      <c r="G31" s="20">
        <v>1.1599999999999999E-2</v>
      </c>
      <c r="H31" s="21"/>
      <c r="I31" s="22"/>
    </row>
    <row r="32" spans="1:9" ht="13" customHeight="1">
      <c r="A32" s="16" t="s">
        <v>1409</v>
      </c>
      <c r="B32" s="17" t="s">
        <v>1410</v>
      </c>
      <c r="C32" s="13" t="s">
        <v>1411</v>
      </c>
      <c r="D32" s="13" t="s">
        <v>123</v>
      </c>
      <c r="E32" s="18">
        <v>4610</v>
      </c>
      <c r="F32" s="19">
        <v>399.94060000000002</v>
      </c>
      <c r="G32" s="20">
        <v>9.9000000000000008E-3</v>
      </c>
      <c r="H32" s="21"/>
      <c r="I32" s="22"/>
    </row>
    <row r="33" spans="1:9" ht="13" customHeight="1">
      <c r="A33" s="16" t="s">
        <v>1412</v>
      </c>
      <c r="B33" s="17" t="s">
        <v>1413</v>
      </c>
      <c r="C33" s="13" t="s">
        <v>1414</v>
      </c>
      <c r="D33" s="13" t="s">
        <v>151</v>
      </c>
      <c r="E33" s="18">
        <v>50000</v>
      </c>
      <c r="F33" s="19">
        <v>377.75</v>
      </c>
      <c r="G33" s="20">
        <v>9.2999999999999992E-3</v>
      </c>
      <c r="H33" s="21"/>
      <c r="I33" s="22"/>
    </row>
    <row r="34" spans="1:9" ht="13" customHeight="1">
      <c r="A34" s="16" t="s">
        <v>1033</v>
      </c>
      <c r="B34" s="17" t="s">
        <v>1034</v>
      </c>
      <c r="C34" s="13" t="s">
        <v>1035</v>
      </c>
      <c r="D34" s="13" t="s">
        <v>235</v>
      </c>
      <c r="E34" s="18">
        <v>259602</v>
      </c>
      <c r="F34" s="19">
        <v>374.13839999999999</v>
      </c>
      <c r="G34" s="20">
        <v>9.1999999999999998E-3</v>
      </c>
      <c r="H34" s="21"/>
      <c r="I34" s="22"/>
    </row>
    <row r="35" spans="1:9" ht="13" customHeight="1">
      <c r="A35" s="16" t="s">
        <v>1361</v>
      </c>
      <c r="B35" s="17" t="s">
        <v>1362</v>
      </c>
      <c r="C35" s="13" t="s">
        <v>1363</v>
      </c>
      <c r="D35" s="13" t="s">
        <v>172</v>
      </c>
      <c r="E35" s="18">
        <v>22000</v>
      </c>
      <c r="F35" s="19">
        <v>334.202</v>
      </c>
      <c r="G35" s="20">
        <v>8.2000000000000007E-3</v>
      </c>
      <c r="H35" s="21"/>
      <c r="I35" s="22"/>
    </row>
    <row r="36" spans="1:9" ht="13" customHeight="1">
      <c r="A36" s="16" t="s">
        <v>1045</v>
      </c>
      <c r="B36" s="17" t="s">
        <v>1046</v>
      </c>
      <c r="C36" s="13" t="s">
        <v>1047</v>
      </c>
      <c r="D36" s="13" t="s">
        <v>213</v>
      </c>
      <c r="E36" s="18">
        <v>100590</v>
      </c>
      <c r="F36" s="19">
        <v>331.14229999999998</v>
      </c>
      <c r="G36" s="20">
        <v>8.2000000000000007E-3</v>
      </c>
      <c r="H36" s="21"/>
      <c r="I36" s="22"/>
    </row>
    <row r="37" spans="1:9" ht="13" customHeight="1">
      <c r="A37" s="16" t="s">
        <v>1415</v>
      </c>
      <c r="B37" s="17" t="s">
        <v>1416</v>
      </c>
      <c r="C37" s="13" t="s">
        <v>1417</v>
      </c>
      <c r="D37" s="13" t="s">
        <v>172</v>
      </c>
      <c r="E37" s="18">
        <v>34986</v>
      </c>
      <c r="F37" s="19">
        <v>308.54149999999998</v>
      </c>
      <c r="G37" s="20">
        <v>7.6E-3</v>
      </c>
      <c r="H37" s="21"/>
      <c r="I37" s="22"/>
    </row>
    <row r="38" spans="1:9" ht="13" customHeight="1">
      <c r="A38" s="16" t="s">
        <v>1275</v>
      </c>
      <c r="B38" s="17" t="s">
        <v>1276</v>
      </c>
      <c r="C38" s="13" t="s">
        <v>1277</v>
      </c>
      <c r="D38" s="13" t="s">
        <v>192</v>
      </c>
      <c r="E38" s="18">
        <v>1500</v>
      </c>
      <c r="F38" s="19">
        <v>105.6525</v>
      </c>
      <c r="G38" s="20">
        <v>2.5999999999999999E-3</v>
      </c>
      <c r="H38" s="21"/>
      <c r="I38" s="22"/>
    </row>
    <row r="39" spans="1:9" ht="13" customHeight="1">
      <c r="A39" s="16" t="s">
        <v>966</v>
      </c>
      <c r="B39" s="17" t="s">
        <v>967</v>
      </c>
      <c r="C39" s="13" t="s">
        <v>968</v>
      </c>
      <c r="D39" s="13" t="s">
        <v>407</v>
      </c>
      <c r="E39" s="18">
        <v>20000</v>
      </c>
      <c r="F39" s="19">
        <v>103.49</v>
      </c>
      <c r="G39" s="20">
        <v>2.5000000000000001E-3</v>
      </c>
      <c r="H39" s="21"/>
      <c r="I39" s="22"/>
    </row>
    <row r="40" spans="1:9" ht="13" customHeight="1">
      <c r="A40" s="16" t="s">
        <v>1418</v>
      </c>
      <c r="B40" s="17" t="s">
        <v>1419</v>
      </c>
      <c r="C40" s="13" t="s">
        <v>1420</v>
      </c>
      <c r="D40" s="13" t="s">
        <v>123</v>
      </c>
      <c r="E40" s="18">
        <v>3854</v>
      </c>
      <c r="F40" s="19">
        <v>84.834199999999996</v>
      </c>
      <c r="G40" s="20">
        <v>2.0999999999999999E-3</v>
      </c>
      <c r="H40" s="21"/>
      <c r="I40" s="22"/>
    </row>
    <row r="41" spans="1:9" ht="13" customHeight="1">
      <c r="A41" s="4"/>
      <c r="B41" s="12" t="s">
        <v>463</v>
      </c>
      <c r="C41" s="13"/>
      <c r="D41" s="13"/>
      <c r="E41" s="13"/>
      <c r="F41" s="23">
        <v>38947.873800000001</v>
      </c>
      <c r="G41" s="24">
        <f>ROUND(SUM(G1:G40),4)</f>
        <v>0.9597</v>
      </c>
      <c r="H41" s="25"/>
      <c r="I41" s="26"/>
    </row>
    <row r="42" spans="1:9" ht="13" customHeight="1">
      <c r="A42" s="4"/>
      <c r="B42" s="27" t="s">
        <v>464</v>
      </c>
      <c r="C42" s="1"/>
      <c r="D42" s="1"/>
      <c r="E42" s="1"/>
      <c r="F42" s="25" t="s">
        <v>465</v>
      </c>
      <c r="G42" s="25" t="s">
        <v>465</v>
      </c>
      <c r="H42" s="25"/>
      <c r="I42" s="26"/>
    </row>
    <row r="43" spans="1:9" ht="13" customHeight="1">
      <c r="A43" s="4"/>
      <c r="B43" s="27" t="s">
        <v>463</v>
      </c>
      <c r="C43" s="1"/>
      <c r="D43" s="1"/>
      <c r="E43" s="1"/>
      <c r="F43" s="25" t="s">
        <v>465</v>
      </c>
      <c r="G43" s="25" t="s">
        <v>465</v>
      </c>
      <c r="H43" s="25"/>
      <c r="I43" s="26"/>
    </row>
    <row r="44" spans="1:9" ht="13" customHeight="1">
      <c r="A44" s="4"/>
      <c r="B44" s="27" t="s">
        <v>466</v>
      </c>
      <c r="C44" s="28"/>
      <c r="D44" s="1"/>
      <c r="E44" s="28"/>
      <c r="F44" s="23">
        <v>38947.873800000001</v>
      </c>
      <c r="G44" s="24">
        <f>ROUND(SUM(G41),4)</f>
        <v>0.9597</v>
      </c>
      <c r="H44" s="25"/>
      <c r="I44" s="26"/>
    </row>
    <row r="45" spans="1:9" ht="13" customHeight="1">
      <c r="A45" s="4"/>
      <c r="B45" s="12" t="s">
        <v>896</v>
      </c>
      <c r="C45" s="13"/>
      <c r="D45" s="13"/>
      <c r="E45" s="13"/>
      <c r="F45" s="13"/>
      <c r="G45" s="13"/>
      <c r="H45" s="14"/>
      <c r="I45" s="15"/>
    </row>
    <row r="46" spans="1:9" ht="13" customHeight="1">
      <c r="A46" s="4"/>
      <c r="B46" s="12" t="s">
        <v>897</v>
      </c>
      <c r="C46" s="13"/>
      <c r="D46" s="13"/>
      <c r="E46" s="13"/>
      <c r="F46" s="4"/>
      <c r="G46" s="14"/>
      <c r="H46" s="14"/>
      <c r="I46" s="15"/>
    </row>
    <row r="47" spans="1:9" ht="13" customHeight="1">
      <c r="A47" s="16" t="s">
        <v>901</v>
      </c>
      <c r="B47" s="17" t="s">
        <v>902</v>
      </c>
      <c r="C47" s="13" t="s">
        <v>903</v>
      </c>
      <c r="D47" s="13"/>
      <c r="E47" s="18">
        <v>42196.298999999999</v>
      </c>
      <c r="F47" s="19">
        <v>528.40390000000002</v>
      </c>
      <c r="G47" s="20">
        <v>1.2999999999999999E-2</v>
      </c>
      <c r="H47" s="21"/>
      <c r="I47" s="22"/>
    </row>
    <row r="48" spans="1:9" ht="13" customHeight="1">
      <c r="A48" s="4"/>
      <c r="B48" s="12" t="s">
        <v>463</v>
      </c>
      <c r="C48" s="13"/>
      <c r="D48" s="13"/>
      <c r="E48" s="13"/>
      <c r="F48" s="23">
        <v>528.40390000000002</v>
      </c>
      <c r="G48" s="24">
        <f>ROUND(SUM(G45:G47),4)</f>
        <v>1.2999999999999999E-2</v>
      </c>
      <c r="H48" s="25"/>
      <c r="I48" s="26"/>
    </row>
    <row r="49" spans="1:9" ht="13" customHeight="1">
      <c r="A49" s="4"/>
      <c r="B49" s="27" t="s">
        <v>466</v>
      </c>
      <c r="C49" s="28"/>
      <c r="D49" s="1"/>
      <c r="E49" s="28"/>
      <c r="F49" s="23">
        <v>528.40390000000002</v>
      </c>
      <c r="G49" s="24">
        <f>ROUND(SUM(G48),4)</f>
        <v>1.2999999999999999E-2</v>
      </c>
      <c r="H49" s="25"/>
      <c r="I49" s="26"/>
    </row>
    <row r="50" spans="1:9" ht="13" customHeight="1">
      <c r="A50" s="4"/>
      <c r="B50" s="12" t="s">
        <v>904</v>
      </c>
      <c r="C50" s="13"/>
      <c r="D50" s="13"/>
      <c r="E50" s="13"/>
      <c r="F50" s="13"/>
      <c r="G50" s="13"/>
      <c r="H50" s="14"/>
      <c r="I50" s="15"/>
    </row>
    <row r="51" spans="1:9" ht="13" customHeight="1">
      <c r="A51" s="16" t="s">
        <v>905</v>
      </c>
      <c r="B51" s="17" t="s">
        <v>906</v>
      </c>
      <c r="C51" s="13"/>
      <c r="D51" s="13"/>
      <c r="E51" s="18"/>
      <c r="F51" s="19">
        <v>860.52809999999999</v>
      </c>
      <c r="G51" s="20">
        <v>2.12E-2</v>
      </c>
      <c r="H51" s="29">
        <v>4.7029374232433974E-2</v>
      </c>
      <c r="I51" s="22"/>
    </row>
    <row r="52" spans="1:9" ht="13" customHeight="1">
      <c r="A52" s="4"/>
      <c r="B52" s="12" t="s">
        <v>463</v>
      </c>
      <c r="C52" s="13"/>
      <c r="D52" s="13"/>
      <c r="E52" s="13"/>
      <c r="F52" s="23">
        <v>860.52809999999999</v>
      </c>
      <c r="G52" s="24">
        <f>ROUND(SUM(G50:G51),4)</f>
        <v>2.12E-2</v>
      </c>
      <c r="H52" s="25"/>
      <c r="I52" s="26"/>
    </row>
    <row r="53" spans="1:9" ht="13" customHeight="1">
      <c r="A53" s="4"/>
      <c r="B53" s="27" t="s">
        <v>466</v>
      </c>
      <c r="C53" s="28"/>
      <c r="D53" s="1"/>
      <c r="E53" s="28"/>
      <c r="F53" s="23">
        <v>860.52809999999999</v>
      </c>
      <c r="G53" s="24">
        <f>ROUND(SUM(G52),4)</f>
        <v>2.12E-2</v>
      </c>
      <c r="H53" s="25"/>
      <c r="I53" s="26"/>
    </row>
    <row r="54" spans="1:9" ht="13" customHeight="1">
      <c r="A54" s="4"/>
      <c r="B54" s="27" t="s">
        <v>907</v>
      </c>
      <c r="C54" s="13"/>
      <c r="D54" s="1"/>
      <c r="E54" s="13"/>
      <c r="F54" s="30">
        <v>254.2542</v>
      </c>
      <c r="G54" s="42">
        <v>6.1000000000000004E-3</v>
      </c>
      <c r="H54" s="25"/>
      <c r="I54" s="26"/>
    </row>
    <row r="55" spans="1:9" ht="13" customHeight="1">
      <c r="A55" s="4"/>
      <c r="B55" s="31" t="s">
        <v>908</v>
      </c>
      <c r="C55" s="32"/>
      <c r="D55" s="32"/>
      <c r="E55" s="32"/>
      <c r="F55" s="33">
        <v>40591.06</v>
      </c>
      <c r="G55" s="34">
        <f>ROUND(SUM(G44,G49,G53,G54),4)</f>
        <v>1</v>
      </c>
      <c r="H55" s="35"/>
      <c r="I55" s="36"/>
    </row>
    <row r="56" spans="1:9" ht="13" customHeight="1">
      <c r="A56" s="4"/>
      <c r="B56" s="6"/>
      <c r="C56" s="4"/>
      <c r="D56" s="4"/>
      <c r="E56" s="4"/>
      <c r="F56" s="4"/>
      <c r="G56" s="4"/>
      <c r="H56" s="4"/>
      <c r="I56" s="4"/>
    </row>
    <row r="57" spans="1:9" ht="13" customHeight="1">
      <c r="A57" s="4"/>
      <c r="B57" s="3" t="s">
        <v>910</v>
      </c>
      <c r="C57" s="4"/>
      <c r="D57" s="4"/>
      <c r="E57" s="4"/>
      <c r="F57" s="4"/>
      <c r="G57" s="4"/>
      <c r="H57" s="4"/>
      <c r="I57" s="4"/>
    </row>
    <row r="58" spans="1:9" ht="26.15" customHeight="1">
      <c r="A58" s="4"/>
      <c r="B58" s="177" t="s">
        <v>2647</v>
      </c>
      <c r="C58" s="177"/>
      <c r="D58" s="177"/>
      <c r="E58" s="177"/>
      <c r="F58" s="177"/>
      <c r="G58" s="177"/>
      <c r="H58" s="177"/>
      <c r="I58" s="177"/>
    </row>
    <row r="59" spans="1:9" ht="13" customHeight="1">
      <c r="A59" s="4"/>
      <c r="B59" s="177"/>
      <c r="C59" s="177"/>
      <c r="D59" s="177"/>
      <c r="E59" s="177"/>
      <c r="F59" s="177"/>
      <c r="G59" s="177"/>
      <c r="H59" s="177"/>
      <c r="I59" s="177"/>
    </row>
    <row r="60" spans="1:9">
      <c r="A60" s="43"/>
      <c r="B60" s="44" t="s">
        <v>2153</v>
      </c>
      <c r="C60" s="45"/>
      <c r="D60" s="45"/>
      <c r="E60" s="46"/>
      <c r="F60" s="46"/>
      <c r="G60" s="46"/>
      <c r="H60" s="46"/>
      <c r="I60" s="47"/>
    </row>
    <row r="61" spans="1:9">
      <c r="A61" s="43"/>
      <c r="B61" s="85" t="s">
        <v>2154</v>
      </c>
      <c r="C61" s="49"/>
      <c r="D61" s="49"/>
      <c r="E61" s="50"/>
      <c r="F61" s="50"/>
      <c r="G61" s="50"/>
      <c r="H61" s="50"/>
      <c r="I61" s="51"/>
    </row>
    <row r="62" spans="1:9">
      <c r="A62" s="43"/>
      <c r="B62" s="85" t="s">
        <v>2155</v>
      </c>
      <c r="C62" s="49"/>
      <c r="D62" s="49"/>
      <c r="E62" s="50"/>
      <c r="F62" s="50"/>
      <c r="G62" s="50"/>
      <c r="H62" s="50"/>
      <c r="I62" s="51"/>
    </row>
    <row r="63" spans="1:9">
      <c r="A63" s="43"/>
      <c r="B63" s="86" t="s">
        <v>2156</v>
      </c>
      <c r="C63" s="53" t="s">
        <v>2184</v>
      </c>
      <c r="D63" s="53" t="s">
        <v>2157</v>
      </c>
      <c r="E63" s="50"/>
      <c r="F63" s="50"/>
      <c r="G63" s="50"/>
      <c r="H63" s="50"/>
      <c r="I63" s="51"/>
    </row>
    <row r="64" spans="1:9" ht="25">
      <c r="A64" s="2" t="s">
        <v>16</v>
      </c>
      <c r="B64" s="87" t="s">
        <v>2158</v>
      </c>
      <c r="C64" s="55">
        <v>12.042</v>
      </c>
      <c r="D64" s="55">
        <v>11.419</v>
      </c>
      <c r="E64" s="50"/>
      <c r="F64" s="50"/>
      <c r="G64" s="50"/>
      <c r="H64" s="50"/>
      <c r="I64" s="51"/>
    </row>
    <row r="65" spans="1:9" ht="25">
      <c r="A65" s="2" t="s">
        <v>16</v>
      </c>
      <c r="B65" s="87" t="s">
        <v>2159</v>
      </c>
      <c r="C65" s="55">
        <v>12.042</v>
      </c>
      <c r="D65" s="55">
        <v>11.419</v>
      </c>
      <c r="E65" s="50"/>
      <c r="F65" s="50"/>
      <c r="G65" s="50"/>
      <c r="H65" s="50"/>
      <c r="I65" s="51"/>
    </row>
    <row r="66" spans="1:9" ht="25">
      <c r="A66" s="2" t="s">
        <v>16</v>
      </c>
      <c r="B66" s="87" t="s">
        <v>2160</v>
      </c>
      <c r="C66" s="55">
        <v>12.388</v>
      </c>
      <c r="D66" s="55">
        <v>11.73</v>
      </c>
      <c r="E66" s="50"/>
      <c r="F66" s="50"/>
      <c r="G66" s="50"/>
      <c r="H66" s="50"/>
      <c r="I66" s="51"/>
    </row>
    <row r="67" spans="1:9" ht="25">
      <c r="A67" s="2" t="s">
        <v>16</v>
      </c>
      <c r="B67" s="87" t="s">
        <v>2161</v>
      </c>
      <c r="C67" s="55">
        <v>12.388</v>
      </c>
      <c r="D67" s="55">
        <v>11.73</v>
      </c>
      <c r="E67" s="50"/>
      <c r="F67" s="50"/>
      <c r="G67" s="50"/>
      <c r="H67" s="50"/>
      <c r="I67" s="51"/>
    </row>
    <row r="68" spans="1:9">
      <c r="A68" s="43"/>
      <c r="B68" s="85" t="s">
        <v>2162</v>
      </c>
      <c r="C68" s="49"/>
      <c r="D68" s="49"/>
      <c r="E68" s="50"/>
      <c r="F68" s="50"/>
      <c r="G68" s="50"/>
      <c r="H68" s="50"/>
      <c r="I68" s="51"/>
    </row>
    <row r="69" spans="1:9">
      <c r="A69" s="43"/>
      <c r="B69" s="48" t="s">
        <v>2188</v>
      </c>
      <c r="C69" s="49"/>
      <c r="D69" s="49"/>
      <c r="E69" s="50"/>
      <c r="F69" s="50"/>
      <c r="G69" s="50"/>
      <c r="H69" s="50"/>
      <c r="I69" s="51"/>
    </row>
    <row r="70" spans="1:9">
      <c r="A70" s="43"/>
      <c r="B70" s="85" t="s">
        <v>2197</v>
      </c>
      <c r="C70" s="49"/>
      <c r="D70" s="49"/>
      <c r="E70" s="50"/>
      <c r="F70" s="50"/>
      <c r="G70" s="50"/>
      <c r="H70" s="50"/>
      <c r="I70" s="51"/>
    </row>
    <row r="71" spans="1:9">
      <c r="A71" s="43"/>
      <c r="B71" s="85" t="s">
        <v>2189</v>
      </c>
      <c r="C71" s="49"/>
      <c r="D71" s="49"/>
      <c r="E71" s="50"/>
      <c r="F71" s="50"/>
      <c r="G71" s="50"/>
      <c r="H71" s="50"/>
      <c r="I71" s="51"/>
    </row>
    <row r="72" spans="1:9">
      <c r="A72" s="43"/>
      <c r="B72" s="85" t="s">
        <v>2172</v>
      </c>
      <c r="C72" s="49"/>
      <c r="D72" s="49"/>
      <c r="E72" s="50"/>
      <c r="F72" s="50"/>
      <c r="G72" s="50"/>
      <c r="H72" s="50"/>
      <c r="I72" s="51"/>
    </row>
    <row r="73" spans="1:9">
      <c r="A73" s="43"/>
      <c r="B73" s="85" t="s">
        <v>2167</v>
      </c>
      <c r="I73" s="170"/>
    </row>
    <row r="74" spans="1:9">
      <c r="A74" s="43"/>
      <c r="B74" s="60" t="s">
        <v>2217</v>
      </c>
      <c r="C74" s="57"/>
      <c r="D74" s="57"/>
      <c r="E74" s="58"/>
      <c r="F74" s="58"/>
      <c r="G74" s="58"/>
      <c r="H74" s="58"/>
      <c r="I74" s="59"/>
    </row>
    <row r="75" spans="1:9">
      <c r="A75" s="43"/>
      <c r="B75" s="50"/>
      <c r="C75" s="50"/>
      <c r="D75" s="50"/>
      <c r="E75" s="50"/>
      <c r="F75" s="50"/>
      <c r="G75" s="50"/>
      <c r="H75" s="50"/>
      <c r="I75" s="50"/>
    </row>
    <row r="76" spans="1:9" ht="13" customHeight="1">
      <c r="A76" s="4"/>
      <c r="B76" s="177"/>
      <c r="C76" s="177"/>
      <c r="D76" s="177"/>
      <c r="E76" s="177"/>
      <c r="F76" s="177"/>
      <c r="G76" s="177"/>
      <c r="H76" s="177"/>
      <c r="I76" s="177"/>
    </row>
    <row r="77" spans="1:9" ht="13" customHeight="1">
      <c r="A77" s="4"/>
      <c r="B77" s="4"/>
      <c r="C77" s="178" t="s">
        <v>1421</v>
      </c>
      <c r="D77" s="178"/>
      <c r="E77" s="178"/>
      <c r="F77" s="178"/>
      <c r="G77" s="4"/>
      <c r="H77" s="4"/>
      <c r="I77" s="4"/>
    </row>
    <row r="78" spans="1:9" ht="13" customHeight="1">
      <c r="A78" s="4"/>
      <c r="B78" s="37" t="s">
        <v>912</v>
      </c>
      <c r="C78" s="178" t="s">
        <v>913</v>
      </c>
      <c r="D78" s="178"/>
      <c r="E78" s="178"/>
      <c r="F78" s="178"/>
      <c r="G78" s="4"/>
      <c r="H78" s="4"/>
      <c r="I78" s="4"/>
    </row>
    <row r="79" spans="1:9" ht="135" customHeight="1">
      <c r="A79" s="4"/>
      <c r="B79" s="38"/>
      <c r="C79" s="176"/>
      <c r="D79" s="176"/>
      <c r="E79" s="4"/>
      <c r="F79" s="4"/>
      <c r="G79" s="4"/>
      <c r="H79" s="4"/>
      <c r="I79" s="4"/>
    </row>
  </sheetData>
  <mergeCells count="6">
    <mergeCell ref="C79:D79"/>
    <mergeCell ref="B58:I58"/>
    <mergeCell ref="B59:I59"/>
    <mergeCell ref="B76:I76"/>
    <mergeCell ref="C77:F77"/>
    <mergeCell ref="C78:F78"/>
  </mergeCells>
  <hyperlinks>
    <hyperlink ref="A1" location="BajajFinservHealthcareFund" display="BFHCARE" xr:uid="{00000000-0004-0000-0A00-000000000000}"/>
    <hyperlink ref="B1" location="BajajFinservHealthcareFund" display="Bajaj Finserv Healthcare Fund" xr:uid="{00000000-0004-0000-0A00-000001000000}"/>
    <hyperlink ref="A64:A67" location="BajajFinservHealthcareFund" display="BFHCARE" xr:uid="{D62B70CD-3981-4830-91F9-7013993B012E}"/>
  </hyperlinks>
  <pageMargins left="0" right="0" top="0" bottom="0" header="0" footer="0"/>
  <pageSetup orientation="landscape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outlinePr summaryBelow="0"/>
  </sheetPr>
  <dimension ref="A1:I37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18</v>
      </c>
      <c r="B1" s="3" t="s">
        <v>19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1059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887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1110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1422</v>
      </c>
      <c r="B7" s="17" t="s">
        <v>1423</v>
      </c>
      <c r="C7" s="13" t="s">
        <v>1424</v>
      </c>
      <c r="D7" s="13" t="s">
        <v>1109</v>
      </c>
      <c r="E7" s="18">
        <v>500</v>
      </c>
      <c r="F7" s="19">
        <v>2491.1350000000002</v>
      </c>
      <c r="G7" s="20">
        <v>3.6600000000000001E-2</v>
      </c>
      <c r="H7" s="29">
        <v>6.1851999999999997E-2</v>
      </c>
      <c r="I7" s="22"/>
    </row>
    <row r="8" spans="1:9" ht="13" customHeight="1">
      <c r="A8" s="4"/>
      <c r="B8" s="12" t="s">
        <v>463</v>
      </c>
      <c r="C8" s="13"/>
      <c r="D8" s="13"/>
      <c r="E8" s="13"/>
      <c r="F8" s="23">
        <v>2491.1350000000002</v>
      </c>
      <c r="G8" s="24">
        <f>ROUND(SUM(G1:G7),4)</f>
        <v>3.6600000000000001E-2</v>
      </c>
      <c r="H8" s="25"/>
      <c r="I8" s="26"/>
    </row>
    <row r="9" spans="1:9" ht="13" customHeight="1">
      <c r="A9" s="4"/>
      <c r="B9" s="27" t="s">
        <v>466</v>
      </c>
      <c r="C9" s="28"/>
      <c r="D9" s="1"/>
      <c r="E9" s="28"/>
      <c r="F9" s="23">
        <v>2491.1350000000002</v>
      </c>
      <c r="G9" s="24">
        <f>ROUND(SUM(G8),4)</f>
        <v>3.6600000000000001E-2</v>
      </c>
      <c r="H9" s="25"/>
      <c r="I9" s="26"/>
    </row>
    <row r="10" spans="1:9" ht="13" customHeight="1">
      <c r="A10" s="4"/>
      <c r="B10" s="12" t="s">
        <v>904</v>
      </c>
      <c r="C10" s="13"/>
      <c r="D10" s="13"/>
      <c r="E10" s="13"/>
      <c r="F10" s="13"/>
      <c r="G10" s="13"/>
      <c r="H10" s="14"/>
      <c r="I10" s="15"/>
    </row>
    <row r="11" spans="1:9" ht="13" customHeight="1">
      <c r="A11" s="16" t="s">
        <v>905</v>
      </c>
      <c r="B11" s="17" t="s">
        <v>906</v>
      </c>
      <c r="C11" s="13"/>
      <c r="D11" s="13"/>
      <c r="E11" s="18"/>
      <c r="F11" s="19">
        <v>65158.664299999997</v>
      </c>
      <c r="G11" s="20">
        <v>0.95779999999999998</v>
      </c>
      <c r="H11" s="29">
        <v>5.0292024729958848E-2</v>
      </c>
      <c r="I11" s="22"/>
    </row>
    <row r="12" spans="1:9" ht="13" customHeight="1">
      <c r="A12" s="4"/>
      <c r="B12" s="12" t="s">
        <v>463</v>
      </c>
      <c r="C12" s="13"/>
      <c r="D12" s="13"/>
      <c r="E12" s="13"/>
      <c r="F12" s="23">
        <v>65158.664299999997</v>
      </c>
      <c r="G12" s="24">
        <f>ROUND(SUM(G10:G11),4)</f>
        <v>0.95779999999999998</v>
      </c>
      <c r="H12" s="25"/>
      <c r="I12" s="26"/>
    </row>
    <row r="13" spans="1:9" ht="13" customHeight="1">
      <c r="A13" s="4"/>
      <c r="B13" s="27" t="s">
        <v>466</v>
      </c>
      <c r="C13" s="28"/>
      <c r="D13" s="1"/>
      <c r="E13" s="28"/>
      <c r="F13" s="23">
        <v>65158.664299999997</v>
      </c>
      <c r="G13" s="24">
        <f>ROUND(SUM(G12),4)</f>
        <v>0.95779999999999998</v>
      </c>
      <c r="H13" s="25"/>
      <c r="I13" s="26"/>
    </row>
    <row r="14" spans="1:9" ht="13" customHeight="1">
      <c r="A14" s="4"/>
      <c r="B14" s="27" t="s">
        <v>907</v>
      </c>
      <c r="C14" s="13"/>
      <c r="D14" s="1"/>
      <c r="E14" s="13"/>
      <c r="F14" s="30">
        <v>379.8707</v>
      </c>
      <c r="G14" s="24">
        <v>5.5999999999999999E-3</v>
      </c>
      <c r="H14" s="25"/>
      <c r="I14" s="26"/>
    </row>
    <row r="15" spans="1:9" ht="13" customHeight="1">
      <c r="A15" s="4"/>
      <c r="B15" s="31" t="s">
        <v>908</v>
      </c>
      <c r="C15" s="32"/>
      <c r="D15" s="32"/>
      <c r="E15" s="32"/>
      <c r="F15" s="33">
        <v>68029.67</v>
      </c>
      <c r="G15" s="34">
        <f>ROUND(SUM(G9,G13,G14),4)</f>
        <v>1</v>
      </c>
      <c r="H15" s="35"/>
      <c r="I15" s="36"/>
    </row>
    <row r="16" spans="1:9" ht="13" customHeight="1">
      <c r="A16" s="4"/>
      <c r="B16" s="6"/>
      <c r="C16" s="4"/>
      <c r="D16" s="4"/>
      <c r="E16" s="4"/>
      <c r="F16" s="4"/>
      <c r="G16" s="4"/>
      <c r="H16" s="4"/>
      <c r="I16" s="4"/>
    </row>
    <row r="17" spans="1:9" ht="13" customHeight="1">
      <c r="A17" s="4"/>
      <c r="B17" s="3" t="s">
        <v>997</v>
      </c>
      <c r="C17" s="4"/>
      <c r="D17" s="4"/>
      <c r="E17" s="4"/>
      <c r="F17" s="4"/>
      <c r="G17" s="4"/>
      <c r="H17" s="4"/>
      <c r="I17" s="4"/>
    </row>
    <row r="18" spans="1:9" ht="13" customHeight="1">
      <c r="A18" s="4"/>
      <c r="B18" s="3" t="s">
        <v>910</v>
      </c>
      <c r="C18" s="4"/>
      <c r="D18" s="4"/>
      <c r="E18" s="4"/>
      <c r="F18" s="4"/>
      <c r="G18" s="4"/>
      <c r="H18" s="4"/>
      <c r="I18" s="4"/>
    </row>
    <row r="19" spans="1:9" ht="26.15" customHeight="1">
      <c r="A19" s="4"/>
      <c r="B19" s="177" t="s">
        <v>2647</v>
      </c>
      <c r="C19" s="177"/>
      <c r="D19" s="177"/>
      <c r="E19" s="177"/>
      <c r="F19" s="177"/>
      <c r="G19" s="177"/>
      <c r="H19" s="177"/>
      <c r="I19" s="177"/>
    </row>
    <row r="20" spans="1:9" ht="13" customHeight="1">
      <c r="A20" s="4"/>
      <c r="B20" s="177"/>
      <c r="C20" s="177"/>
      <c r="D20" s="177"/>
      <c r="E20" s="177"/>
      <c r="F20" s="177"/>
      <c r="G20" s="177"/>
      <c r="H20" s="177"/>
      <c r="I20" s="177"/>
    </row>
    <row r="21" spans="1:9">
      <c r="A21" s="43"/>
      <c r="B21" s="44" t="s">
        <v>2153</v>
      </c>
      <c r="C21" s="45"/>
      <c r="D21" s="45"/>
      <c r="E21" s="45"/>
      <c r="F21" s="45"/>
      <c r="G21" s="45"/>
      <c r="H21" s="45"/>
      <c r="I21" s="75"/>
    </row>
    <row r="22" spans="1:9">
      <c r="A22" s="43"/>
      <c r="B22" s="48" t="s">
        <v>2154</v>
      </c>
      <c r="C22" s="49"/>
      <c r="D22" s="49"/>
      <c r="E22" s="49"/>
      <c r="F22" s="49"/>
      <c r="G22" s="49"/>
      <c r="H22" s="49"/>
      <c r="I22" s="76"/>
    </row>
    <row r="23" spans="1:9">
      <c r="A23" s="43"/>
      <c r="B23" s="48" t="s">
        <v>2155</v>
      </c>
      <c r="C23" s="49"/>
      <c r="D23" s="49"/>
      <c r="E23" s="49"/>
      <c r="F23" s="49"/>
      <c r="G23" s="49"/>
      <c r="H23" s="49"/>
      <c r="I23" s="76"/>
    </row>
    <row r="24" spans="1:9">
      <c r="A24" s="43"/>
      <c r="B24" s="52" t="s">
        <v>2156</v>
      </c>
      <c r="C24" s="53" t="s">
        <v>2184</v>
      </c>
      <c r="D24" s="53" t="s">
        <v>2157</v>
      </c>
      <c r="E24" s="49"/>
      <c r="F24" s="49"/>
      <c r="G24" s="49"/>
      <c r="H24" s="49"/>
      <c r="I24" s="76"/>
    </row>
    <row r="25" spans="1:9" ht="25">
      <c r="A25" s="2" t="s">
        <v>18</v>
      </c>
      <c r="B25" s="54" t="s">
        <v>19</v>
      </c>
      <c r="C25" s="101">
        <v>1096.8711000000001</v>
      </c>
      <c r="D25" s="69">
        <v>1092.5287000000001</v>
      </c>
      <c r="E25" s="50"/>
      <c r="F25" s="50"/>
      <c r="G25" s="49"/>
      <c r="H25" s="49"/>
      <c r="I25" s="76"/>
    </row>
    <row r="26" spans="1:9">
      <c r="A26" s="43"/>
      <c r="B26" s="48" t="s">
        <v>2162</v>
      </c>
      <c r="C26" s="49"/>
      <c r="D26" s="49"/>
      <c r="E26" s="49"/>
      <c r="F26" s="49"/>
      <c r="G26" s="49"/>
      <c r="H26" s="49"/>
      <c r="I26" s="76"/>
    </row>
    <row r="27" spans="1:9">
      <c r="A27" s="43"/>
      <c r="B27" s="48" t="s">
        <v>2192</v>
      </c>
      <c r="C27" s="49"/>
      <c r="D27" s="49"/>
      <c r="E27" s="49"/>
      <c r="F27" s="49"/>
      <c r="G27" s="49"/>
      <c r="H27" s="49"/>
      <c r="I27" s="76"/>
    </row>
    <row r="28" spans="1:9">
      <c r="A28" s="43"/>
      <c r="B28" s="48" t="s">
        <v>2225</v>
      </c>
      <c r="C28" s="49"/>
      <c r="D28" s="49"/>
      <c r="E28" s="49"/>
      <c r="F28" s="49"/>
      <c r="G28" s="49"/>
      <c r="H28" s="49"/>
      <c r="I28" s="76"/>
    </row>
    <row r="29" spans="1:9">
      <c r="A29" s="43"/>
      <c r="B29" s="48" t="s">
        <v>2281</v>
      </c>
      <c r="C29" s="49"/>
      <c r="D29" s="49"/>
      <c r="E29" s="49"/>
      <c r="F29" s="49"/>
      <c r="G29" s="49"/>
      <c r="H29" s="49"/>
      <c r="I29" s="76"/>
    </row>
    <row r="30" spans="1:9">
      <c r="A30" s="43"/>
      <c r="B30" s="48" t="s">
        <v>2187</v>
      </c>
      <c r="C30" s="49"/>
      <c r="D30" s="49"/>
      <c r="E30" s="49"/>
      <c r="F30" s="49"/>
      <c r="G30" s="49"/>
      <c r="H30" s="49"/>
      <c r="I30" s="76"/>
    </row>
    <row r="31" spans="1:9">
      <c r="A31" s="43"/>
      <c r="B31" s="48" t="s">
        <v>2163</v>
      </c>
      <c r="I31" s="170"/>
    </row>
    <row r="32" spans="1:9">
      <c r="A32" s="43"/>
      <c r="B32" s="48" t="s">
        <v>2164</v>
      </c>
      <c r="C32" s="49"/>
      <c r="D32" s="49"/>
      <c r="E32" s="49"/>
      <c r="F32" s="49"/>
      <c r="G32" s="49"/>
      <c r="H32" s="49"/>
      <c r="I32" s="76"/>
    </row>
    <row r="33" spans="1:9">
      <c r="A33" s="43"/>
      <c r="B33" s="74" t="s">
        <v>2229</v>
      </c>
      <c r="C33" s="57"/>
      <c r="D33" s="57"/>
      <c r="E33" s="57"/>
      <c r="F33" s="57"/>
      <c r="G33" s="57"/>
      <c r="H33" s="57"/>
      <c r="I33" s="88"/>
    </row>
    <row r="34" spans="1:9" ht="13" customHeight="1">
      <c r="A34" s="4"/>
      <c r="B34" s="177"/>
      <c r="C34" s="177"/>
      <c r="D34" s="177"/>
      <c r="E34" s="177"/>
      <c r="F34" s="177"/>
      <c r="G34" s="177"/>
      <c r="H34" s="177"/>
      <c r="I34" s="177"/>
    </row>
    <row r="35" spans="1:9" ht="13" customHeight="1">
      <c r="A35" s="4"/>
      <c r="B35" s="4"/>
      <c r="C35" s="178" t="s">
        <v>1425</v>
      </c>
      <c r="D35" s="178"/>
      <c r="E35" s="178"/>
      <c r="F35" s="178"/>
      <c r="G35" s="4"/>
      <c r="H35" s="4"/>
      <c r="I35" s="4"/>
    </row>
    <row r="36" spans="1:9" ht="13" customHeight="1">
      <c r="A36" s="4"/>
      <c r="B36" s="37" t="s">
        <v>912</v>
      </c>
      <c r="C36" s="178" t="s">
        <v>913</v>
      </c>
      <c r="D36" s="178"/>
      <c r="E36" s="178"/>
      <c r="F36" s="178"/>
      <c r="G36" s="4"/>
      <c r="H36" s="4"/>
      <c r="I36" s="4"/>
    </row>
    <row r="37" spans="1:9" ht="135" customHeight="1">
      <c r="A37" s="4"/>
      <c r="B37" s="38"/>
      <c r="C37" s="176"/>
      <c r="D37" s="176"/>
      <c r="E37" s="4"/>
      <c r="F37" s="4"/>
      <c r="G37" s="4"/>
      <c r="H37" s="4"/>
      <c r="I37" s="4"/>
    </row>
  </sheetData>
  <mergeCells count="6">
    <mergeCell ref="C37:D37"/>
    <mergeCell ref="B19:I19"/>
    <mergeCell ref="B20:I20"/>
    <mergeCell ref="B34:I34"/>
    <mergeCell ref="C35:F35"/>
    <mergeCell ref="C36:F36"/>
  </mergeCells>
  <hyperlinks>
    <hyperlink ref="A1" location="BajajFinservNifty1DRateLiquidETFGrowth" display="BFL1ETF" xr:uid="{00000000-0004-0000-0B00-000000000000}"/>
    <hyperlink ref="B1" location="BajajFinservNifty1DRateLiquidETFGrowth" display="Bajaj Finserv Nifty 1D Rate Liquid ETF - Growth" xr:uid="{00000000-0004-0000-0B00-000001000000}"/>
    <hyperlink ref="A25" location="BajajFinservNifty1DRateLiquidETFGrowth" display="BFL1ETF" xr:uid="{BACD8D3D-931E-4570-82C0-CE3B97AB7846}"/>
  </hyperlinks>
  <pageMargins left="0" right="0" top="0" bottom="0" header="0" footer="0"/>
  <pageSetup orientation="landscape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outlinePr summaryBelow="0"/>
  </sheetPr>
  <dimension ref="A1:I128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20</v>
      </c>
      <c r="B1" s="3" t="s">
        <v>21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999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58</v>
      </c>
      <c r="B7" s="17" t="s">
        <v>59</v>
      </c>
      <c r="C7" s="13" t="s">
        <v>60</v>
      </c>
      <c r="D7" s="13" t="s">
        <v>61</v>
      </c>
      <c r="E7" s="18">
        <v>995531</v>
      </c>
      <c r="F7" s="19">
        <v>14475.020699999999</v>
      </c>
      <c r="G7" s="20">
        <v>8.6999999999999994E-2</v>
      </c>
      <c r="H7" s="21"/>
      <c r="I7" s="22"/>
    </row>
    <row r="8" spans="1:9" ht="13" customHeight="1">
      <c r="A8" s="16" t="s">
        <v>62</v>
      </c>
      <c r="B8" s="17" t="s">
        <v>63</v>
      </c>
      <c r="C8" s="13" t="s">
        <v>64</v>
      </c>
      <c r="D8" s="13" t="s">
        <v>61</v>
      </c>
      <c r="E8" s="18">
        <v>1334209</v>
      </c>
      <c r="F8" s="19">
        <v>9459.5418000000009</v>
      </c>
      <c r="G8" s="20">
        <v>5.6899999999999999E-2</v>
      </c>
      <c r="H8" s="21"/>
      <c r="I8" s="22"/>
    </row>
    <row r="9" spans="1:9" ht="13" customHeight="1">
      <c r="A9" s="16" t="s">
        <v>65</v>
      </c>
      <c r="B9" s="17" t="s">
        <v>66</v>
      </c>
      <c r="C9" s="13" t="s">
        <v>67</v>
      </c>
      <c r="D9" s="13" t="s">
        <v>68</v>
      </c>
      <c r="E9" s="18">
        <v>645877</v>
      </c>
      <c r="F9" s="19">
        <v>8247.8492999999999</v>
      </c>
      <c r="G9" s="20">
        <v>4.9599999999999998E-2</v>
      </c>
      <c r="H9" s="21"/>
      <c r="I9" s="22"/>
    </row>
    <row r="10" spans="1:9" ht="13" customHeight="1">
      <c r="A10" s="16" t="s">
        <v>914</v>
      </c>
      <c r="B10" s="17" t="s">
        <v>915</v>
      </c>
      <c r="C10" s="13" t="s">
        <v>916</v>
      </c>
      <c r="D10" s="13" t="s">
        <v>172</v>
      </c>
      <c r="E10" s="18">
        <v>84417</v>
      </c>
      <c r="F10" s="19">
        <v>7991.7574000000004</v>
      </c>
      <c r="G10" s="20">
        <v>4.8099999999999997E-2</v>
      </c>
      <c r="H10" s="21"/>
      <c r="I10" s="22"/>
    </row>
    <row r="11" spans="1:9" ht="13" customHeight="1">
      <c r="A11" s="16" t="s">
        <v>345</v>
      </c>
      <c r="B11" s="17" t="s">
        <v>346</v>
      </c>
      <c r="C11" s="13" t="s">
        <v>347</v>
      </c>
      <c r="D11" s="13" t="s">
        <v>293</v>
      </c>
      <c r="E11" s="18">
        <v>210552</v>
      </c>
      <c r="F11" s="19">
        <v>7097.7079000000003</v>
      </c>
      <c r="G11" s="20">
        <v>4.2700000000000002E-2</v>
      </c>
      <c r="H11" s="21"/>
      <c r="I11" s="22"/>
    </row>
    <row r="12" spans="1:9" ht="13" customHeight="1">
      <c r="A12" s="16" t="s">
        <v>76</v>
      </c>
      <c r="B12" s="17" t="s">
        <v>77</v>
      </c>
      <c r="C12" s="13" t="s">
        <v>78</v>
      </c>
      <c r="D12" s="13" t="s">
        <v>79</v>
      </c>
      <c r="E12" s="18">
        <v>353718</v>
      </c>
      <c r="F12" s="19">
        <v>6409.0164000000004</v>
      </c>
      <c r="G12" s="20">
        <v>3.85E-2</v>
      </c>
      <c r="H12" s="21"/>
      <c r="I12" s="22"/>
    </row>
    <row r="13" spans="1:9" ht="13" customHeight="1">
      <c r="A13" s="16" t="s">
        <v>142</v>
      </c>
      <c r="B13" s="17" t="s">
        <v>143</v>
      </c>
      <c r="C13" s="13" t="s">
        <v>144</v>
      </c>
      <c r="D13" s="13" t="s">
        <v>61</v>
      </c>
      <c r="E13" s="18">
        <v>597789</v>
      </c>
      <c r="F13" s="19">
        <v>6336.5634</v>
      </c>
      <c r="G13" s="20">
        <v>3.8100000000000002E-2</v>
      </c>
      <c r="H13" s="21"/>
      <c r="I13" s="22"/>
    </row>
    <row r="14" spans="1:9" ht="13" customHeight="1">
      <c r="A14" s="16" t="s">
        <v>275</v>
      </c>
      <c r="B14" s="17" t="s">
        <v>276</v>
      </c>
      <c r="C14" s="13" t="s">
        <v>277</v>
      </c>
      <c r="D14" s="13" t="s">
        <v>115</v>
      </c>
      <c r="E14" s="18">
        <v>141846</v>
      </c>
      <c r="F14" s="19">
        <v>6157.9603999999999</v>
      </c>
      <c r="G14" s="20">
        <v>3.6999999999999998E-2</v>
      </c>
      <c r="H14" s="21"/>
      <c r="I14" s="22"/>
    </row>
    <row r="15" spans="1:9" ht="13" customHeight="1">
      <c r="A15" s="16" t="s">
        <v>917</v>
      </c>
      <c r="B15" s="17" t="s">
        <v>918</v>
      </c>
      <c r="C15" s="13" t="s">
        <v>919</v>
      </c>
      <c r="D15" s="13" t="s">
        <v>115</v>
      </c>
      <c r="E15" s="18">
        <v>50374</v>
      </c>
      <c r="F15" s="19">
        <v>6110.3662000000004</v>
      </c>
      <c r="G15" s="20">
        <v>3.6700000000000003E-2</v>
      </c>
      <c r="H15" s="21"/>
      <c r="I15" s="22"/>
    </row>
    <row r="16" spans="1:9" ht="13" customHeight="1">
      <c r="A16" s="16" t="s">
        <v>226</v>
      </c>
      <c r="B16" s="17" t="s">
        <v>227</v>
      </c>
      <c r="C16" s="13" t="s">
        <v>228</v>
      </c>
      <c r="D16" s="13" t="s">
        <v>209</v>
      </c>
      <c r="E16" s="18">
        <v>852907</v>
      </c>
      <c r="F16" s="19">
        <v>5894.0137999999997</v>
      </c>
      <c r="G16" s="20">
        <v>3.5400000000000001E-2</v>
      </c>
      <c r="H16" s="21"/>
      <c r="I16" s="22"/>
    </row>
    <row r="17" spans="1:9" ht="13" customHeight="1">
      <c r="A17" s="16" t="s">
        <v>932</v>
      </c>
      <c r="B17" s="17" t="s">
        <v>933</v>
      </c>
      <c r="C17" s="13" t="s">
        <v>934</v>
      </c>
      <c r="D17" s="13" t="s">
        <v>111</v>
      </c>
      <c r="E17" s="18">
        <v>1230353</v>
      </c>
      <c r="F17" s="19">
        <v>5353.8810999999996</v>
      </c>
      <c r="G17" s="20">
        <v>3.2199999999999999E-2</v>
      </c>
      <c r="H17" s="21"/>
      <c r="I17" s="22"/>
    </row>
    <row r="18" spans="1:9" ht="13" customHeight="1">
      <c r="A18" s="16" t="s">
        <v>80</v>
      </c>
      <c r="B18" s="17" t="s">
        <v>81</v>
      </c>
      <c r="C18" s="13" t="s">
        <v>82</v>
      </c>
      <c r="D18" s="13" t="s">
        <v>83</v>
      </c>
      <c r="E18" s="18">
        <v>490389</v>
      </c>
      <c r="F18" s="19">
        <v>5183.4116999999997</v>
      </c>
      <c r="G18" s="20">
        <v>3.1199999999999999E-2</v>
      </c>
      <c r="H18" s="21"/>
      <c r="I18" s="22"/>
    </row>
    <row r="19" spans="1:9" ht="13" customHeight="1">
      <c r="A19" s="16" t="s">
        <v>155</v>
      </c>
      <c r="B19" s="17" t="s">
        <v>156</v>
      </c>
      <c r="C19" s="13" t="s">
        <v>157</v>
      </c>
      <c r="D19" s="13" t="s">
        <v>72</v>
      </c>
      <c r="E19" s="18">
        <v>2668226</v>
      </c>
      <c r="F19" s="19">
        <v>4918.8746000000001</v>
      </c>
      <c r="G19" s="20">
        <v>2.9600000000000001E-2</v>
      </c>
      <c r="H19" s="21"/>
      <c r="I19" s="22"/>
    </row>
    <row r="20" spans="1:9" ht="13" customHeight="1">
      <c r="A20" s="16" t="s">
        <v>116</v>
      </c>
      <c r="B20" s="17" t="s">
        <v>117</v>
      </c>
      <c r="C20" s="13" t="s">
        <v>118</v>
      </c>
      <c r="D20" s="13" t="s">
        <v>119</v>
      </c>
      <c r="E20" s="18">
        <v>119236</v>
      </c>
      <c r="F20" s="19">
        <v>4822.9769999999999</v>
      </c>
      <c r="G20" s="20">
        <v>2.9000000000000001E-2</v>
      </c>
      <c r="H20" s="21"/>
      <c r="I20" s="22"/>
    </row>
    <row r="21" spans="1:9" ht="13" customHeight="1">
      <c r="A21" s="16" t="s">
        <v>148</v>
      </c>
      <c r="B21" s="17" t="s">
        <v>149</v>
      </c>
      <c r="C21" s="13" t="s">
        <v>150</v>
      </c>
      <c r="D21" s="13" t="s">
        <v>151</v>
      </c>
      <c r="E21" s="18">
        <v>53639</v>
      </c>
      <c r="F21" s="19">
        <v>4773.0663999999997</v>
      </c>
      <c r="G21" s="20">
        <v>2.87E-2</v>
      </c>
      <c r="H21" s="21"/>
      <c r="I21" s="22"/>
    </row>
    <row r="22" spans="1:9" ht="13" customHeight="1">
      <c r="A22" s="16" t="s">
        <v>1282</v>
      </c>
      <c r="B22" s="17" t="s">
        <v>1283</v>
      </c>
      <c r="C22" s="13" t="s">
        <v>1284</v>
      </c>
      <c r="D22" s="13" t="s">
        <v>172</v>
      </c>
      <c r="E22" s="18">
        <v>92088</v>
      </c>
      <c r="F22" s="19">
        <v>4665.1781000000001</v>
      </c>
      <c r="G22" s="20">
        <v>2.8000000000000001E-2</v>
      </c>
      <c r="H22" s="21"/>
      <c r="I22" s="22"/>
    </row>
    <row r="23" spans="1:9" ht="13" customHeight="1">
      <c r="A23" s="16" t="s">
        <v>278</v>
      </c>
      <c r="B23" s="17" t="s">
        <v>279</v>
      </c>
      <c r="C23" s="13" t="s">
        <v>280</v>
      </c>
      <c r="D23" s="13" t="s">
        <v>83</v>
      </c>
      <c r="E23" s="18">
        <v>409858</v>
      </c>
      <c r="F23" s="19">
        <v>4549.0138999999999</v>
      </c>
      <c r="G23" s="20">
        <v>2.7400000000000001E-2</v>
      </c>
      <c r="H23" s="21"/>
      <c r="I23" s="22"/>
    </row>
    <row r="24" spans="1:9" ht="13" customHeight="1">
      <c r="A24" s="16" t="s">
        <v>1426</v>
      </c>
      <c r="B24" s="17" t="s">
        <v>1427</v>
      </c>
      <c r="C24" s="13" t="s">
        <v>1428</v>
      </c>
      <c r="D24" s="13" t="s">
        <v>271</v>
      </c>
      <c r="E24" s="18">
        <v>267456</v>
      </c>
      <c r="F24" s="19">
        <v>4540.8680000000004</v>
      </c>
      <c r="G24" s="20">
        <v>2.7300000000000001E-2</v>
      </c>
      <c r="H24" s="21"/>
      <c r="I24" s="22"/>
    </row>
    <row r="25" spans="1:9" ht="13" customHeight="1">
      <c r="A25" s="16" t="s">
        <v>431</v>
      </c>
      <c r="B25" s="17" t="s">
        <v>432</v>
      </c>
      <c r="C25" s="13" t="s">
        <v>433</v>
      </c>
      <c r="D25" s="13" t="s">
        <v>271</v>
      </c>
      <c r="E25" s="18">
        <v>158293</v>
      </c>
      <c r="F25" s="19">
        <v>4200.4629999999997</v>
      </c>
      <c r="G25" s="20">
        <v>2.53E-2</v>
      </c>
      <c r="H25" s="21"/>
      <c r="I25" s="22"/>
    </row>
    <row r="26" spans="1:9" ht="13" customHeight="1">
      <c r="A26" s="16" t="s">
        <v>73</v>
      </c>
      <c r="B26" s="17" t="s">
        <v>74</v>
      </c>
      <c r="C26" s="13" t="s">
        <v>75</v>
      </c>
      <c r="D26" s="13" t="s">
        <v>61</v>
      </c>
      <c r="E26" s="18">
        <v>3222673</v>
      </c>
      <c r="F26" s="19">
        <v>4089.5720000000001</v>
      </c>
      <c r="G26" s="20">
        <v>2.46E-2</v>
      </c>
      <c r="H26" s="21"/>
      <c r="I26" s="22"/>
    </row>
    <row r="27" spans="1:9" ht="13" customHeight="1">
      <c r="A27" s="16" t="s">
        <v>145</v>
      </c>
      <c r="B27" s="17" t="s">
        <v>146</v>
      </c>
      <c r="C27" s="13" t="s">
        <v>147</v>
      </c>
      <c r="D27" s="13" t="s">
        <v>83</v>
      </c>
      <c r="E27" s="18">
        <v>1653081</v>
      </c>
      <c r="F27" s="19">
        <v>3989.7109999999998</v>
      </c>
      <c r="G27" s="20">
        <v>2.4E-2</v>
      </c>
      <c r="H27" s="21"/>
      <c r="I27" s="22"/>
    </row>
    <row r="28" spans="1:9" ht="13" customHeight="1">
      <c r="A28" s="16" t="s">
        <v>210</v>
      </c>
      <c r="B28" s="17" t="s">
        <v>211</v>
      </c>
      <c r="C28" s="13" t="s">
        <v>212</v>
      </c>
      <c r="D28" s="13" t="s">
        <v>213</v>
      </c>
      <c r="E28" s="18">
        <v>227325</v>
      </c>
      <c r="F28" s="19">
        <v>3956.5916000000002</v>
      </c>
      <c r="G28" s="20">
        <v>2.3800000000000002E-2</v>
      </c>
      <c r="H28" s="21"/>
      <c r="I28" s="22"/>
    </row>
    <row r="29" spans="1:9" ht="13" customHeight="1">
      <c r="A29" s="16" t="s">
        <v>245</v>
      </c>
      <c r="B29" s="17" t="s">
        <v>246</v>
      </c>
      <c r="C29" s="13" t="s">
        <v>247</v>
      </c>
      <c r="D29" s="13" t="s">
        <v>248</v>
      </c>
      <c r="E29" s="18">
        <v>2283217</v>
      </c>
      <c r="F29" s="19">
        <v>3896.9947999999999</v>
      </c>
      <c r="G29" s="20">
        <v>2.3400000000000001E-2</v>
      </c>
      <c r="H29" s="21"/>
      <c r="I29" s="22"/>
    </row>
    <row r="30" spans="1:9" ht="13" customHeight="1">
      <c r="A30" s="16" t="s">
        <v>389</v>
      </c>
      <c r="B30" s="17" t="s">
        <v>390</v>
      </c>
      <c r="C30" s="13" t="s">
        <v>391</v>
      </c>
      <c r="D30" s="13" t="s">
        <v>271</v>
      </c>
      <c r="E30" s="18">
        <v>72000</v>
      </c>
      <c r="F30" s="19">
        <v>3673.7280000000001</v>
      </c>
      <c r="G30" s="20">
        <v>2.2100000000000002E-2</v>
      </c>
      <c r="H30" s="21"/>
      <c r="I30" s="22"/>
    </row>
    <row r="31" spans="1:9" ht="13" customHeight="1">
      <c r="A31" s="16" t="s">
        <v>262</v>
      </c>
      <c r="B31" s="17" t="s">
        <v>263</v>
      </c>
      <c r="C31" s="13" t="s">
        <v>264</v>
      </c>
      <c r="D31" s="13" t="s">
        <v>252</v>
      </c>
      <c r="E31" s="18">
        <v>124231</v>
      </c>
      <c r="F31" s="19">
        <v>3577.7285999999999</v>
      </c>
      <c r="G31" s="20">
        <v>2.1499999999999998E-2</v>
      </c>
      <c r="H31" s="21"/>
      <c r="I31" s="22"/>
    </row>
    <row r="32" spans="1:9" ht="13" customHeight="1">
      <c r="A32" s="16" t="s">
        <v>1324</v>
      </c>
      <c r="B32" s="17" t="s">
        <v>1325</v>
      </c>
      <c r="C32" s="13" t="s">
        <v>1326</v>
      </c>
      <c r="D32" s="13" t="s">
        <v>127</v>
      </c>
      <c r="E32" s="18">
        <v>200000</v>
      </c>
      <c r="F32" s="19">
        <v>3256</v>
      </c>
      <c r="G32" s="20">
        <v>1.9599999999999999E-2</v>
      </c>
      <c r="H32" s="21"/>
      <c r="I32" s="22"/>
    </row>
    <row r="33" spans="1:9" ht="13" customHeight="1">
      <c r="A33" s="16" t="s">
        <v>249</v>
      </c>
      <c r="B33" s="17" t="s">
        <v>250</v>
      </c>
      <c r="C33" s="13" t="s">
        <v>251</v>
      </c>
      <c r="D33" s="13" t="s">
        <v>252</v>
      </c>
      <c r="E33" s="18">
        <v>954415</v>
      </c>
      <c r="F33" s="19">
        <v>3131.4355999999998</v>
      </c>
      <c r="G33" s="20">
        <v>1.8800000000000001E-2</v>
      </c>
      <c r="H33" s="21"/>
      <c r="I33" s="22"/>
    </row>
    <row r="34" spans="1:9" ht="13" customHeight="1">
      <c r="A34" s="16" t="s">
        <v>929</v>
      </c>
      <c r="B34" s="17" t="s">
        <v>930</v>
      </c>
      <c r="C34" s="13" t="s">
        <v>931</v>
      </c>
      <c r="D34" s="13" t="s">
        <v>430</v>
      </c>
      <c r="E34" s="18">
        <v>190039</v>
      </c>
      <c r="F34" s="19">
        <v>2831.5810999999999</v>
      </c>
      <c r="G34" s="20">
        <v>1.7000000000000001E-2</v>
      </c>
      <c r="H34" s="21"/>
      <c r="I34" s="22"/>
    </row>
    <row r="35" spans="1:9" ht="13" customHeight="1">
      <c r="A35" s="16" t="s">
        <v>199</v>
      </c>
      <c r="B35" s="17" t="s">
        <v>200</v>
      </c>
      <c r="C35" s="13" t="s">
        <v>201</v>
      </c>
      <c r="D35" s="13" t="s">
        <v>202</v>
      </c>
      <c r="E35" s="18">
        <v>368620</v>
      </c>
      <c r="F35" s="19">
        <v>2720.047</v>
      </c>
      <c r="G35" s="20">
        <v>1.6400000000000001E-2</v>
      </c>
      <c r="H35" s="21"/>
      <c r="I35" s="22"/>
    </row>
    <row r="36" spans="1:9" ht="13" customHeight="1">
      <c r="A36" s="16" t="s">
        <v>124</v>
      </c>
      <c r="B36" s="17" t="s">
        <v>125</v>
      </c>
      <c r="C36" s="13" t="s">
        <v>126</v>
      </c>
      <c r="D36" s="13" t="s">
        <v>127</v>
      </c>
      <c r="E36" s="18">
        <v>235356</v>
      </c>
      <c r="F36" s="19">
        <v>2668.4663</v>
      </c>
      <c r="G36" s="20">
        <v>1.6E-2</v>
      </c>
      <c r="H36" s="21"/>
      <c r="I36" s="22"/>
    </row>
    <row r="37" spans="1:9" ht="13" customHeight="1">
      <c r="A37" s="16" t="s">
        <v>1156</v>
      </c>
      <c r="B37" s="17" t="s">
        <v>1157</v>
      </c>
      <c r="C37" s="13" t="s">
        <v>1158</v>
      </c>
      <c r="D37" s="13" t="s">
        <v>953</v>
      </c>
      <c r="E37" s="18">
        <v>124727</v>
      </c>
      <c r="F37" s="19">
        <v>1866.5396000000001</v>
      </c>
      <c r="G37" s="20">
        <v>1.12E-2</v>
      </c>
      <c r="H37" s="21"/>
      <c r="I37" s="22"/>
    </row>
    <row r="38" spans="1:9" ht="13" customHeight="1">
      <c r="A38" s="16" t="s">
        <v>294</v>
      </c>
      <c r="B38" s="17" t="s">
        <v>295</v>
      </c>
      <c r="C38" s="13" t="s">
        <v>296</v>
      </c>
      <c r="D38" s="13" t="s">
        <v>172</v>
      </c>
      <c r="E38" s="18">
        <v>83255</v>
      </c>
      <c r="F38" s="19">
        <v>1652.4452000000001</v>
      </c>
      <c r="G38" s="20">
        <v>9.9000000000000008E-3</v>
      </c>
      <c r="H38" s="21"/>
      <c r="I38" s="22"/>
    </row>
    <row r="39" spans="1:9" ht="13" customHeight="1">
      <c r="A39" s="4"/>
      <c r="B39" s="12" t="s">
        <v>463</v>
      </c>
      <c r="C39" s="13"/>
      <c r="D39" s="13"/>
      <c r="E39" s="13"/>
      <c r="F39" s="23">
        <v>162498.3719</v>
      </c>
      <c r="G39" s="24">
        <f>ROUND(SUM(G1:G38),4)</f>
        <v>0.97699999999999998</v>
      </c>
      <c r="H39" s="25"/>
      <c r="I39" s="26"/>
    </row>
    <row r="40" spans="1:9" ht="13" customHeight="1">
      <c r="A40" s="4"/>
      <c r="B40" s="27" t="s">
        <v>464</v>
      </c>
      <c r="C40" s="1"/>
      <c r="D40" s="1"/>
      <c r="E40" s="1"/>
      <c r="F40" s="25" t="s">
        <v>465</v>
      </c>
      <c r="G40" s="25" t="s">
        <v>465</v>
      </c>
      <c r="H40" s="25"/>
      <c r="I40" s="26"/>
    </row>
    <row r="41" spans="1:9" ht="13" customHeight="1">
      <c r="A41" s="4"/>
      <c r="B41" s="27" t="s">
        <v>463</v>
      </c>
      <c r="C41" s="1"/>
      <c r="D41" s="1"/>
      <c r="E41" s="1"/>
      <c r="F41" s="25" t="s">
        <v>465</v>
      </c>
      <c r="G41" s="25" t="s">
        <v>465</v>
      </c>
      <c r="H41" s="25"/>
      <c r="I41" s="26"/>
    </row>
    <row r="42" spans="1:9" ht="13" customHeight="1">
      <c r="A42" s="4"/>
      <c r="B42" s="27" t="s">
        <v>466</v>
      </c>
      <c r="C42" s="28"/>
      <c r="D42" s="1"/>
      <c r="E42" s="28"/>
      <c r="F42" s="23">
        <v>162498.3719</v>
      </c>
      <c r="G42" s="24">
        <f>ROUND(SUM(G39),4)</f>
        <v>0.97699999999999998</v>
      </c>
      <c r="H42" s="25"/>
      <c r="I42" s="26"/>
    </row>
    <row r="43" spans="1:9" ht="13" customHeight="1">
      <c r="A43" s="4"/>
      <c r="B43" s="12" t="s">
        <v>467</v>
      </c>
      <c r="C43" s="13"/>
      <c r="D43" s="13"/>
      <c r="E43" s="13"/>
      <c r="F43" s="13"/>
      <c r="G43" s="13"/>
      <c r="H43" s="14"/>
      <c r="I43" s="15"/>
    </row>
    <row r="44" spans="1:9" ht="13" customHeight="1">
      <c r="A44" s="4"/>
      <c r="B44" s="12" t="s">
        <v>969</v>
      </c>
      <c r="C44" s="13"/>
      <c r="D44" s="13"/>
      <c r="E44" s="13"/>
      <c r="F44" s="4"/>
      <c r="G44" s="14"/>
      <c r="H44" s="14"/>
      <c r="I44" s="15"/>
    </row>
    <row r="45" spans="1:9" ht="13" customHeight="1">
      <c r="A45" s="16" t="s">
        <v>1429</v>
      </c>
      <c r="B45" s="17" t="s">
        <v>2107</v>
      </c>
      <c r="C45" s="13"/>
      <c r="D45" s="13"/>
      <c r="E45" s="18">
        <v>292500</v>
      </c>
      <c r="F45" s="19">
        <v>39.0488</v>
      </c>
      <c r="G45" s="20">
        <v>2.0000000000000001E-4</v>
      </c>
      <c r="H45" s="21"/>
      <c r="I45" s="22"/>
    </row>
    <row r="46" spans="1:9" ht="13" customHeight="1">
      <c r="A46" s="16" t="s">
        <v>974</v>
      </c>
      <c r="B46" s="17" t="s">
        <v>2103</v>
      </c>
      <c r="C46" s="13"/>
      <c r="D46" s="13"/>
      <c r="E46" s="18">
        <v>162500</v>
      </c>
      <c r="F46" s="19">
        <v>15.4375</v>
      </c>
      <c r="G46" s="20">
        <v>1E-4</v>
      </c>
      <c r="H46" s="21"/>
      <c r="I46" s="22"/>
    </row>
    <row r="47" spans="1:9" ht="13" customHeight="1">
      <c r="A47" s="4"/>
      <c r="B47" s="12" t="s">
        <v>463</v>
      </c>
      <c r="C47" s="13"/>
      <c r="D47" s="13"/>
      <c r="E47" s="13"/>
      <c r="F47" s="23">
        <v>54.4863</v>
      </c>
      <c r="G47" s="24">
        <f>ROUND(SUM(G43:G46),4)</f>
        <v>2.9999999999999997E-4</v>
      </c>
      <c r="H47" s="25"/>
      <c r="I47" s="26"/>
    </row>
    <row r="48" spans="1:9" ht="13" customHeight="1">
      <c r="A48" s="4"/>
      <c r="B48" s="27" t="s">
        <v>466</v>
      </c>
      <c r="C48" s="28"/>
      <c r="D48" s="1"/>
      <c r="E48" s="28"/>
      <c r="F48" s="23">
        <v>54.4863</v>
      </c>
      <c r="G48" s="24">
        <f>ROUND(SUM(G47),4)</f>
        <v>2.9999999999999997E-4</v>
      </c>
      <c r="H48" s="25"/>
      <c r="I48" s="26"/>
    </row>
    <row r="49" spans="1:9" ht="13" customHeight="1">
      <c r="A49" s="4"/>
      <c r="B49" s="12" t="s">
        <v>904</v>
      </c>
      <c r="C49" s="13"/>
      <c r="D49" s="13"/>
      <c r="E49" s="13"/>
      <c r="F49" s="13"/>
      <c r="G49" s="13"/>
      <c r="H49" s="14"/>
      <c r="I49" s="15"/>
    </row>
    <row r="50" spans="1:9" ht="13" customHeight="1">
      <c r="A50" s="16" t="s">
        <v>905</v>
      </c>
      <c r="B50" s="17" t="s">
        <v>906</v>
      </c>
      <c r="C50" s="13"/>
      <c r="D50" s="13"/>
      <c r="E50" s="18"/>
      <c r="F50" s="19">
        <v>1227.8633</v>
      </c>
      <c r="G50" s="20">
        <v>7.4000000000000003E-3</v>
      </c>
      <c r="H50" s="29">
        <v>4.7029387183695058E-2</v>
      </c>
      <c r="I50" s="22"/>
    </row>
    <row r="51" spans="1:9" ht="13" customHeight="1">
      <c r="A51" s="4"/>
      <c r="B51" s="12" t="s">
        <v>463</v>
      </c>
      <c r="C51" s="13"/>
      <c r="D51" s="13"/>
      <c r="E51" s="13"/>
      <c r="F51" s="23">
        <v>1227.8633</v>
      </c>
      <c r="G51" s="24">
        <f>ROUND(SUM(G49:G50),4)</f>
        <v>7.4000000000000003E-3</v>
      </c>
      <c r="H51" s="25"/>
      <c r="I51" s="26"/>
    </row>
    <row r="52" spans="1:9" ht="13" customHeight="1">
      <c r="A52" s="4"/>
      <c r="B52" s="27" t="s">
        <v>466</v>
      </c>
      <c r="C52" s="28"/>
      <c r="D52" s="1"/>
      <c r="E52" s="28"/>
      <c r="F52" s="23">
        <v>1227.8633</v>
      </c>
      <c r="G52" s="24">
        <f>ROUND(SUM(G51),4)</f>
        <v>7.4000000000000003E-3</v>
      </c>
      <c r="H52" s="25"/>
      <c r="I52" s="26"/>
    </row>
    <row r="53" spans="1:9" ht="13" customHeight="1">
      <c r="A53" s="4"/>
      <c r="B53" s="27" t="s">
        <v>907</v>
      </c>
      <c r="C53" s="13"/>
      <c r="D53" s="1"/>
      <c r="E53" s="13"/>
      <c r="F53" s="30">
        <v>2539.9985000000001</v>
      </c>
      <c r="G53" s="24">
        <v>1.5299999999999999E-2</v>
      </c>
      <c r="H53" s="25"/>
      <c r="I53" s="26"/>
    </row>
    <row r="54" spans="1:9" ht="13" customHeight="1">
      <c r="A54" s="4"/>
      <c r="B54" s="31" t="s">
        <v>908</v>
      </c>
      <c r="C54" s="32"/>
      <c r="D54" s="32"/>
      <c r="E54" s="32"/>
      <c r="F54" s="33">
        <v>166320.72</v>
      </c>
      <c r="G54" s="34">
        <f>ROUND(SUM(G42,G48,G52,G53),4)</f>
        <v>1</v>
      </c>
      <c r="H54" s="35"/>
      <c r="I54" s="36"/>
    </row>
    <row r="55" spans="1:9" ht="13" customHeight="1">
      <c r="A55" s="4"/>
      <c r="B55" s="6"/>
      <c r="C55" s="4"/>
      <c r="D55" s="4"/>
      <c r="E55" s="4"/>
      <c r="F55" s="4"/>
      <c r="G55" s="4"/>
      <c r="H55" s="4"/>
      <c r="I55" s="4"/>
    </row>
    <row r="56" spans="1:9" ht="13" customHeight="1">
      <c r="A56" s="4"/>
      <c r="B56" s="3" t="s">
        <v>910</v>
      </c>
      <c r="C56" s="4"/>
      <c r="D56" s="4"/>
      <c r="E56" s="4"/>
      <c r="F56" s="4"/>
      <c r="G56" s="4"/>
      <c r="H56" s="4"/>
      <c r="I56" s="4"/>
    </row>
    <row r="57" spans="1:9" ht="26.15" customHeight="1">
      <c r="A57" s="4"/>
      <c r="B57" s="177" t="s">
        <v>2647</v>
      </c>
      <c r="C57" s="177"/>
      <c r="D57" s="177"/>
      <c r="E57" s="177"/>
      <c r="F57" s="177"/>
      <c r="G57" s="177"/>
      <c r="H57" s="177"/>
      <c r="I57" s="177"/>
    </row>
    <row r="58" spans="1:9" ht="13" customHeight="1">
      <c r="A58" s="4"/>
      <c r="B58" s="177"/>
      <c r="C58" s="177"/>
      <c r="D58" s="177"/>
      <c r="E58" s="177"/>
      <c r="F58" s="177"/>
      <c r="G58" s="177"/>
      <c r="H58" s="177"/>
      <c r="I58" s="177"/>
    </row>
    <row r="59" spans="1:9">
      <c r="A59" s="43"/>
      <c r="B59" s="44" t="s">
        <v>2153</v>
      </c>
      <c r="C59" s="45"/>
      <c r="D59" s="45"/>
      <c r="E59" s="46"/>
      <c r="F59" s="46"/>
      <c r="G59" s="46"/>
      <c r="H59" s="46"/>
      <c r="I59" s="47"/>
    </row>
    <row r="60" spans="1:9">
      <c r="A60" s="43"/>
      <c r="B60" s="48" t="s">
        <v>2154</v>
      </c>
      <c r="C60" s="49"/>
      <c r="D60" s="49"/>
      <c r="E60" s="50"/>
      <c r="F60" s="50"/>
      <c r="G60" s="50"/>
      <c r="H60" s="50"/>
      <c r="I60" s="51"/>
    </row>
    <row r="61" spans="1:9">
      <c r="A61" s="43"/>
      <c r="B61" s="48" t="s">
        <v>2155</v>
      </c>
      <c r="C61" s="49"/>
      <c r="D61" s="49"/>
      <c r="E61" s="50"/>
      <c r="F61" s="50"/>
      <c r="G61" s="50"/>
      <c r="H61" s="50"/>
      <c r="I61" s="51"/>
    </row>
    <row r="62" spans="1:9">
      <c r="A62" s="43"/>
      <c r="B62" s="52" t="s">
        <v>2156</v>
      </c>
      <c r="C62" s="53" t="s">
        <v>2184</v>
      </c>
      <c r="D62" s="53" t="s">
        <v>2157</v>
      </c>
      <c r="E62" s="50"/>
      <c r="F62" s="50"/>
      <c r="G62" s="50"/>
      <c r="H62" s="50"/>
      <c r="I62" s="51"/>
    </row>
    <row r="63" spans="1:9" ht="25">
      <c r="A63" s="2" t="s">
        <v>20</v>
      </c>
      <c r="B63" s="54" t="s">
        <v>2158</v>
      </c>
      <c r="C63" s="55">
        <v>10.259</v>
      </c>
      <c r="D63" s="55">
        <v>10.234999999999999</v>
      </c>
      <c r="E63" s="50"/>
      <c r="F63" s="50"/>
      <c r="G63" s="50"/>
      <c r="H63" s="50"/>
      <c r="I63" s="51"/>
    </row>
    <row r="64" spans="1:9" ht="25">
      <c r="A64" s="2" t="s">
        <v>20</v>
      </c>
      <c r="B64" s="54" t="s">
        <v>2159</v>
      </c>
      <c r="C64" s="55">
        <v>10.259</v>
      </c>
      <c r="D64" s="55">
        <v>10.234999999999999</v>
      </c>
      <c r="E64" s="50"/>
      <c r="F64" s="50"/>
      <c r="G64" s="50"/>
      <c r="H64" s="50"/>
      <c r="I64" s="51"/>
    </row>
    <row r="65" spans="1:9" ht="25">
      <c r="A65" s="2" t="s">
        <v>20</v>
      </c>
      <c r="B65" s="54" t="s">
        <v>2160</v>
      </c>
      <c r="C65" s="55">
        <v>10.574999999999999</v>
      </c>
      <c r="D65" s="55">
        <v>10.538</v>
      </c>
      <c r="E65" s="50"/>
      <c r="F65" s="50"/>
      <c r="G65" s="50"/>
      <c r="H65" s="50"/>
      <c r="I65" s="51"/>
    </row>
    <row r="66" spans="1:9" ht="25">
      <c r="A66" s="2" t="s">
        <v>20</v>
      </c>
      <c r="B66" s="54" t="s">
        <v>2161</v>
      </c>
      <c r="C66" s="55">
        <v>10.574999999999999</v>
      </c>
      <c r="D66" s="55">
        <v>10.538</v>
      </c>
      <c r="E66" s="50"/>
      <c r="F66" s="50"/>
      <c r="G66" s="50"/>
      <c r="H66" s="50"/>
      <c r="I66" s="51"/>
    </row>
    <row r="67" spans="1:9">
      <c r="A67" s="43"/>
      <c r="B67" s="48" t="s">
        <v>2162</v>
      </c>
      <c r="C67" s="49"/>
      <c r="D67" s="49"/>
      <c r="E67" s="50"/>
      <c r="F67" s="50"/>
      <c r="G67" s="50"/>
      <c r="H67" s="50"/>
      <c r="I67" s="51"/>
    </row>
    <row r="68" spans="1:9">
      <c r="A68" s="43"/>
      <c r="B68" s="48" t="s">
        <v>2204</v>
      </c>
      <c r="C68" s="49"/>
      <c r="D68" s="49"/>
      <c r="E68" s="50"/>
      <c r="F68" s="50"/>
      <c r="G68" s="50"/>
      <c r="H68" s="50"/>
      <c r="I68" s="51"/>
    </row>
    <row r="69" spans="1:9">
      <c r="A69" s="43"/>
      <c r="B69" s="48" t="s">
        <v>2197</v>
      </c>
      <c r="C69" s="49"/>
      <c r="D69" s="49"/>
      <c r="E69" s="50"/>
      <c r="F69" s="50"/>
      <c r="G69" s="50"/>
      <c r="H69" s="50"/>
      <c r="I69" s="51"/>
    </row>
    <row r="70" spans="1:9">
      <c r="A70" s="43"/>
      <c r="B70" s="48" t="s">
        <v>2189</v>
      </c>
      <c r="C70" s="49"/>
      <c r="D70" s="49"/>
      <c r="E70" s="50"/>
      <c r="F70" s="50"/>
      <c r="G70" s="50"/>
      <c r="H70" s="50"/>
      <c r="I70" s="51"/>
    </row>
    <row r="71" spans="1:9">
      <c r="A71" s="43"/>
      <c r="B71" s="48" t="s">
        <v>2172</v>
      </c>
      <c r="C71" s="49"/>
      <c r="D71" s="49"/>
      <c r="E71" s="50"/>
      <c r="F71" s="50"/>
      <c r="G71" s="50"/>
      <c r="H71" s="50"/>
      <c r="I71" s="51"/>
    </row>
    <row r="72" spans="1:9">
      <c r="A72" s="43"/>
      <c r="B72" s="48" t="s">
        <v>2167</v>
      </c>
      <c r="I72" s="170"/>
    </row>
    <row r="73" spans="1:9">
      <c r="A73" s="43"/>
      <c r="B73" s="68" t="s">
        <v>2215</v>
      </c>
      <c r="C73" s="57"/>
      <c r="D73" s="57"/>
      <c r="E73" s="58"/>
      <c r="F73" s="58"/>
      <c r="G73" s="58"/>
      <c r="H73" s="58"/>
      <c r="I73" s="59"/>
    </row>
    <row r="74" spans="1:9">
      <c r="A74" s="43"/>
      <c r="B74" s="50"/>
      <c r="C74" s="50"/>
      <c r="D74" s="50"/>
      <c r="E74" s="50"/>
      <c r="F74" s="50"/>
      <c r="G74" s="50"/>
      <c r="H74" s="50"/>
      <c r="I74" s="50"/>
    </row>
    <row r="75" spans="1:9" ht="13" customHeight="1">
      <c r="A75" s="4"/>
      <c r="B75" s="177"/>
      <c r="C75" s="177"/>
      <c r="D75" s="177"/>
      <c r="E75" s="177"/>
      <c r="F75" s="177"/>
      <c r="G75" s="177"/>
      <c r="H75" s="177"/>
      <c r="I75" s="177"/>
    </row>
    <row r="76" spans="1:9" ht="13" customHeight="1">
      <c r="A76" s="4"/>
      <c r="B76" s="4"/>
      <c r="C76" s="178" t="s">
        <v>1430</v>
      </c>
      <c r="D76" s="178"/>
      <c r="E76" s="178"/>
      <c r="F76" s="178"/>
      <c r="G76" s="4"/>
      <c r="H76" s="4"/>
      <c r="I76" s="4"/>
    </row>
    <row r="77" spans="1:9" ht="13" customHeight="1">
      <c r="A77" s="4"/>
      <c r="B77" s="37" t="s">
        <v>912</v>
      </c>
      <c r="C77" s="178" t="s">
        <v>913</v>
      </c>
      <c r="D77" s="178"/>
      <c r="E77" s="178"/>
      <c r="F77" s="178"/>
      <c r="G77" s="4"/>
      <c r="H77" s="4"/>
      <c r="I77" s="4"/>
    </row>
    <row r="78" spans="1:9" ht="135" customHeight="1">
      <c r="A78" s="4"/>
      <c r="B78" s="38"/>
      <c r="C78" s="176"/>
      <c r="D78" s="176"/>
      <c r="E78" s="4"/>
      <c r="F78" s="4"/>
      <c r="G78" s="4"/>
      <c r="H78" s="4"/>
      <c r="I78" s="4"/>
    </row>
    <row r="80" spans="1:9">
      <c r="B80" s="108" t="s">
        <v>2285</v>
      </c>
      <c r="C80" s="109"/>
      <c r="D80" s="109"/>
      <c r="E80" s="109"/>
      <c r="F80" s="109"/>
      <c r="G80" s="133"/>
      <c r="H80" s="133"/>
      <c r="I80" s="134"/>
    </row>
    <row r="81" spans="2:9" ht="23">
      <c r="B81" s="110" t="s">
        <v>2286</v>
      </c>
      <c r="C81" s="110" t="s">
        <v>2287</v>
      </c>
      <c r="D81" s="111" t="s">
        <v>2288</v>
      </c>
      <c r="E81" s="112" t="s">
        <v>2289</v>
      </c>
      <c r="F81" s="112" t="s">
        <v>2290</v>
      </c>
      <c r="G81" s="96"/>
      <c r="H81" s="96"/>
      <c r="I81" s="107"/>
    </row>
    <row r="82" spans="2:9">
      <c r="B82" s="173" t="s">
        <v>2230</v>
      </c>
      <c r="C82" s="174"/>
      <c r="D82" s="174"/>
      <c r="E82" s="174"/>
      <c r="F82" s="175"/>
      <c r="G82" s="96"/>
      <c r="H82" s="96"/>
      <c r="I82" s="107"/>
    </row>
    <row r="83" spans="2:9">
      <c r="B83" s="116" t="s">
        <v>2532</v>
      </c>
      <c r="C83" s="120"/>
      <c r="D83" s="120"/>
      <c r="E83" s="120"/>
      <c r="F83" s="120"/>
      <c r="G83" s="96"/>
      <c r="H83" s="96"/>
      <c r="I83" s="107"/>
    </row>
    <row r="84" spans="2:9">
      <c r="B84" s="118"/>
      <c r="C84" s="135"/>
      <c r="D84" s="120"/>
      <c r="E84" s="120"/>
      <c r="F84" s="120"/>
      <c r="G84" s="96"/>
      <c r="H84" s="96"/>
      <c r="I84" s="107"/>
    </row>
    <row r="85" spans="2:9">
      <c r="B85" s="116" t="s">
        <v>2555</v>
      </c>
      <c r="C85" s="120"/>
      <c r="D85" s="120"/>
      <c r="E85" s="120"/>
      <c r="F85" s="120"/>
      <c r="G85" s="96"/>
      <c r="H85" s="96"/>
      <c r="I85" s="107"/>
    </row>
    <row r="86" spans="2:9">
      <c r="B86" s="116" t="s">
        <v>2556</v>
      </c>
      <c r="C86" s="136"/>
      <c r="D86" s="120"/>
      <c r="E86" s="120"/>
      <c r="F86" s="120"/>
      <c r="G86" s="96"/>
      <c r="H86" s="96"/>
      <c r="I86" s="107"/>
    </row>
    <row r="87" spans="2:9">
      <c r="B87" s="116" t="s">
        <v>2557</v>
      </c>
      <c r="C87" s="136"/>
      <c r="D87" s="120"/>
      <c r="E87" s="120"/>
      <c r="F87" s="120"/>
      <c r="G87" s="96"/>
      <c r="H87" s="96"/>
      <c r="I87" s="107"/>
    </row>
    <row r="88" spans="2:9">
      <c r="B88" s="116" t="s">
        <v>2558</v>
      </c>
      <c r="C88" s="137"/>
      <c r="D88" s="120"/>
      <c r="E88" s="120"/>
      <c r="F88" s="120"/>
      <c r="G88" s="96"/>
      <c r="H88" s="96"/>
      <c r="I88" s="107"/>
    </row>
    <row r="89" spans="2:9">
      <c r="B89" s="116" t="s">
        <v>2559</v>
      </c>
      <c r="C89" s="137"/>
      <c r="D89" s="120"/>
      <c r="E89" s="120"/>
      <c r="F89" s="120"/>
      <c r="G89" s="96"/>
      <c r="H89" s="96"/>
      <c r="I89" s="107"/>
    </row>
    <row r="90" spans="2:9">
      <c r="B90" s="116" t="s">
        <v>2560</v>
      </c>
      <c r="C90" s="137"/>
      <c r="D90" s="120"/>
      <c r="E90" s="120"/>
      <c r="F90" s="120"/>
      <c r="G90" s="96"/>
      <c r="H90" s="96"/>
      <c r="I90" s="107"/>
    </row>
    <row r="91" spans="2:9">
      <c r="B91" s="116"/>
      <c r="C91" s="120"/>
      <c r="D91" s="120"/>
      <c r="E91" s="120"/>
      <c r="F91" s="120"/>
      <c r="G91" s="96"/>
      <c r="H91" s="96"/>
      <c r="I91" s="107"/>
    </row>
    <row r="92" spans="2:9">
      <c r="B92" s="119" t="s">
        <v>2506</v>
      </c>
      <c r="C92" s="120"/>
      <c r="D92" s="120"/>
      <c r="E92" s="120"/>
      <c r="F92" s="120"/>
      <c r="G92" s="96"/>
      <c r="H92" s="96"/>
      <c r="I92" s="107"/>
    </row>
    <row r="93" spans="2:9" ht="23">
      <c r="B93" s="110" t="s">
        <v>2286</v>
      </c>
      <c r="C93" s="110" t="s">
        <v>2287</v>
      </c>
      <c r="D93" s="111" t="s">
        <v>2288</v>
      </c>
      <c r="E93" s="112" t="s">
        <v>2289</v>
      </c>
      <c r="F93" s="112" t="s">
        <v>2290</v>
      </c>
      <c r="G93" s="96"/>
      <c r="H93" s="96"/>
      <c r="I93" s="107"/>
    </row>
    <row r="94" spans="2:9">
      <c r="B94" s="173" t="s">
        <v>465</v>
      </c>
      <c r="C94" s="174"/>
      <c r="D94" s="174"/>
      <c r="E94" s="174"/>
      <c r="F94" s="175"/>
      <c r="G94" s="96"/>
      <c r="H94" s="96"/>
      <c r="I94" s="107"/>
    </row>
    <row r="95" spans="2:9">
      <c r="B95" s="140"/>
      <c r="C95" s="110"/>
      <c r="D95" s="141"/>
      <c r="E95" s="141"/>
      <c r="F95" s="142"/>
      <c r="G95" s="96"/>
      <c r="H95" s="96"/>
      <c r="I95" s="107"/>
    </row>
    <row r="96" spans="2:9">
      <c r="B96" s="116" t="s">
        <v>2561</v>
      </c>
      <c r="C96" s="121"/>
      <c r="D96" s="121"/>
      <c r="E96" s="120"/>
      <c r="F96" s="120"/>
      <c r="G96" s="96"/>
      <c r="H96" s="96"/>
      <c r="I96" s="107"/>
    </row>
    <row r="97" spans="2:9">
      <c r="B97" s="116"/>
      <c r="C97" s="121"/>
      <c r="D97" s="121"/>
      <c r="E97" s="120"/>
      <c r="F97" s="120"/>
      <c r="G97" s="96"/>
      <c r="H97" s="96"/>
      <c r="I97" s="107"/>
    </row>
    <row r="98" spans="2:9">
      <c r="B98" s="116" t="s">
        <v>2509</v>
      </c>
      <c r="C98" s="121"/>
      <c r="D98" s="121"/>
      <c r="E98" s="120"/>
      <c r="F98" s="120"/>
      <c r="G98" s="96"/>
      <c r="H98" s="96"/>
      <c r="I98" s="107"/>
    </row>
    <row r="99" spans="2:9">
      <c r="B99" s="116" t="s">
        <v>2562</v>
      </c>
      <c r="C99" s="122"/>
      <c r="D99" s="121"/>
      <c r="E99" s="120"/>
      <c r="F99" s="120"/>
      <c r="G99" s="96"/>
      <c r="H99" s="96"/>
      <c r="I99" s="107"/>
    </row>
    <row r="100" spans="2:9">
      <c r="B100" s="116" t="s">
        <v>2563</v>
      </c>
      <c r="C100" s="122"/>
      <c r="D100" s="121"/>
      <c r="E100" s="120"/>
      <c r="F100" s="120"/>
      <c r="G100" s="96"/>
      <c r="H100" s="96"/>
      <c r="I100" s="107"/>
    </row>
    <row r="101" spans="2:9">
      <c r="B101" s="116" t="s">
        <v>2564</v>
      </c>
      <c r="C101" s="122"/>
      <c r="D101" s="121"/>
      <c r="E101" s="120"/>
      <c r="F101" s="120"/>
      <c r="G101" s="96"/>
      <c r="H101" s="96"/>
      <c r="I101" s="107"/>
    </row>
    <row r="102" spans="2:9">
      <c r="B102" s="116" t="s">
        <v>2565</v>
      </c>
      <c r="C102" s="122"/>
      <c r="D102" s="121"/>
      <c r="E102" s="120"/>
      <c r="F102" s="120"/>
      <c r="G102" s="96"/>
      <c r="H102" s="96"/>
      <c r="I102" s="107"/>
    </row>
    <row r="103" spans="2:9">
      <c r="B103" s="116" t="s">
        <v>2566</v>
      </c>
      <c r="C103" s="122"/>
      <c r="D103" s="121"/>
      <c r="E103" s="120"/>
      <c r="F103" s="120"/>
      <c r="G103" s="96"/>
      <c r="H103" s="96"/>
      <c r="I103" s="107"/>
    </row>
    <row r="104" spans="2:9">
      <c r="B104" s="116"/>
      <c r="C104" s="121"/>
      <c r="D104" s="121"/>
      <c r="E104" s="120"/>
      <c r="F104" s="120"/>
      <c r="G104" s="96"/>
      <c r="H104" s="96"/>
      <c r="I104" s="107"/>
    </row>
    <row r="105" spans="2:9">
      <c r="B105" s="119" t="s">
        <v>2542</v>
      </c>
      <c r="C105" s="121"/>
      <c r="D105" s="121"/>
      <c r="E105" s="120"/>
      <c r="F105" s="120"/>
      <c r="G105" s="96"/>
      <c r="H105" s="96"/>
      <c r="I105" s="107"/>
    </row>
    <row r="106" spans="2:9" ht="23">
      <c r="B106" s="110" t="s">
        <v>2286</v>
      </c>
      <c r="C106" s="123" t="s">
        <v>2516</v>
      </c>
      <c r="D106" s="111" t="s">
        <v>2517</v>
      </c>
      <c r="E106" s="112" t="s">
        <v>2518</v>
      </c>
      <c r="F106" s="120"/>
      <c r="G106" s="96"/>
      <c r="H106" s="96"/>
      <c r="I106" s="107"/>
    </row>
    <row r="107" spans="2:9">
      <c r="B107" s="110" t="s">
        <v>2543</v>
      </c>
      <c r="C107" s="123">
        <v>250</v>
      </c>
      <c r="D107" s="111">
        <v>24.4984</v>
      </c>
      <c r="E107" s="112">
        <v>9.5</v>
      </c>
      <c r="F107" s="120"/>
      <c r="G107" s="96"/>
      <c r="H107" s="96"/>
      <c r="I107" s="107"/>
    </row>
    <row r="108" spans="2:9">
      <c r="B108" s="110" t="s">
        <v>2567</v>
      </c>
      <c r="C108" s="123">
        <v>450</v>
      </c>
      <c r="D108" s="111">
        <v>26.9344</v>
      </c>
      <c r="E108" s="112">
        <v>13.35</v>
      </c>
      <c r="F108" s="120"/>
      <c r="G108" s="96"/>
      <c r="H108" s="96"/>
      <c r="I108" s="107"/>
    </row>
    <row r="109" spans="2:9">
      <c r="B109" s="110"/>
      <c r="C109" s="110"/>
      <c r="D109" s="110"/>
      <c r="E109" s="110"/>
      <c r="F109" s="120"/>
      <c r="G109" s="96"/>
      <c r="H109" s="96"/>
      <c r="I109" s="107"/>
    </row>
    <row r="110" spans="2:9">
      <c r="B110" s="116" t="s">
        <v>2568</v>
      </c>
      <c r="C110" s="121"/>
      <c r="D110" s="121"/>
      <c r="E110" s="120"/>
      <c r="F110" s="120"/>
      <c r="G110" s="96"/>
      <c r="H110" s="96"/>
      <c r="I110" s="107"/>
    </row>
    <row r="111" spans="2:9">
      <c r="B111" s="116"/>
      <c r="C111" s="121"/>
      <c r="D111" s="121"/>
      <c r="E111" s="120"/>
      <c r="F111" s="120"/>
      <c r="G111" s="96"/>
      <c r="H111" s="96"/>
      <c r="I111" s="107"/>
    </row>
    <row r="112" spans="2:9">
      <c r="B112" s="116" t="s">
        <v>2520</v>
      </c>
      <c r="C112" s="121"/>
      <c r="D112" s="121"/>
      <c r="E112" s="120"/>
      <c r="F112" s="120"/>
      <c r="G112" s="96"/>
      <c r="H112" s="96"/>
      <c r="I112" s="107"/>
    </row>
    <row r="113" spans="2:9">
      <c r="B113" s="116" t="s">
        <v>2569</v>
      </c>
      <c r="C113" s="121"/>
      <c r="D113" s="121"/>
      <c r="E113" s="120"/>
      <c r="F113" s="120"/>
      <c r="G113" s="96"/>
      <c r="H113" s="96"/>
      <c r="I113" s="107"/>
    </row>
    <row r="114" spans="2:9">
      <c r="B114" s="116" t="s">
        <v>2570</v>
      </c>
      <c r="C114" s="121"/>
      <c r="D114" s="121"/>
      <c r="E114" s="120"/>
      <c r="F114" s="120"/>
      <c r="G114" s="96"/>
      <c r="H114" s="96"/>
      <c r="I114" s="107"/>
    </row>
    <row r="115" spans="2:9">
      <c r="B115" s="116" t="s">
        <v>2571</v>
      </c>
      <c r="C115" s="121"/>
      <c r="D115" s="121"/>
      <c r="E115" s="120"/>
      <c r="F115" s="120"/>
      <c r="G115" s="96"/>
      <c r="H115" s="96"/>
      <c r="I115" s="107"/>
    </row>
    <row r="116" spans="2:9">
      <c r="B116" s="116"/>
      <c r="C116" s="121"/>
      <c r="D116" s="121"/>
      <c r="E116" s="120"/>
      <c r="F116" s="120"/>
      <c r="G116" s="96"/>
      <c r="H116" s="96"/>
      <c r="I116" s="107"/>
    </row>
    <row r="117" spans="2:9">
      <c r="B117" s="119" t="s">
        <v>2524</v>
      </c>
      <c r="C117" s="121"/>
      <c r="D117" s="121"/>
      <c r="E117" s="120"/>
      <c r="F117" s="120"/>
      <c r="G117" s="96"/>
      <c r="H117" s="96"/>
      <c r="I117" s="107"/>
    </row>
    <row r="118" spans="2:9" ht="23">
      <c r="B118" s="110" t="s">
        <v>2286</v>
      </c>
      <c r="C118" s="110" t="s">
        <v>2525</v>
      </c>
      <c r="D118" s="111" t="s">
        <v>2526</v>
      </c>
      <c r="E118" s="112" t="s">
        <v>2527</v>
      </c>
      <c r="F118" s="112" t="s">
        <v>2528</v>
      </c>
      <c r="G118" s="96"/>
      <c r="H118" s="96"/>
      <c r="I118" s="107"/>
    </row>
    <row r="119" spans="2:9">
      <c r="B119" s="173" t="s">
        <v>2230</v>
      </c>
      <c r="C119" s="174"/>
      <c r="D119" s="174"/>
      <c r="E119" s="174"/>
      <c r="F119" s="175"/>
      <c r="G119" s="96"/>
      <c r="H119" s="96"/>
      <c r="I119" s="107"/>
    </row>
    <row r="120" spans="2:9">
      <c r="B120" s="116" t="s">
        <v>2529</v>
      </c>
      <c r="C120" s="121"/>
      <c r="D120" s="121"/>
      <c r="E120" s="120"/>
      <c r="F120" s="120"/>
      <c r="G120" s="96"/>
      <c r="H120" s="96"/>
      <c r="I120" s="107"/>
    </row>
    <row r="121" spans="2:9">
      <c r="B121" s="116"/>
      <c r="C121" s="121"/>
      <c r="D121" s="121"/>
      <c r="E121" s="120"/>
      <c r="F121" s="120"/>
      <c r="G121" s="96"/>
      <c r="H121" s="96"/>
      <c r="I121" s="107"/>
    </row>
    <row r="122" spans="2:9">
      <c r="B122" s="116" t="s">
        <v>2530</v>
      </c>
      <c r="C122" s="121"/>
      <c r="D122" s="121"/>
      <c r="E122" s="120"/>
      <c r="F122" s="120"/>
      <c r="G122" s="96"/>
      <c r="H122" s="96"/>
      <c r="I122" s="107"/>
    </row>
    <row r="123" spans="2:9">
      <c r="B123" s="139" t="s">
        <v>2572</v>
      </c>
      <c r="C123" s="121"/>
      <c r="D123" s="121"/>
      <c r="E123" s="120"/>
      <c r="F123" s="120"/>
      <c r="G123" s="96"/>
      <c r="H123" s="96"/>
      <c r="I123" s="107"/>
    </row>
    <row r="124" spans="2:9">
      <c r="B124" s="139" t="s">
        <v>2573</v>
      </c>
      <c r="C124" s="121"/>
      <c r="D124" s="121"/>
      <c r="E124" s="120"/>
      <c r="F124" s="120"/>
      <c r="G124" s="96"/>
      <c r="H124" s="96"/>
      <c r="I124" s="107"/>
    </row>
    <row r="125" spans="2:9">
      <c r="B125" s="139" t="s">
        <v>2554</v>
      </c>
      <c r="C125" s="121"/>
      <c r="D125" s="121"/>
      <c r="E125" s="120"/>
      <c r="F125" s="120"/>
      <c r="G125" s="96"/>
      <c r="H125" s="96"/>
      <c r="I125" s="107"/>
    </row>
    <row r="126" spans="2:9">
      <c r="B126" s="116"/>
      <c r="C126" s="121"/>
      <c r="D126" s="121"/>
      <c r="E126" s="120"/>
      <c r="F126" s="120"/>
      <c r="G126" s="96"/>
      <c r="H126" s="96"/>
      <c r="I126" s="107"/>
    </row>
    <row r="127" spans="2:9">
      <c r="B127" s="119" t="s">
        <v>2531</v>
      </c>
      <c r="C127" s="121"/>
      <c r="D127" s="121"/>
      <c r="E127" s="120"/>
      <c r="F127" s="120"/>
      <c r="G127" s="96"/>
      <c r="H127" s="96"/>
      <c r="I127" s="107"/>
    </row>
    <row r="128" spans="2:9">
      <c r="B128" s="124"/>
      <c r="C128" s="125"/>
      <c r="D128" s="125"/>
      <c r="E128" s="125"/>
      <c r="F128" s="125"/>
      <c r="G128" s="126"/>
      <c r="H128" s="126"/>
      <c r="I128" s="127"/>
    </row>
  </sheetData>
  <mergeCells count="9">
    <mergeCell ref="B82:F82"/>
    <mergeCell ref="B94:F94"/>
    <mergeCell ref="B119:F119"/>
    <mergeCell ref="C78:D78"/>
    <mergeCell ref="B57:I57"/>
    <mergeCell ref="B58:I58"/>
    <mergeCell ref="B75:I75"/>
    <mergeCell ref="C76:F76"/>
    <mergeCell ref="C77:F77"/>
  </mergeCells>
  <hyperlinks>
    <hyperlink ref="A1" location="BajajFinservLargeCapFund" display="BFLARGE" xr:uid="{00000000-0004-0000-0C00-000000000000}"/>
    <hyperlink ref="B1" location="BajajFinservLargeCapFund" display="Bajaj Finserv Large Cap Fund" xr:uid="{00000000-0004-0000-0C00-000001000000}"/>
    <hyperlink ref="A63:A66" location="BajajFinservLargeCapFund" display="BFLARGE" xr:uid="{FEB0B30F-E199-4F6F-8D11-6502B532411F}"/>
  </hyperlinks>
  <pageMargins left="0" right="0" top="0" bottom="0" header="0" footer="0"/>
  <pageSetup orientation="landscape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outlinePr summaryBelow="0"/>
  </sheetPr>
  <dimension ref="A1:I159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22</v>
      </c>
      <c r="B1" s="3" t="s">
        <v>23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1059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975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976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1431</v>
      </c>
      <c r="B7" s="17" t="s">
        <v>2239</v>
      </c>
      <c r="C7" s="13" t="s">
        <v>1432</v>
      </c>
      <c r="D7" s="13" t="s">
        <v>979</v>
      </c>
      <c r="E7" s="18">
        <v>15000</v>
      </c>
      <c r="F7" s="19">
        <v>15010.815000000001</v>
      </c>
      <c r="G7" s="20">
        <v>1.7500000000000002E-2</v>
      </c>
      <c r="H7" s="29">
        <v>6.4500000000000002E-2</v>
      </c>
      <c r="I7" s="22"/>
    </row>
    <row r="8" spans="1:9" ht="13" customHeight="1">
      <c r="A8" s="16" t="s">
        <v>1433</v>
      </c>
      <c r="B8" s="17" t="s">
        <v>1434</v>
      </c>
      <c r="C8" s="13" t="s">
        <v>1435</v>
      </c>
      <c r="D8" s="13" t="s">
        <v>983</v>
      </c>
      <c r="E8" s="18">
        <v>10500000</v>
      </c>
      <c r="F8" s="19">
        <v>10502.3415</v>
      </c>
      <c r="G8" s="20">
        <v>1.2200000000000001E-2</v>
      </c>
      <c r="H8" s="29">
        <v>5.2602999999999997E-2</v>
      </c>
      <c r="I8" s="22"/>
    </row>
    <row r="9" spans="1:9" ht="13" customHeight="1">
      <c r="A9" s="4"/>
      <c r="B9" s="12" t="s">
        <v>463</v>
      </c>
      <c r="C9" s="13"/>
      <c r="D9" s="13"/>
      <c r="E9" s="13"/>
      <c r="F9" s="23">
        <v>25513.156500000001</v>
      </c>
      <c r="G9" s="24">
        <f>ROUND(SUM(G1:G8),4)</f>
        <v>2.9700000000000001E-2</v>
      </c>
      <c r="H9" s="25"/>
      <c r="I9" s="26"/>
    </row>
    <row r="10" spans="1:9" ht="13" customHeight="1">
      <c r="A10" s="4"/>
      <c r="B10" s="27" t="s">
        <v>993</v>
      </c>
      <c r="C10" s="1"/>
      <c r="D10" s="1"/>
      <c r="E10" s="1"/>
      <c r="F10" s="25" t="s">
        <v>465</v>
      </c>
      <c r="G10" s="25" t="s">
        <v>465</v>
      </c>
      <c r="H10" s="25"/>
      <c r="I10" s="26"/>
    </row>
    <row r="11" spans="1:9" ht="13" customHeight="1">
      <c r="A11" s="4"/>
      <c r="B11" s="27" t="s">
        <v>463</v>
      </c>
      <c r="C11" s="1"/>
      <c r="D11" s="1"/>
      <c r="E11" s="1"/>
      <c r="F11" s="25" t="s">
        <v>465</v>
      </c>
      <c r="G11" s="25" t="s">
        <v>465</v>
      </c>
      <c r="H11" s="25"/>
      <c r="I11" s="26"/>
    </row>
    <row r="12" spans="1:9" ht="13" customHeight="1">
      <c r="A12" s="4"/>
      <c r="B12" s="27" t="s">
        <v>466</v>
      </c>
      <c r="C12" s="28"/>
      <c r="D12" s="1"/>
      <c r="E12" s="28"/>
      <c r="F12" s="23">
        <v>25513.156500000001</v>
      </c>
      <c r="G12" s="24">
        <f>ROUND(SUM(G9),4)</f>
        <v>2.9700000000000001E-2</v>
      </c>
      <c r="H12" s="25"/>
      <c r="I12" s="26"/>
    </row>
    <row r="13" spans="1:9" ht="13" customHeight="1">
      <c r="A13" s="4"/>
      <c r="B13" s="12" t="s">
        <v>887</v>
      </c>
      <c r="C13" s="13"/>
      <c r="D13" s="13"/>
      <c r="E13" s="13"/>
      <c r="F13" s="13"/>
      <c r="G13" s="13"/>
      <c r="H13" s="14"/>
      <c r="I13" s="15"/>
    </row>
    <row r="14" spans="1:9" ht="13" customHeight="1">
      <c r="A14" s="4"/>
      <c r="B14" s="12" t="s">
        <v>888</v>
      </c>
      <c r="C14" s="13"/>
      <c r="D14" s="13"/>
      <c r="E14" s="13"/>
      <c r="F14" s="4"/>
      <c r="G14" s="14"/>
      <c r="H14" s="14"/>
      <c r="I14" s="15"/>
    </row>
    <row r="15" spans="1:9" ht="13" customHeight="1">
      <c r="A15" s="16" t="s">
        <v>1436</v>
      </c>
      <c r="B15" s="17" t="s">
        <v>2240</v>
      </c>
      <c r="C15" s="13" t="s">
        <v>1437</v>
      </c>
      <c r="D15" s="13" t="s">
        <v>1109</v>
      </c>
      <c r="E15" s="18">
        <v>4500</v>
      </c>
      <c r="F15" s="19">
        <v>22273.897499999999</v>
      </c>
      <c r="G15" s="20">
        <v>2.5899999999999999E-2</v>
      </c>
      <c r="H15" s="29">
        <v>6.2798999999999994E-2</v>
      </c>
      <c r="I15" s="22"/>
    </row>
    <row r="16" spans="1:9" ht="13" customHeight="1">
      <c r="A16" s="16" t="s">
        <v>1438</v>
      </c>
      <c r="B16" s="17" t="s">
        <v>2241</v>
      </c>
      <c r="C16" s="13" t="s">
        <v>1439</v>
      </c>
      <c r="D16" s="13" t="s">
        <v>895</v>
      </c>
      <c r="E16" s="18">
        <v>3500</v>
      </c>
      <c r="F16" s="19">
        <v>17298.592499999999</v>
      </c>
      <c r="G16" s="20">
        <v>2.01E-2</v>
      </c>
      <c r="H16" s="29">
        <v>6.4392000000000005E-2</v>
      </c>
      <c r="I16" s="22"/>
    </row>
    <row r="17" spans="1:9" ht="13" customHeight="1">
      <c r="A17" s="16" t="s">
        <v>1440</v>
      </c>
      <c r="B17" s="17" t="s">
        <v>2242</v>
      </c>
      <c r="C17" s="13" t="s">
        <v>1441</v>
      </c>
      <c r="D17" s="13" t="s">
        <v>895</v>
      </c>
      <c r="E17" s="18">
        <v>3000</v>
      </c>
      <c r="F17" s="19">
        <v>14965.11</v>
      </c>
      <c r="G17" s="20">
        <v>1.7399999999999999E-2</v>
      </c>
      <c r="H17" s="29">
        <v>6.0789999999999997E-2</v>
      </c>
      <c r="I17" s="22"/>
    </row>
    <row r="18" spans="1:9" ht="13" customHeight="1">
      <c r="A18" s="16" t="s">
        <v>1442</v>
      </c>
      <c r="B18" s="17" t="s">
        <v>2108</v>
      </c>
      <c r="C18" s="13" t="s">
        <v>1443</v>
      </c>
      <c r="D18" s="13" t="s">
        <v>891</v>
      </c>
      <c r="E18" s="18">
        <v>3000</v>
      </c>
      <c r="F18" s="19">
        <v>14923.65</v>
      </c>
      <c r="G18" s="20">
        <v>1.7399999999999999E-2</v>
      </c>
      <c r="H18" s="29">
        <v>6.2245000000000002E-2</v>
      </c>
      <c r="I18" s="22"/>
    </row>
    <row r="19" spans="1:9" ht="13" customHeight="1">
      <c r="A19" s="16" t="s">
        <v>1444</v>
      </c>
      <c r="B19" s="17" t="s">
        <v>2109</v>
      </c>
      <c r="C19" s="13" t="s">
        <v>1445</v>
      </c>
      <c r="D19" s="13" t="s">
        <v>895</v>
      </c>
      <c r="E19" s="18">
        <v>2500</v>
      </c>
      <c r="F19" s="19">
        <v>12487.637500000001</v>
      </c>
      <c r="G19" s="20">
        <v>1.4500000000000001E-2</v>
      </c>
      <c r="H19" s="29">
        <v>6.0254000000000002E-2</v>
      </c>
      <c r="I19" s="22"/>
    </row>
    <row r="20" spans="1:9" ht="13" customHeight="1">
      <c r="A20" s="16" t="s">
        <v>1446</v>
      </c>
      <c r="B20" s="17" t="s">
        <v>2110</v>
      </c>
      <c r="C20" s="13" t="s">
        <v>1447</v>
      </c>
      <c r="D20" s="13" t="s">
        <v>1109</v>
      </c>
      <c r="E20" s="18">
        <v>2500</v>
      </c>
      <c r="F20" s="19">
        <v>12473.1875</v>
      </c>
      <c r="G20" s="20">
        <v>1.4500000000000001E-2</v>
      </c>
      <c r="H20" s="29">
        <v>6.0353999999999998E-2</v>
      </c>
      <c r="I20" s="22"/>
    </row>
    <row r="21" spans="1:9" ht="13" customHeight="1">
      <c r="A21" s="16" t="s">
        <v>1448</v>
      </c>
      <c r="B21" s="17" t="s">
        <v>1449</v>
      </c>
      <c r="C21" s="13" t="s">
        <v>1450</v>
      </c>
      <c r="D21" s="13" t="s">
        <v>895</v>
      </c>
      <c r="E21" s="18">
        <v>2500</v>
      </c>
      <c r="F21" s="19">
        <v>12340.8</v>
      </c>
      <c r="G21" s="20">
        <v>1.44E-2</v>
      </c>
      <c r="H21" s="29">
        <v>6.4501000000000003E-2</v>
      </c>
      <c r="I21" s="22"/>
    </row>
    <row r="22" spans="1:9" ht="13" customHeight="1">
      <c r="A22" s="16" t="s">
        <v>1451</v>
      </c>
      <c r="B22" s="17" t="s">
        <v>2111</v>
      </c>
      <c r="C22" s="13" t="s">
        <v>1452</v>
      </c>
      <c r="D22" s="13" t="s">
        <v>1109</v>
      </c>
      <c r="E22" s="18">
        <v>2000</v>
      </c>
      <c r="F22" s="19">
        <v>9990.24</v>
      </c>
      <c r="G22" s="20">
        <v>1.1599999999999999E-2</v>
      </c>
      <c r="H22" s="29">
        <v>5.9430999999999998E-2</v>
      </c>
      <c r="I22" s="22"/>
    </row>
    <row r="23" spans="1:9" ht="13" customHeight="1">
      <c r="A23" s="16" t="s">
        <v>1453</v>
      </c>
      <c r="B23" s="17" t="s">
        <v>2112</v>
      </c>
      <c r="C23" s="13" t="s">
        <v>1454</v>
      </c>
      <c r="D23" s="13" t="s">
        <v>895</v>
      </c>
      <c r="E23" s="18">
        <v>2000</v>
      </c>
      <c r="F23" s="19">
        <v>9985.26</v>
      </c>
      <c r="G23" s="20">
        <v>1.1599999999999999E-2</v>
      </c>
      <c r="H23" s="29">
        <v>5.9866999999999997E-2</v>
      </c>
      <c r="I23" s="22"/>
    </row>
    <row r="24" spans="1:9" ht="13" customHeight="1">
      <c r="A24" s="16" t="s">
        <v>1455</v>
      </c>
      <c r="B24" s="17" t="s">
        <v>2113</v>
      </c>
      <c r="C24" s="13" t="s">
        <v>1456</v>
      </c>
      <c r="D24" s="13" t="s">
        <v>1457</v>
      </c>
      <c r="E24" s="18">
        <v>2000</v>
      </c>
      <c r="F24" s="19">
        <v>9976.73</v>
      </c>
      <c r="G24" s="20">
        <v>1.1599999999999999E-2</v>
      </c>
      <c r="H24" s="29">
        <v>6.0823000000000002E-2</v>
      </c>
      <c r="I24" s="22"/>
    </row>
    <row r="25" spans="1:9" ht="13" customHeight="1">
      <c r="A25" s="16" t="s">
        <v>1458</v>
      </c>
      <c r="B25" s="17" t="s">
        <v>2243</v>
      </c>
      <c r="C25" s="13" t="s">
        <v>1459</v>
      </c>
      <c r="D25" s="13" t="s">
        <v>1109</v>
      </c>
      <c r="E25" s="18">
        <v>2000</v>
      </c>
      <c r="F25" s="19">
        <v>9974.7900000000009</v>
      </c>
      <c r="G25" s="20">
        <v>1.1599999999999999E-2</v>
      </c>
      <c r="H25" s="29">
        <v>6.1498999999999998E-2</v>
      </c>
      <c r="I25" s="22"/>
    </row>
    <row r="26" spans="1:9" ht="13" customHeight="1">
      <c r="A26" s="16" t="s">
        <v>1460</v>
      </c>
      <c r="B26" s="17" t="s">
        <v>2114</v>
      </c>
      <c r="C26" s="13" t="s">
        <v>1461</v>
      </c>
      <c r="D26" s="13" t="s">
        <v>1109</v>
      </c>
      <c r="E26" s="18">
        <v>2000</v>
      </c>
      <c r="F26" s="19">
        <v>9971.44</v>
      </c>
      <c r="G26" s="20">
        <v>1.1599999999999999E-2</v>
      </c>
      <c r="H26" s="29">
        <v>6.1505999999999998E-2</v>
      </c>
      <c r="I26" s="22"/>
    </row>
    <row r="27" spans="1:9" ht="13" customHeight="1">
      <c r="A27" s="16" t="s">
        <v>1462</v>
      </c>
      <c r="B27" s="17" t="s">
        <v>2244</v>
      </c>
      <c r="C27" s="13" t="s">
        <v>1463</v>
      </c>
      <c r="D27" s="13" t="s">
        <v>1109</v>
      </c>
      <c r="E27" s="18">
        <v>2000</v>
      </c>
      <c r="F27" s="19">
        <v>9856.85</v>
      </c>
      <c r="G27" s="20">
        <v>1.15E-2</v>
      </c>
      <c r="H27" s="29">
        <v>6.3866999999999993E-2</v>
      </c>
      <c r="I27" s="22"/>
    </row>
    <row r="28" spans="1:9" ht="13" customHeight="1">
      <c r="A28" s="16" t="s">
        <v>1464</v>
      </c>
      <c r="B28" s="17" t="s">
        <v>2245</v>
      </c>
      <c r="C28" s="13" t="s">
        <v>1465</v>
      </c>
      <c r="D28" s="13" t="s">
        <v>891</v>
      </c>
      <c r="E28" s="18">
        <v>2000</v>
      </c>
      <c r="F28" s="19">
        <v>9853.6</v>
      </c>
      <c r="G28" s="20">
        <v>1.15E-2</v>
      </c>
      <c r="H28" s="29">
        <v>6.3800999999999997E-2</v>
      </c>
      <c r="I28" s="22"/>
    </row>
    <row r="29" spans="1:9" ht="13" customHeight="1">
      <c r="A29" s="16" t="s">
        <v>1466</v>
      </c>
      <c r="B29" s="17" t="s">
        <v>2115</v>
      </c>
      <c r="C29" s="13" t="s">
        <v>1467</v>
      </c>
      <c r="D29" s="13" t="s">
        <v>1109</v>
      </c>
      <c r="E29" s="18">
        <v>2000</v>
      </c>
      <c r="F29" s="19">
        <v>9851.4500000000007</v>
      </c>
      <c r="G29" s="20">
        <v>1.15E-2</v>
      </c>
      <c r="H29" s="29">
        <v>6.4000000000000001E-2</v>
      </c>
      <c r="I29" s="22"/>
    </row>
    <row r="30" spans="1:9" ht="13" customHeight="1">
      <c r="A30" s="16" t="s">
        <v>1468</v>
      </c>
      <c r="B30" s="17" t="s">
        <v>2116</v>
      </c>
      <c r="C30" s="13" t="s">
        <v>1469</v>
      </c>
      <c r="D30" s="13" t="s">
        <v>895</v>
      </c>
      <c r="E30" s="18">
        <v>1500</v>
      </c>
      <c r="F30" s="19">
        <v>7489.9875000000002</v>
      </c>
      <c r="G30" s="20">
        <v>8.6999999999999994E-3</v>
      </c>
      <c r="H30" s="29">
        <v>6.0999999999999999E-2</v>
      </c>
      <c r="I30" s="22"/>
    </row>
    <row r="31" spans="1:9" ht="13" customHeight="1">
      <c r="A31" s="16" t="s">
        <v>1470</v>
      </c>
      <c r="B31" s="17" t="s">
        <v>2117</v>
      </c>
      <c r="C31" s="13" t="s">
        <v>1471</v>
      </c>
      <c r="D31" s="13" t="s">
        <v>1109</v>
      </c>
      <c r="E31" s="18">
        <v>1500</v>
      </c>
      <c r="F31" s="19">
        <v>7488.7875000000004</v>
      </c>
      <c r="G31" s="20">
        <v>8.6999999999999994E-3</v>
      </c>
      <c r="H31" s="29">
        <v>6.0741999999999997E-2</v>
      </c>
      <c r="I31" s="22"/>
    </row>
    <row r="32" spans="1:9" ht="13" customHeight="1">
      <c r="A32" s="16" t="s">
        <v>1472</v>
      </c>
      <c r="B32" s="17" t="s">
        <v>2118</v>
      </c>
      <c r="C32" s="13" t="s">
        <v>1473</v>
      </c>
      <c r="D32" s="13" t="s">
        <v>1109</v>
      </c>
      <c r="E32" s="18">
        <v>1500</v>
      </c>
      <c r="F32" s="19">
        <v>7480.0349999999999</v>
      </c>
      <c r="G32" s="20">
        <v>8.6999999999999994E-3</v>
      </c>
      <c r="H32" s="29">
        <v>6.0888999999999999E-2</v>
      </c>
      <c r="I32" s="22"/>
    </row>
    <row r="33" spans="1:9" ht="13" customHeight="1">
      <c r="A33" s="16" t="s">
        <v>1474</v>
      </c>
      <c r="B33" s="17" t="s">
        <v>2119</v>
      </c>
      <c r="C33" s="13" t="s">
        <v>1475</v>
      </c>
      <c r="D33" s="13" t="s">
        <v>1109</v>
      </c>
      <c r="E33" s="18">
        <v>1500</v>
      </c>
      <c r="F33" s="19">
        <v>7461.8249999999998</v>
      </c>
      <c r="G33" s="20">
        <v>8.6999999999999994E-3</v>
      </c>
      <c r="H33" s="29">
        <v>6.2251000000000001E-2</v>
      </c>
      <c r="I33" s="22"/>
    </row>
    <row r="34" spans="1:9" ht="13" customHeight="1">
      <c r="A34" s="16" t="s">
        <v>1476</v>
      </c>
      <c r="B34" s="17" t="s">
        <v>2120</v>
      </c>
      <c r="C34" s="13" t="s">
        <v>1477</v>
      </c>
      <c r="D34" s="13" t="s">
        <v>1109</v>
      </c>
      <c r="E34" s="18">
        <v>1000</v>
      </c>
      <c r="F34" s="19">
        <v>4999.1899999999996</v>
      </c>
      <c r="G34" s="20">
        <v>5.7999999999999996E-3</v>
      </c>
      <c r="H34" s="29">
        <v>5.9322E-2</v>
      </c>
      <c r="I34" s="22"/>
    </row>
    <row r="35" spans="1:9" ht="13" customHeight="1">
      <c r="A35" s="16" t="s">
        <v>1478</v>
      </c>
      <c r="B35" s="17" t="s">
        <v>2246</v>
      </c>
      <c r="C35" s="13" t="s">
        <v>1479</v>
      </c>
      <c r="D35" s="13" t="s">
        <v>1457</v>
      </c>
      <c r="E35" s="18">
        <v>1000</v>
      </c>
      <c r="F35" s="19">
        <v>4997.5550000000003</v>
      </c>
      <c r="G35" s="20">
        <v>5.7999999999999996E-3</v>
      </c>
      <c r="H35" s="29">
        <v>5.9524000000000001E-2</v>
      </c>
      <c r="I35" s="22"/>
    </row>
    <row r="36" spans="1:9" ht="13" customHeight="1">
      <c r="A36" s="16" t="s">
        <v>1480</v>
      </c>
      <c r="B36" s="17" t="s">
        <v>2121</v>
      </c>
      <c r="C36" s="13" t="s">
        <v>1481</v>
      </c>
      <c r="D36" s="13" t="s">
        <v>1109</v>
      </c>
      <c r="E36" s="18">
        <v>1000</v>
      </c>
      <c r="F36" s="19">
        <v>4979.78</v>
      </c>
      <c r="G36" s="20">
        <v>5.7999999999999996E-3</v>
      </c>
      <c r="H36" s="29">
        <v>6.1752000000000001E-2</v>
      </c>
      <c r="I36" s="22"/>
    </row>
    <row r="37" spans="1:9" ht="13" customHeight="1">
      <c r="A37" s="16" t="s">
        <v>1482</v>
      </c>
      <c r="B37" s="17" t="s">
        <v>2122</v>
      </c>
      <c r="C37" s="13" t="s">
        <v>1483</v>
      </c>
      <c r="D37" s="13" t="s">
        <v>1457</v>
      </c>
      <c r="E37" s="18">
        <v>1000</v>
      </c>
      <c r="F37" s="19">
        <v>4974.3450000000003</v>
      </c>
      <c r="G37" s="20">
        <v>5.7999999999999996E-3</v>
      </c>
      <c r="H37" s="29">
        <v>6.2748999999999999E-2</v>
      </c>
      <c r="I37" s="22"/>
    </row>
    <row r="38" spans="1:9" ht="13" customHeight="1">
      <c r="A38" s="16" t="s">
        <v>1484</v>
      </c>
      <c r="B38" s="17" t="s">
        <v>2123</v>
      </c>
      <c r="C38" s="13" t="s">
        <v>1485</v>
      </c>
      <c r="D38" s="13" t="s">
        <v>1457</v>
      </c>
      <c r="E38" s="18">
        <v>1000</v>
      </c>
      <c r="F38" s="19">
        <v>4953.13</v>
      </c>
      <c r="G38" s="20">
        <v>5.7999999999999996E-3</v>
      </c>
      <c r="H38" s="29">
        <v>6.2800999999999996E-2</v>
      </c>
      <c r="I38" s="22"/>
    </row>
    <row r="39" spans="1:9" ht="13" customHeight="1">
      <c r="A39" s="16" t="s">
        <v>1486</v>
      </c>
      <c r="B39" s="17" t="s">
        <v>2247</v>
      </c>
      <c r="C39" s="13" t="s">
        <v>1487</v>
      </c>
      <c r="D39" s="13" t="s">
        <v>1109</v>
      </c>
      <c r="E39" s="18">
        <v>1000</v>
      </c>
      <c r="F39" s="19">
        <v>4952.2849999999999</v>
      </c>
      <c r="G39" s="20">
        <v>5.7999999999999996E-3</v>
      </c>
      <c r="H39" s="29">
        <v>6.2798999999999994E-2</v>
      </c>
      <c r="I39" s="22"/>
    </row>
    <row r="40" spans="1:9" ht="13" customHeight="1">
      <c r="A40" s="16" t="s">
        <v>1488</v>
      </c>
      <c r="B40" s="17" t="s">
        <v>2124</v>
      </c>
      <c r="C40" s="13" t="s">
        <v>1489</v>
      </c>
      <c r="D40" s="13" t="s">
        <v>1457</v>
      </c>
      <c r="E40" s="18">
        <v>1000</v>
      </c>
      <c r="F40" s="19">
        <v>4952.2849999999999</v>
      </c>
      <c r="G40" s="20">
        <v>5.7999999999999996E-3</v>
      </c>
      <c r="H40" s="29">
        <v>6.2802999999999998E-2</v>
      </c>
      <c r="I40" s="22"/>
    </row>
    <row r="41" spans="1:9" ht="13" customHeight="1">
      <c r="A41" s="16" t="s">
        <v>1490</v>
      </c>
      <c r="B41" s="17" t="s">
        <v>2125</v>
      </c>
      <c r="C41" s="13" t="s">
        <v>1491</v>
      </c>
      <c r="D41" s="13" t="s">
        <v>1109</v>
      </c>
      <c r="E41" s="18">
        <v>1000</v>
      </c>
      <c r="F41" s="19">
        <v>4933.59</v>
      </c>
      <c r="G41" s="20">
        <v>5.7000000000000002E-3</v>
      </c>
      <c r="H41" s="29">
        <v>6.3808000000000004E-2</v>
      </c>
      <c r="I41" s="22"/>
    </row>
    <row r="42" spans="1:9" ht="13" customHeight="1">
      <c r="A42" s="16" t="s">
        <v>1492</v>
      </c>
      <c r="B42" s="17" t="s">
        <v>2126</v>
      </c>
      <c r="C42" s="13" t="s">
        <v>1493</v>
      </c>
      <c r="D42" s="13" t="s">
        <v>1109</v>
      </c>
      <c r="E42" s="18">
        <v>1000</v>
      </c>
      <c r="F42" s="19">
        <v>4924.4650000000001</v>
      </c>
      <c r="G42" s="20">
        <v>5.7000000000000002E-3</v>
      </c>
      <c r="H42" s="29">
        <v>6.5100000000000005E-2</v>
      </c>
      <c r="I42" s="22"/>
    </row>
    <row r="43" spans="1:9" ht="13" customHeight="1">
      <c r="A43" s="16" t="s">
        <v>1494</v>
      </c>
      <c r="B43" s="17" t="s">
        <v>2127</v>
      </c>
      <c r="C43" s="13" t="s">
        <v>1495</v>
      </c>
      <c r="D43" s="13" t="s">
        <v>895</v>
      </c>
      <c r="E43" s="18">
        <v>500</v>
      </c>
      <c r="F43" s="19">
        <v>2469.4775</v>
      </c>
      <c r="G43" s="20">
        <v>2.8999999999999998E-3</v>
      </c>
      <c r="H43" s="29">
        <v>6.4448000000000005E-2</v>
      </c>
      <c r="I43" s="22"/>
    </row>
    <row r="44" spans="1:9" ht="13" customHeight="1">
      <c r="A44" s="4"/>
      <c r="B44" s="12" t="s">
        <v>463</v>
      </c>
      <c r="C44" s="13"/>
      <c r="D44" s="13"/>
      <c r="E44" s="13"/>
      <c r="F44" s="23">
        <v>263279.97249999997</v>
      </c>
      <c r="G44" s="24">
        <f>ROUND(SUM(G13:G43),4)</f>
        <v>0.30640000000000001</v>
      </c>
      <c r="H44" s="25"/>
      <c r="I44" s="26"/>
    </row>
    <row r="45" spans="1:9" ht="13" customHeight="1">
      <c r="A45" s="4"/>
      <c r="B45" s="12" t="s">
        <v>1110</v>
      </c>
      <c r="C45" s="13"/>
      <c r="D45" s="13"/>
      <c r="E45" s="13"/>
      <c r="F45" s="4"/>
      <c r="G45" s="14"/>
      <c r="H45" s="14"/>
      <c r="I45" s="15"/>
    </row>
    <row r="46" spans="1:9" ht="13" customHeight="1">
      <c r="A46" s="16" t="s">
        <v>1496</v>
      </c>
      <c r="B46" s="17" t="s">
        <v>2248</v>
      </c>
      <c r="C46" s="13" t="s">
        <v>1497</v>
      </c>
      <c r="D46" s="13" t="s">
        <v>1109</v>
      </c>
      <c r="E46" s="18">
        <v>8400</v>
      </c>
      <c r="F46" s="19">
        <v>41986.182000000001</v>
      </c>
      <c r="G46" s="20">
        <v>4.8899999999999999E-2</v>
      </c>
      <c r="H46" s="29">
        <v>6.0011000000000002E-2</v>
      </c>
      <c r="I46" s="22"/>
    </row>
    <row r="47" spans="1:9" ht="13" customHeight="1">
      <c r="A47" s="16" t="s">
        <v>1498</v>
      </c>
      <c r="B47" s="17" t="s">
        <v>2249</v>
      </c>
      <c r="C47" s="13" t="s">
        <v>1499</v>
      </c>
      <c r="D47" s="13" t="s">
        <v>1109</v>
      </c>
      <c r="E47" s="18">
        <v>4000</v>
      </c>
      <c r="F47" s="19">
        <v>19980.14</v>
      </c>
      <c r="G47" s="20">
        <v>2.3300000000000001E-2</v>
      </c>
      <c r="H47" s="29">
        <v>6.0498000000000003E-2</v>
      </c>
      <c r="I47" s="22"/>
    </row>
    <row r="48" spans="1:9" ht="13" customHeight="1">
      <c r="A48" s="16" t="s">
        <v>1111</v>
      </c>
      <c r="B48" s="17" t="s">
        <v>1112</v>
      </c>
      <c r="C48" s="13" t="s">
        <v>1113</v>
      </c>
      <c r="D48" s="13" t="s">
        <v>1109</v>
      </c>
      <c r="E48" s="18">
        <v>2500</v>
      </c>
      <c r="F48" s="19">
        <v>12480.95</v>
      </c>
      <c r="G48" s="20">
        <v>1.4500000000000001E-2</v>
      </c>
      <c r="H48" s="29">
        <v>6.1900999999999998E-2</v>
      </c>
      <c r="I48" s="22"/>
    </row>
    <row r="49" spans="1:9" ht="13" customHeight="1">
      <c r="A49" s="16" t="s">
        <v>1500</v>
      </c>
      <c r="B49" s="17" t="s">
        <v>1501</v>
      </c>
      <c r="C49" s="13" t="s">
        <v>1502</v>
      </c>
      <c r="D49" s="13" t="s">
        <v>1109</v>
      </c>
      <c r="E49" s="18">
        <v>2500</v>
      </c>
      <c r="F49" s="19">
        <v>12345.5875</v>
      </c>
      <c r="G49" s="20">
        <v>1.44E-2</v>
      </c>
      <c r="H49" s="29">
        <v>6.4299999999999996E-2</v>
      </c>
      <c r="I49" s="22"/>
    </row>
    <row r="50" spans="1:9" ht="13" customHeight="1">
      <c r="A50" s="16" t="s">
        <v>1503</v>
      </c>
      <c r="B50" s="17" t="s">
        <v>2250</v>
      </c>
      <c r="C50" s="13" t="s">
        <v>1504</v>
      </c>
      <c r="D50" s="13" t="s">
        <v>1109</v>
      </c>
      <c r="E50" s="18">
        <v>2000</v>
      </c>
      <c r="F50" s="19">
        <v>9996.66</v>
      </c>
      <c r="G50" s="20">
        <v>1.1599999999999999E-2</v>
      </c>
      <c r="H50" s="29">
        <v>6.0985999999999999E-2</v>
      </c>
      <c r="I50" s="22"/>
    </row>
    <row r="51" spans="1:9" ht="13" customHeight="1">
      <c r="A51" s="16" t="s">
        <v>1505</v>
      </c>
      <c r="B51" s="17" t="s">
        <v>2251</v>
      </c>
      <c r="C51" s="13" t="s">
        <v>1506</v>
      </c>
      <c r="D51" s="13" t="s">
        <v>1109</v>
      </c>
      <c r="E51" s="18">
        <v>2000</v>
      </c>
      <c r="F51" s="19">
        <v>9988.1200000000008</v>
      </c>
      <c r="G51" s="20">
        <v>1.1599999999999999E-2</v>
      </c>
      <c r="H51" s="29">
        <v>6.1996999999999997E-2</v>
      </c>
      <c r="I51" s="22"/>
    </row>
    <row r="52" spans="1:9" ht="13" customHeight="1">
      <c r="A52" s="16" t="s">
        <v>1507</v>
      </c>
      <c r="B52" s="17" t="s">
        <v>2252</v>
      </c>
      <c r="C52" s="13" t="s">
        <v>1508</v>
      </c>
      <c r="D52" s="13" t="s">
        <v>1109</v>
      </c>
      <c r="E52" s="18">
        <v>2000</v>
      </c>
      <c r="F52" s="19">
        <v>9986.8700000000008</v>
      </c>
      <c r="G52" s="20">
        <v>1.1599999999999999E-2</v>
      </c>
      <c r="H52" s="29">
        <v>5.9989000000000001E-2</v>
      </c>
      <c r="I52" s="22"/>
    </row>
    <row r="53" spans="1:9" ht="13" customHeight="1">
      <c r="A53" s="16" t="s">
        <v>1509</v>
      </c>
      <c r="B53" s="17" t="s">
        <v>1510</v>
      </c>
      <c r="C53" s="13" t="s">
        <v>1511</v>
      </c>
      <c r="D53" s="13" t="s">
        <v>1109</v>
      </c>
      <c r="E53" s="18">
        <v>2000</v>
      </c>
      <c r="F53" s="19">
        <v>9983.57</v>
      </c>
      <c r="G53" s="20">
        <v>1.1599999999999999E-2</v>
      </c>
      <c r="H53" s="29">
        <v>6.6741999999999996E-2</v>
      </c>
      <c r="I53" s="22"/>
    </row>
    <row r="54" spans="1:9" ht="13" customHeight="1">
      <c r="A54" s="16" t="s">
        <v>1512</v>
      </c>
      <c r="B54" s="17" t="s">
        <v>1513</v>
      </c>
      <c r="C54" s="13" t="s">
        <v>1514</v>
      </c>
      <c r="D54" s="13" t="s">
        <v>1109</v>
      </c>
      <c r="E54" s="18">
        <v>2000</v>
      </c>
      <c r="F54" s="19">
        <v>9981.7900000000009</v>
      </c>
      <c r="G54" s="20">
        <v>1.1599999999999999E-2</v>
      </c>
      <c r="H54" s="29">
        <v>6.6605999999999999E-2</v>
      </c>
      <c r="I54" s="22"/>
    </row>
    <row r="55" spans="1:9" ht="13" customHeight="1">
      <c r="A55" s="16" t="s">
        <v>1515</v>
      </c>
      <c r="B55" s="17" t="s">
        <v>1516</v>
      </c>
      <c r="C55" s="13" t="s">
        <v>1517</v>
      </c>
      <c r="D55" s="13" t="s">
        <v>1109</v>
      </c>
      <c r="E55" s="18">
        <v>2000</v>
      </c>
      <c r="F55" s="19">
        <v>9972.4599999999991</v>
      </c>
      <c r="G55" s="20">
        <v>1.1599999999999999E-2</v>
      </c>
      <c r="H55" s="29">
        <v>6.7198999999999995E-2</v>
      </c>
      <c r="I55" s="22"/>
    </row>
    <row r="56" spans="1:9" ht="13" customHeight="1">
      <c r="A56" s="16" t="s">
        <v>1518</v>
      </c>
      <c r="B56" s="17" t="s">
        <v>2253</v>
      </c>
      <c r="C56" s="13" t="s">
        <v>1519</v>
      </c>
      <c r="D56" s="13" t="s">
        <v>1109</v>
      </c>
      <c r="E56" s="18">
        <v>2000</v>
      </c>
      <c r="F56" s="19">
        <v>9963.7999999999993</v>
      </c>
      <c r="G56" s="20">
        <v>1.1599999999999999E-2</v>
      </c>
      <c r="H56" s="29">
        <v>6.6305000000000003E-2</v>
      </c>
      <c r="I56" s="22"/>
    </row>
    <row r="57" spans="1:9" ht="13" customHeight="1">
      <c r="A57" s="16" t="s">
        <v>1520</v>
      </c>
      <c r="B57" s="17" t="s">
        <v>1521</v>
      </c>
      <c r="C57" s="13" t="s">
        <v>1522</v>
      </c>
      <c r="D57" s="13" t="s">
        <v>1109</v>
      </c>
      <c r="E57" s="18">
        <v>2000</v>
      </c>
      <c r="F57" s="19">
        <v>9912.19</v>
      </c>
      <c r="G57" s="20">
        <v>1.15E-2</v>
      </c>
      <c r="H57" s="29">
        <v>6.3405000000000003E-2</v>
      </c>
      <c r="I57" s="22"/>
    </row>
    <row r="58" spans="1:9" ht="13" customHeight="1">
      <c r="A58" s="16" t="s">
        <v>1523</v>
      </c>
      <c r="B58" s="17" t="s">
        <v>1524</v>
      </c>
      <c r="C58" s="13" t="s">
        <v>1525</v>
      </c>
      <c r="D58" s="13" t="s">
        <v>1109</v>
      </c>
      <c r="E58" s="18">
        <v>2000</v>
      </c>
      <c r="F58" s="19">
        <v>9888.6</v>
      </c>
      <c r="G58" s="20">
        <v>1.15E-2</v>
      </c>
      <c r="H58" s="29">
        <v>6.4249000000000001E-2</v>
      </c>
      <c r="I58" s="22"/>
    </row>
    <row r="59" spans="1:9" ht="13" customHeight="1">
      <c r="A59" s="16" t="s">
        <v>1526</v>
      </c>
      <c r="B59" s="17" t="s">
        <v>1527</v>
      </c>
      <c r="C59" s="13" t="s">
        <v>1528</v>
      </c>
      <c r="D59" s="13" t="s">
        <v>1109</v>
      </c>
      <c r="E59" s="18">
        <v>2000</v>
      </c>
      <c r="F59" s="19">
        <v>9885.34</v>
      </c>
      <c r="G59" s="20">
        <v>1.15E-2</v>
      </c>
      <c r="H59" s="29">
        <v>6.4148999999999998E-2</v>
      </c>
      <c r="I59" s="22"/>
    </row>
    <row r="60" spans="1:9" ht="13" customHeight="1">
      <c r="A60" s="16" t="s">
        <v>1529</v>
      </c>
      <c r="B60" s="17" t="s">
        <v>1530</v>
      </c>
      <c r="C60" s="13" t="s">
        <v>1531</v>
      </c>
      <c r="D60" s="13" t="s">
        <v>1109</v>
      </c>
      <c r="E60" s="18">
        <v>2000</v>
      </c>
      <c r="F60" s="19">
        <v>9877.4699999999993</v>
      </c>
      <c r="G60" s="20">
        <v>1.15E-2</v>
      </c>
      <c r="H60" s="29">
        <v>7.0749999999999993E-2</v>
      </c>
      <c r="I60" s="22"/>
    </row>
    <row r="61" spans="1:9" ht="13" customHeight="1">
      <c r="A61" s="16" t="s">
        <v>1532</v>
      </c>
      <c r="B61" s="17" t="s">
        <v>1533</v>
      </c>
      <c r="C61" s="13" t="s">
        <v>1534</v>
      </c>
      <c r="D61" s="13" t="s">
        <v>1109</v>
      </c>
      <c r="E61" s="18">
        <v>2000</v>
      </c>
      <c r="F61" s="19">
        <v>9876.9599999999991</v>
      </c>
      <c r="G61" s="20">
        <v>1.15E-2</v>
      </c>
      <c r="H61" s="29">
        <v>7.1048E-2</v>
      </c>
      <c r="I61" s="22"/>
    </row>
    <row r="62" spans="1:9" ht="13" customHeight="1">
      <c r="A62" s="16" t="s">
        <v>1535</v>
      </c>
      <c r="B62" s="17" t="s">
        <v>1536</v>
      </c>
      <c r="C62" s="13" t="s">
        <v>1537</v>
      </c>
      <c r="D62" s="13" t="s">
        <v>1109</v>
      </c>
      <c r="E62" s="18">
        <v>2000</v>
      </c>
      <c r="F62" s="19">
        <v>9876.19</v>
      </c>
      <c r="G62" s="20">
        <v>1.15E-2</v>
      </c>
      <c r="H62" s="29">
        <v>7.0399000000000003E-2</v>
      </c>
      <c r="I62" s="22"/>
    </row>
    <row r="63" spans="1:9" ht="13" customHeight="1">
      <c r="A63" s="16" t="s">
        <v>1538</v>
      </c>
      <c r="B63" s="17" t="s">
        <v>1539</v>
      </c>
      <c r="C63" s="13" t="s">
        <v>1540</v>
      </c>
      <c r="D63" s="13" t="s">
        <v>1457</v>
      </c>
      <c r="E63" s="18">
        <v>2000</v>
      </c>
      <c r="F63" s="19">
        <v>9871.7199999999993</v>
      </c>
      <c r="G63" s="20">
        <v>1.15E-2</v>
      </c>
      <c r="H63" s="29">
        <v>6.5876000000000004E-2</v>
      </c>
      <c r="I63" s="22"/>
    </row>
    <row r="64" spans="1:9" ht="13" customHeight="1">
      <c r="A64" s="16" t="s">
        <v>1541</v>
      </c>
      <c r="B64" s="17" t="s">
        <v>1542</v>
      </c>
      <c r="C64" s="13" t="s">
        <v>1543</v>
      </c>
      <c r="D64" s="13" t="s">
        <v>1109</v>
      </c>
      <c r="E64" s="18">
        <v>2000</v>
      </c>
      <c r="F64" s="19">
        <v>9868.6200000000008</v>
      </c>
      <c r="G64" s="20">
        <v>1.15E-2</v>
      </c>
      <c r="H64" s="29">
        <v>7.0426000000000002E-2</v>
      </c>
      <c r="I64" s="22"/>
    </row>
    <row r="65" spans="1:9" ht="13" customHeight="1">
      <c r="A65" s="16" t="s">
        <v>1544</v>
      </c>
      <c r="B65" s="17" t="s">
        <v>2128</v>
      </c>
      <c r="C65" s="13" t="s">
        <v>1545</v>
      </c>
      <c r="D65" s="13" t="s">
        <v>1109</v>
      </c>
      <c r="E65" s="18">
        <v>2000</v>
      </c>
      <c r="F65" s="19">
        <v>9842.2199999999993</v>
      </c>
      <c r="G65" s="20">
        <v>1.15E-2</v>
      </c>
      <c r="H65" s="29">
        <v>6.4299908572846995E-2</v>
      </c>
      <c r="I65" s="22"/>
    </row>
    <row r="66" spans="1:9" ht="13" customHeight="1">
      <c r="A66" s="16" t="s">
        <v>1546</v>
      </c>
      <c r="B66" s="17" t="s">
        <v>1547</v>
      </c>
      <c r="C66" s="13" t="s">
        <v>1548</v>
      </c>
      <c r="D66" s="13" t="s">
        <v>1109</v>
      </c>
      <c r="E66" s="18">
        <v>1500</v>
      </c>
      <c r="F66" s="19">
        <v>7491.9375</v>
      </c>
      <c r="G66" s="20">
        <v>8.6999999999999994E-3</v>
      </c>
      <c r="H66" s="29">
        <v>6.5497E-2</v>
      </c>
      <c r="I66" s="22"/>
    </row>
    <row r="67" spans="1:9" ht="13" customHeight="1">
      <c r="A67" s="16" t="s">
        <v>1549</v>
      </c>
      <c r="B67" s="17" t="s">
        <v>1550</v>
      </c>
      <c r="C67" s="13" t="s">
        <v>1551</v>
      </c>
      <c r="D67" s="13" t="s">
        <v>1109</v>
      </c>
      <c r="E67" s="18">
        <v>1500</v>
      </c>
      <c r="F67" s="19">
        <v>7490.5574999999999</v>
      </c>
      <c r="G67" s="20">
        <v>8.6999999999999994E-3</v>
      </c>
      <c r="H67" s="29">
        <v>6.5756999999999996E-2</v>
      </c>
      <c r="I67" s="22"/>
    </row>
    <row r="68" spans="1:9" ht="13" customHeight="1">
      <c r="A68" s="16" t="s">
        <v>1552</v>
      </c>
      <c r="B68" s="17" t="s">
        <v>2254</v>
      </c>
      <c r="C68" s="13" t="s">
        <v>1553</v>
      </c>
      <c r="D68" s="13" t="s">
        <v>1457</v>
      </c>
      <c r="E68" s="18">
        <v>1500</v>
      </c>
      <c r="F68" s="19">
        <v>7489.9875000000002</v>
      </c>
      <c r="G68" s="20">
        <v>8.6999999999999994E-3</v>
      </c>
      <c r="H68" s="29">
        <v>6.1005999999999998E-2</v>
      </c>
      <c r="I68" s="22"/>
    </row>
    <row r="69" spans="1:9" ht="13" customHeight="1">
      <c r="A69" s="16" t="s">
        <v>1554</v>
      </c>
      <c r="B69" s="17" t="s">
        <v>1555</v>
      </c>
      <c r="C69" s="13" t="s">
        <v>1556</v>
      </c>
      <c r="D69" s="13" t="s">
        <v>1109</v>
      </c>
      <c r="E69" s="18">
        <v>1500</v>
      </c>
      <c r="F69" s="19">
        <v>7472.3850000000002</v>
      </c>
      <c r="G69" s="20">
        <v>8.6999999999999994E-3</v>
      </c>
      <c r="H69" s="29">
        <v>6.4241999999999994E-2</v>
      </c>
      <c r="I69" s="22"/>
    </row>
    <row r="70" spans="1:9" ht="13" customHeight="1">
      <c r="A70" s="16" t="s">
        <v>1557</v>
      </c>
      <c r="B70" s="17" t="s">
        <v>1558</v>
      </c>
      <c r="C70" s="13" t="s">
        <v>1559</v>
      </c>
      <c r="D70" s="13" t="s">
        <v>1109</v>
      </c>
      <c r="E70" s="18">
        <v>1500</v>
      </c>
      <c r="F70" s="19">
        <v>7461.21</v>
      </c>
      <c r="G70" s="20">
        <v>8.6999999999999994E-3</v>
      </c>
      <c r="H70" s="29">
        <v>6.3253000000000004E-2</v>
      </c>
      <c r="I70" s="22"/>
    </row>
    <row r="71" spans="1:9" ht="13" customHeight="1">
      <c r="A71" s="16" t="s">
        <v>1560</v>
      </c>
      <c r="B71" s="17" t="s">
        <v>2129</v>
      </c>
      <c r="C71" s="13" t="s">
        <v>2645</v>
      </c>
      <c r="D71" s="13" t="s">
        <v>1109</v>
      </c>
      <c r="E71" s="18">
        <v>1500</v>
      </c>
      <c r="F71" s="19">
        <v>7366.8450000000003</v>
      </c>
      <c r="G71" s="20">
        <v>8.6E-3</v>
      </c>
      <c r="H71" s="29">
        <v>7.0184459142942954E-2</v>
      </c>
      <c r="I71" s="22"/>
    </row>
    <row r="72" spans="1:9" ht="13" customHeight="1">
      <c r="A72" s="16" t="s">
        <v>1561</v>
      </c>
      <c r="B72" s="17" t="s">
        <v>1562</v>
      </c>
      <c r="C72" s="13" t="s">
        <v>1563</v>
      </c>
      <c r="D72" s="13" t="s">
        <v>1109</v>
      </c>
      <c r="E72" s="18">
        <v>1000</v>
      </c>
      <c r="F72" s="19">
        <v>4999.17</v>
      </c>
      <c r="G72" s="20">
        <v>5.7999999999999996E-3</v>
      </c>
      <c r="H72" s="29">
        <v>6.0600000000000001E-2</v>
      </c>
      <c r="I72" s="22"/>
    </row>
    <row r="73" spans="1:9" ht="13" customHeight="1">
      <c r="A73" s="16" t="s">
        <v>1564</v>
      </c>
      <c r="B73" s="17" t="s">
        <v>1565</v>
      </c>
      <c r="C73" s="13" t="s">
        <v>1566</v>
      </c>
      <c r="D73" s="13" t="s">
        <v>1457</v>
      </c>
      <c r="E73" s="18">
        <v>1000</v>
      </c>
      <c r="F73" s="19">
        <v>4999.1499999999996</v>
      </c>
      <c r="G73" s="20">
        <v>5.7999999999999996E-3</v>
      </c>
      <c r="H73" s="29">
        <v>6.2060999999999998E-2</v>
      </c>
      <c r="I73" s="22"/>
    </row>
    <row r="74" spans="1:9" ht="13" customHeight="1">
      <c r="A74" s="16" t="s">
        <v>1567</v>
      </c>
      <c r="B74" s="17" t="s">
        <v>1568</v>
      </c>
      <c r="C74" s="13" t="s">
        <v>1569</v>
      </c>
      <c r="D74" s="13" t="s">
        <v>1109</v>
      </c>
      <c r="E74" s="18">
        <v>1000</v>
      </c>
      <c r="F74" s="19">
        <v>4998.3100000000004</v>
      </c>
      <c r="G74" s="20">
        <v>5.7999999999999996E-3</v>
      </c>
      <c r="H74" s="29">
        <v>6.1705999999999997E-2</v>
      </c>
      <c r="I74" s="22"/>
    </row>
    <row r="75" spans="1:9" ht="13" customHeight="1">
      <c r="A75" s="16" t="s">
        <v>1570</v>
      </c>
      <c r="B75" s="17" t="s">
        <v>1571</v>
      </c>
      <c r="C75" s="13" t="s">
        <v>1572</v>
      </c>
      <c r="D75" s="13" t="s">
        <v>1109</v>
      </c>
      <c r="E75" s="18">
        <v>1000</v>
      </c>
      <c r="F75" s="19">
        <v>4997.3599999999997</v>
      </c>
      <c r="G75" s="20">
        <v>5.7999999999999996E-3</v>
      </c>
      <c r="H75" s="29">
        <v>6.4273999999999998E-2</v>
      </c>
      <c r="I75" s="22"/>
    </row>
    <row r="76" spans="1:9" ht="13" customHeight="1">
      <c r="A76" s="16" t="s">
        <v>1573</v>
      </c>
      <c r="B76" s="17" t="s">
        <v>1574</v>
      </c>
      <c r="C76" s="13" t="s">
        <v>1575</v>
      </c>
      <c r="D76" s="13" t="s">
        <v>1109</v>
      </c>
      <c r="E76" s="18">
        <v>1000</v>
      </c>
      <c r="F76" s="19">
        <v>4991.6450000000004</v>
      </c>
      <c r="G76" s="20">
        <v>5.7999999999999996E-3</v>
      </c>
      <c r="H76" s="29">
        <v>6.1112E-2</v>
      </c>
      <c r="I76" s="22"/>
    </row>
    <row r="77" spans="1:9" ht="13" customHeight="1">
      <c r="A77" s="16" t="s">
        <v>1576</v>
      </c>
      <c r="B77" s="17" t="s">
        <v>2255</v>
      </c>
      <c r="C77" s="13" t="s">
        <v>1577</v>
      </c>
      <c r="D77" s="13" t="s">
        <v>1109</v>
      </c>
      <c r="E77" s="18">
        <v>1000</v>
      </c>
      <c r="F77" s="19">
        <v>4991.6099999999997</v>
      </c>
      <c r="G77" s="20">
        <v>5.7999999999999996E-3</v>
      </c>
      <c r="H77" s="29">
        <v>6.1350000000000002E-2</v>
      </c>
      <c r="I77" s="22"/>
    </row>
    <row r="78" spans="1:9" ht="13" customHeight="1">
      <c r="A78" s="16" t="s">
        <v>1578</v>
      </c>
      <c r="B78" s="17" t="s">
        <v>1579</v>
      </c>
      <c r="C78" s="13" t="s">
        <v>1580</v>
      </c>
      <c r="D78" s="13" t="s">
        <v>1109</v>
      </c>
      <c r="E78" s="18">
        <v>1000</v>
      </c>
      <c r="F78" s="19">
        <v>4990.88</v>
      </c>
      <c r="G78" s="20">
        <v>5.7999999999999996E-3</v>
      </c>
      <c r="H78" s="29">
        <v>6.6715999999999998E-2</v>
      </c>
      <c r="I78" s="22"/>
    </row>
    <row r="79" spans="1:9" ht="13" customHeight="1">
      <c r="A79" s="16" t="s">
        <v>1581</v>
      </c>
      <c r="B79" s="17" t="s">
        <v>1582</v>
      </c>
      <c r="C79" s="13" t="s">
        <v>1583</v>
      </c>
      <c r="D79" s="13" t="s">
        <v>1109</v>
      </c>
      <c r="E79" s="18">
        <v>1000</v>
      </c>
      <c r="F79" s="19">
        <v>4980.59</v>
      </c>
      <c r="G79" s="20">
        <v>5.7999999999999996E-3</v>
      </c>
      <c r="H79" s="29">
        <v>6.1853999999999999E-2</v>
      </c>
      <c r="I79" s="22"/>
    </row>
    <row r="80" spans="1:9" ht="13" customHeight="1">
      <c r="A80" s="16" t="s">
        <v>1584</v>
      </c>
      <c r="B80" s="17" t="s">
        <v>1585</v>
      </c>
      <c r="C80" s="13" t="s">
        <v>1586</v>
      </c>
      <c r="D80" s="13" t="s">
        <v>1457</v>
      </c>
      <c r="E80" s="18">
        <v>1000</v>
      </c>
      <c r="F80" s="19">
        <v>4979.6499999999996</v>
      </c>
      <c r="G80" s="20">
        <v>5.7999999999999996E-3</v>
      </c>
      <c r="H80" s="29">
        <v>6.2158999999999999E-2</v>
      </c>
      <c r="I80" s="22"/>
    </row>
    <row r="81" spans="1:9" ht="13" customHeight="1">
      <c r="A81" s="16" t="s">
        <v>1587</v>
      </c>
      <c r="B81" s="17" t="s">
        <v>1588</v>
      </c>
      <c r="C81" s="13" t="s">
        <v>1589</v>
      </c>
      <c r="D81" s="13" t="s">
        <v>895</v>
      </c>
      <c r="E81" s="18">
        <v>1000</v>
      </c>
      <c r="F81" s="19">
        <v>4957.6099999999997</v>
      </c>
      <c r="G81" s="20">
        <v>5.7999999999999996E-3</v>
      </c>
      <c r="H81" s="29">
        <v>6.5022999999999997E-2</v>
      </c>
      <c r="I81" s="22"/>
    </row>
    <row r="82" spans="1:9" ht="13" customHeight="1">
      <c r="A82" s="16" t="s">
        <v>1590</v>
      </c>
      <c r="B82" s="17" t="s">
        <v>1591</v>
      </c>
      <c r="C82" s="13" t="s">
        <v>1592</v>
      </c>
      <c r="D82" s="13" t="s">
        <v>1109</v>
      </c>
      <c r="E82" s="18">
        <v>1000</v>
      </c>
      <c r="F82" s="19">
        <v>4951.0200000000004</v>
      </c>
      <c r="G82" s="20">
        <v>5.7999999999999996E-3</v>
      </c>
      <c r="H82" s="29">
        <v>6.3349000000000003E-2</v>
      </c>
      <c r="I82" s="22"/>
    </row>
    <row r="83" spans="1:9" ht="13" customHeight="1">
      <c r="A83" s="16" t="s">
        <v>1593</v>
      </c>
      <c r="B83" s="17" t="s">
        <v>1594</v>
      </c>
      <c r="C83" s="13" t="s">
        <v>1595</v>
      </c>
      <c r="D83" s="13" t="s">
        <v>1109</v>
      </c>
      <c r="E83" s="18">
        <v>1000</v>
      </c>
      <c r="F83" s="19">
        <v>4942.5349999999999</v>
      </c>
      <c r="G83" s="20">
        <v>5.7999999999999996E-3</v>
      </c>
      <c r="H83" s="29">
        <v>6.4299999999999996E-2</v>
      </c>
      <c r="I83" s="22"/>
    </row>
    <row r="84" spans="1:9" ht="13" customHeight="1">
      <c r="A84" s="16" t="s">
        <v>1596</v>
      </c>
      <c r="B84" s="17" t="s">
        <v>1597</v>
      </c>
      <c r="C84" s="13" t="s">
        <v>1598</v>
      </c>
      <c r="D84" s="13" t="s">
        <v>1109</v>
      </c>
      <c r="E84" s="18">
        <v>1000</v>
      </c>
      <c r="F84" s="19">
        <v>4932.7349999999997</v>
      </c>
      <c r="G84" s="20">
        <v>5.7000000000000002E-3</v>
      </c>
      <c r="H84" s="29">
        <v>6.3813999999999996E-2</v>
      </c>
      <c r="I84" s="22"/>
    </row>
    <row r="85" spans="1:9" ht="13" customHeight="1">
      <c r="A85" s="16" t="s">
        <v>1599</v>
      </c>
      <c r="B85" s="17" t="s">
        <v>1600</v>
      </c>
      <c r="C85" s="13" t="s">
        <v>1601</v>
      </c>
      <c r="D85" s="13" t="s">
        <v>1109</v>
      </c>
      <c r="E85" s="18">
        <v>1000</v>
      </c>
      <c r="F85" s="19">
        <v>4924.5249999999996</v>
      </c>
      <c r="G85" s="20">
        <v>5.7000000000000002E-3</v>
      </c>
      <c r="H85" s="29">
        <v>6.4299999999999996E-2</v>
      </c>
      <c r="I85" s="22"/>
    </row>
    <row r="86" spans="1:9" ht="13" customHeight="1">
      <c r="A86" s="16" t="s">
        <v>1602</v>
      </c>
      <c r="B86" s="17" t="s">
        <v>1603</v>
      </c>
      <c r="C86" s="13" t="s">
        <v>1604</v>
      </c>
      <c r="D86" s="13" t="s">
        <v>1109</v>
      </c>
      <c r="E86" s="18">
        <v>1000</v>
      </c>
      <c r="F86" s="19">
        <v>4923.3850000000002</v>
      </c>
      <c r="G86" s="20">
        <v>5.7000000000000002E-3</v>
      </c>
      <c r="H86" s="29">
        <v>7.0999999999999994E-2</v>
      </c>
      <c r="I86" s="22"/>
    </row>
    <row r="87" spans="1:9" ht="13" customHeight="1">
      <c r="A87" s="16" t="s">
        <v>1605</v>
      </c>
      <c r="B87" s="17" t="s">
        <v>1606</v>
      </c>
      <c r="C87" s="13" t="s">
        <v>1607</v>
      </c>
      <c r="D87" s="13" t="s">
        <v>1109</v>
      </c>
      <c r="E87" s="18">
        <v>1000</v>
      </c>
      <c r="F87" s="19">
        <v>4921.22</v>
      </c>
      <c r="G87" s="20">
        <v>5.7000000000000002E-3</v>
      </c>
      <c r="H87" s="29">
        <v>7.0400000000000004E-2</v>
      </c>
      <c r="I87" s="22"/>
    </row>
    <row r="88" spans="1:9" ht="13" customHeight="1">
      <c r="A88" s="16" t="s">
        <v>1608</v>
      </c>
      <c r="B88" s="17" t="s">
        <v>1609</v>
      </c>
      <c r="C88" s="13" t="s">
        <v>1610</v>
      </c>
      <c r="D88" s="13" t="s">
        <v>1109</v>
      </c>
      <c r="E88" s="18">
        <v>500</v>
      </c>
      <c r="F88" s="19">
        <v>2496.8049999999998</v>
      </c>
      <c r="G88" s="20">
        <v>2.8999999999999998E-3</v>
      </c>
      <c r="H88" s="29">
        <v>6.6750000000000004E-2</v>
      </c>
      <c r="I88" s="22"/>
    </row>
    <row r="89" spans="1:9" ht="13" customHeight="1">
      <c r="A89" s="16" t="s">
        <v>1611</v>
      </c>
      <c r="B89" s="17" t="s">
        <v>1612</v>
      </c>
      <c r="C89" s="13" t="s">
        <v>1613</v>
      </c>
      <c r="D89" s="13" t="s">
        <v>1109</v>
      </c>
      <c r="E89" s="18">
        <v>500</v>
      </c>
      <c r="F89" s="19">
        <v>2495.8125</v>
      </c>
      <c r="G89" s="20">
        <v>2.8999999999999998E-3</v>
      </c>
      <c r="H89" s="29">
        <v>6.1240000000000003E-2</v>
      </c>
      <c r="I89" s="22"/>
    </row>
    <row r="90" spans="1:9" ht="13" customHeight="1">
      <c r="A90" s="16" t="s">
        <v>1614</v>
      </c>
      <c r="B90" s="17" t="s">
        <v>1615</v>
      </c>
      <c r="C90" s="13" t="s">
        <v>1616</v>
      </c>
      <c r="D90" s="13" t="s">
        <v>1109</v>
      </c>
      <c r="E90" s="18">
        <v>500</v>
      </c>
      <c r="F90" s="19">
        <v>2495.5149999999999</v>
      </c>
      <c r="G90" s="20">
        <v>2.8999999999999998E-3</v>
      </c>
      <c r="H90" s="29">
        <v>6.5599000000000005E-2</v>
      </c>
      <c r="I90" s="22"/>
    </row>
    <row r="91" spans="1:9" ht="13" customHeight="1">
      <c r="A91" s="16" t="s">
        <v>1617</v>
      </c>
      <c r="B91" s="17" t="s">
        <v>1618</v>
      </c>
      <c r="C91" s="13" t="s">
        <v>1619</v>
      </c>
      <c r="D91" s="13" t="s">
        <v>1109</v>
      </c>
      <c r="E91" s="18">
        <v>500</v>
      </c>
      <c r="F91" s="19">
        <v>2475.9875000000002</v>
      </c>
      <c r="G91" s="20">
        <v>2.8999999999999998E-3</v>
      </c>
      <c r="H91" s="29">
        <v>7.0800000000000002E-2</v>
      </c>
      <c r="I91" s="22"/>
    </row>
    <row r="92" spans="1:9" ht="13" customHeight="1">
      <c r="A92" s="16" t="s">
        <v>1620</v>
      </c>
      <c r="B92" s="17" t="s">
        <v>1621</v>
      </c>
      <c r="C92" s="13" t="s">
        <v>1622</v>
      </c>
      <c r="D92" s="13" t="s">
        <v>1109</v>
      </c>
      <c r="E92" s="18">
        <v>500</v>
      </c>
      <c r="F92" s="19">
        <v>2473.85</v>
      </c>
      <c r="G92" s="20">
        <v>2.8999999999999998E-3</v>
      </c>
      <c r="H92" s="29">
        <v>7.0150000000000004E-2</v>
      </c>
      <c r="I92" s="22"/>
    </row>
    <row r="93" spans="1:9" ht="13" customHeight="1">
      <c r="A93" s="16" t="s">
        <v>1623</v>
      </c>
      <c r="B93" s="17" t="s">
        <v>1624</v>
      </c>
      <c r="C93" s="13" t="s">
        <v>1625</v>
      </c>
      <c r="D93" s="13" t="s">
        <v>1109</v>
      </c>
      <c r="E93" s="18">
        <v>500</v>
      </c>
      <c r="F93" s="19">
        <v>2467.6950000000002</v>
      </c>
      <c r="G93" s="20">
        <v>2.8999999999999998E-3</v>
      </c>
      <c r="H93" s="29">
        <v>7.2400999999999993E-2</v>
      </c>
      <c r="I93" s="22"/>
    </row>
    <row r="94" spans="1:9" ht="13" customHeight="1">
      <c r="A94" s="4"/>
      <c r="B94" s="12" t="s">
        <v>463</v>
      </c>
      <c r="C94" s="13"/>
      <c r="D94" s="13"/>
      <c r="E94" s="13"/>
      <c r="F94" s="23">
        <v>384725.42200000002</v>
      </c>
      <c r="G94" s="24">
        <f>ROUND(SUM(G45:G93),4)</f>
        <v>0.44769999999999999</v>
      </c>
      <c r="H94" s="25"/>
      <c r="I94" s="26"/>
    </row>
    <row r="95" spans="1:9" ht="13" customHeight="1">
      <c r="A95" s="4"/>
      <c r="B95" s="12" t="s">
        <v>1374</v>
      </c>
      <c r="C95" s="13"/>
      <c r="D95" s="13"/>
      <c r="E95" s="13"/>
      <c r="F95" s="4"/>
      <c r="G95" s="14"/>
      <c r="H95" s="14"/>
      <c r="I95" s="15"/>
    </row>
    <row r="96" spans="1:9" ht="13" customHeight="1">
      <c r="A96" s="16" t="s">
        <v>1626</v>
      </c>
      <c r="B96" s="17" t="s">
        <v>1627</v>
      </c>
      <c r="C96" s="13" t="s">
        <v>1628</v>
      </c>
      <c r="D96" s="13" t="s">
        <v>983</v>
      </c>
      <c r="E96" s="18">
        <v>50000000</v>
      </c>
      <c r="F96" s="19">
        <v>49594.65</v>
      </c>
      <c r="G96" s="20">
        <v>5.7700000000000001E-2</v>
      </c>
      <c r="H96" s="29">
        <v>5.1437999999999998E-2</v>
      </c>
      <c r="I96" s="22"/>
    </row>
    <row r="97" spans="1:9" ht="13" customHeight="1">
      <c r="A97" s="16" t="s">
        <v>1375</v>
      </c>
      <c r="B97" s="17" t="s">
        <v>1376</v>
      </c>
      <c r="C97" s="13" t="s">
        <v>1377</v>
      </c>
      <c r="D97" s="13" t="s">
        <v>983</v>
      </c>
      <c r="E97" s="18">
        <v>30000000</v>
      </c>
      <c r="F97" s="19">
        <v>29627.88</v>
      </c>
      <c r="G97" s="20">
        <v>3.4500000000000003E-2</v>
      </c>
      <c r="H97" s="29">
        <v>5.2694999999999999E-2</v>
      </c>
      <c r="I97" s="22"/>
    </row>
    <row r="98" spans="1:9" ht="13" customHeight="1">
      <c r="A98" s="16" t="s">
        <v>1629</v>
      </c>
      <c r="B98" s="17" t="s">
        <v>1630</v>
      </c>
      <c r="C98" s="13" t="s">
        <v>1631</v>
      </c>
      <c r="D98" s="13" t="s">
        <v>983</v>
      </c>
      <c r="E98" s="18">
        <v>16500000</v>
      </c>
      <c r="F98" s="19">
        <v>16429.165499999999</v>
      </c>
      <c r="G98" s="20">
        <v>1.9099999999999999E-2</v>
      </c>
      <c r="H98" s="29">
        <v>5.0764999999999998E-2</v>
      </c>
      <c r="I98" s="22"/>
    </row>
    <row r="99" spans="1:9" ht="13" customHeight="1">
      <c r="A99" s="16" t="s">
        <v>1381</v>
      </c>
      <c r="B99" s="17" t="s">
        <v>1382</v>
      </c>
      <c r="C99" s="13" t="s">
        <v>1383</v>
      </c>
      <c r="D99" s="13" t="s">
        <v>983</v>
      </c>
      <c r="E99" s="18">
        <v>15000000</v>
      </c>
      <c r="F99" s="19">
        <v>14816.1</v>
      </c>
      <c r="G99" s="20">
        <v>1.7299999999999999E-2</v>
      </c>
      <c r="H99" s="29">
        <v>5.2679999999999998E-2</v>
      </c>
      <c r="I99" s="22"/>
    </row>
    <row r="100" spans="1:9" ht="13" customHeight="1">
      <c r="A100" s="16" t="s">
        <v>1632</v>
      </c>
      <c r="B100" s="17" t="s">
        <v>1633</v>
      </c>
      <c r="C100" s="13" t="s">
        <v>1634</v>
      </c>
      <c r="D100" s="13" t="s">
        <v>983</v>
      </c>
      <c r="E100" s="18">
        <v>10000000</v>
      </c>
      <c r="F100" s="19">
        <v>9997.15</v>
      </c>
      <c r="G100" s="20">
        <v>1.1599999999999999E-2</v>
      </c>
      <c r="H100" s="29">
        <v>5.1999999999999998E-2</v>
      </c>
      <c r="I100" s="22"/>
    </row>
    <row r="101" spans="1:9" ht="13" customHeight="1">
      <c r="A101" s="16" t="s">
        <v>1378</v>
      </c>
      <c r="B101" s="17" t="s">
        <v>1379</v>
      </c>
      <c r="C101" s="13" t="s">
        <v>1380</v>
      </c>
      <c r="D101" s="13" t="s">
        <v>983</v>
      </c>
      <c r="E101" s="18">
        <v>6500000</v>
      </c>
      <c r="F101" s="19">
        <v>6472.817</v>
      </c>
      <c r="G101" s="20">
        <v>7.4999999999999997E-3</v>
      </c>
      <c r="H101" s="29">
        <v>5.11E-2</v>
      </c>
      <c r="I101" s="22"/>
    </row>
    <row r="102" spans="1:9" ht="13" customHeight="1">
      <c r="A102" s="16" t="s">
        <v>1635</v>
      </c>
      <c r="B102" s="17" t="s">
        <v>1636</v>
      </c>
      <c r="C102" s="13" t="s">
        <v>1637</v>
      </c>
      <c r="D102" s="13" t="s">
        <v>983</v>
      </c>
      <c r="E102" s="18">
        <v>5000000</v>
      </c>
      <c r="F102" s="19">
        <v>4948.79</v>
      </c>
      <c r="G102" s="20">
        <v>5.7999999999999996E-3</v>
      </c>
      <c r="H102" s="29">
        <v>5.2461000000000001E-2</v>
      </c>
      <c r="I102" s="22"/>
    </row>
    <row r="103" spans="1:9" ht="13" customHeight="1">
      <c r="A103" s="16" t="s">
        <v>1638</v>
      </c>
      <c r="B103" s="17" t="s">
        <v>1639</v>
      </c>
      <c r="C103" s="13" t="s">
        <v>1640</v>
      </c>
      <c r="D103" s="13" t="s">
        <v>983</v>
      </c>
      <c r="E103" s="18">
        <v>3000000</v>
      </c>
      <c r="F103" s="19">
        <v>2972.2350000000001</v>
      </c>
      <c r="G103" s="20">
        <v>3.5000000000000001E-3</v>
      </c>
      <c r="H103" s="29">
        <v>5.2458999999999999E-2</v>
      </c>
      <c r="I103" s="22"/>
    </row>
    <row r="104" spans="1:9" ht="13" customHeight="1">
      <c r="A104" s="16" t="s">
        <v>1641</v>
      </c>
      <c r="B104" s="17" t="s">
        <v>1642</v>
      </c>
      <c r="C104" s="13" t="s">
        <v>1643</v>
      </c>
      <c r="D104" s="13" t="s">
        <v>983</v>
      </c>
      <c r="E104" s="18">
        <v>2500000</v>
      </c>
      <c r="F104" s="19">
        <v>2474.395</v>
      </c>
      <c r="G104" s="20">
        <v>2.8999999999999998E-3</v>
      </c>
      <c r="H104" s="29">
        <v>5.2461000000000001E-2</v>
      </c>
      <c r="I104" s="22"/>
    </row>
    <row r="105" spans="1:9" ht="13" customHeight="1">
      <c r="A105" s="4"/>
      <c r="B105" s="12" t="s">
        <v>463</v>
      </c>
      <c r="C105" s="13"/>
      <c r="D105" s="13"/>
      <c r="E105" s="13"/>
      <c r="F105" s="23">
        <v>137333.1825</v>
      </c>
      <c r="G105" s="24">
        <f>ROUND(SUM(G95:G104),4)</f>
        <v>0.15989999999999999</v>
      </c>
      <c r="H105" s="25"/>
      <c r="I105" s="26"/>
    </row>
    <row r="106" spans="1:9" ht="13" customHeight="1">
      <c r="A106" s="4"/>
      <c r="B106" s="27" t="s">
        <v>466</v>
      </c>
      <c r="C106" s="28"/>
      <c r="D106" s="1"/>
      <c r="E106" s="28"/>
      <c r="F106" s="23">
        <v>785338.57700000005</v>
      </c>
      <c r="G106" s="24">
        <f>ROUND(SUM(G44,G94,G105),4)</f>
        <v>0.91400000000000003</v>
      </c>
      <c r="H106" s="25"/>
      <c r="I106" s="26"/>
    </row>
    <row r="107" spans="1:9" ht="13" customHeight="1">
      <c r="A107" s="4"/>
      <c r="B107" s="12" t="s">
        <v>896</v>
      </c>
      <c r="C107" s="13"/>
      <c r="D107" s="13"/>
      <c r="E107" s="13"/>
      <c r="F107" s="13"/>
      <c r="G107" s="13"/>
      <c r="H107" s="14"/>
      <c r="I107" s="15"/>
    </row>
    <row r="108" spans="1:9" ht="13" customHeight="1">
      <c r="A108" s="4"/>
      <c r="B108" s="12" t="s">
        <v>1114</v>
      </c>
      <c r="C108" s="13"/>
      <c r="D108" s="13"/>
      <c r="E108" s="13"/>
      <c r="F108" s="4"/>
      <c r="G108" s="14"/>
      <c r="H108" s="14"/>
      <c r="I108" s="15"/>
    </row>
    <row r="109" spans="1:9" ht="13" customHeight="1">
      <c r="A109" s="16" t="s">
        <v>1115</v>
      </c>
      <c r="B109" s="17" t="s">
        <v>1116</v>
      </c>
      <c r="C109" s="13" t="s">
        <v>1117</v>
      </c>
      <c r="D109" s="13"/>
      <c r="E109" s="18">
        <v>12727.746999999999</v>
      </c>
      <c r="F109" s="19">
        <v>1523.5912000000001</v>
      </c>
      <c r="G109" s="20">
        <v>1.8E-3</v>
      </c>
      <c r="H109" s="29"/>
      <c r="I109" s="22"/>
    </row>
    <row r="110" spans="1:9" ht="13" customHeight="1">
      <c r="A110" s="4"/>
      <c r="B110" s="12" t="s">
        <v>463</v>
      </c>
      <c r="C110" s="13"/>
      <c r="D110" s="13"/>
      <c r="E110" s="13"/>
      <c r="F110" s="23">
        <v>1523.5912000000001</v>
      </c>
      <c r="G110" s="24">
        <f>ROUND(SUM(G107:G109),4)</f>
        <v>1.8E-3</v>
      </c>
      <c r="H110" s="25"/>
      <c r="I110" s="26"/>
    </row>
    <row r="111" spans="1:9" ht="13" customHeight="1">
      <c r="A111" s="4"/>
      <c r="B111" s="27" t="s">
        <v>466</v>
      </c>
      <c r="C111" s="28"/>
      <c r="D111" s="1"/>
      <c r="E111" s="28"/>
      <c r="F111" s="23">
        <v>1523.5912000000001</v>
      </c>
      <c r="G111" s="24">
        <f>ROUND(SUM(G110),4)</f>
        <v>1.8E-3</v>
      </c>
      <c r="H111" s="25"/>
      <c r="I111" s="26"/>
    </row>
    <row r="112" spans="1:9" ht="13" customHeight="1">
      <c r="A112" s="4"/>
      <c r="B112" s="12" t="s">
        <v>904</v>
      </c>
      <c r="C112" s="13"/>
      <c r="D112" s="13"/>
      <c r="E112" s="13"/>
      <c r="F112" s="13"/>
      <c r="G112" s="13"/>
      <c r="H112" s="14"/>
      <c r="I112" s="15"/>
    </row>
    <row r="113" spans="1:9" ht="13" customHeight="1">
      <c r="A113" s="16" t="s">
        <v>905</v>
      </c>
      <c r="B113" s="17" t="s">
        <v>906</v>
      </c>
      <c r="C113" s="13"/>
      <c r="D113" s="13"/>
      <c r="E113" s="18"/>
      <c r="F113" s="19">
        <v>75001.530400000003</v>
      </c>
      <c r="G113" s="20">
        <v>8.7300000000000003E-2</v>
      </c>
      <c r="H113" s="29">
        <v>4.7029374034096294E-2</v>
      </c>
      <c r="I113" s="22"/>
    </row>
    <row r="114" spans="1:9" ht="13" customHeight="1">
      <c r="A114" s="4"/>
      <c r="B114" s="12" t="s">
        <v>463</v>
      </c>
      <c r="C114" s="13"/>
      <c r="D114" s="13"/>
      <c r="E114" s="13"/>
      <c r="F114" s="23">
        <v>75001.530400000003</v>
      </c>
      <c r="G114" s="24">
        <f>ROUND(SUM(G112:G113),4)</f>
        <v>8.7300000000000003E-2</v>
      </c>
      <c r="H114" s="25"/>
      <c r="I114" s="26"/>
    </row>
    <row r="115" spans="1:9" ht="13" customHeight="1">
      <c r="A115" s="4"/>
      <c r="B115" s="27" t="s">
        <v>466</v>
      </c>
      <c r="C115" s="28"/>
      <c r="D115" s="1"/>
      <c r="E115" s="28"/>
      <c r="F115" s="23">
        <v>75001.530400000003</v>
      </c>
      <c r="G115" s="24">
        <f>ROUND(SUM(G114),4)</f>
        <v>8.7300000000000003E-2</v>
      </c>
      <c r="H115" s="25"/>
      <c r="I115" s="26"/>
    </row>
    <row r="116" spans="1:9" ht="13" customHeight="1">
      <c r="A116" s="4"/>
      <c r="B116" s="27" t="s">
        <v>907</v>
      </c>
      <c r="C116" s="13"/>
      <c r="D116" s="1"/>
      <c r="E116" s="13"/>
      <c r="F116" s="30">
        <v>-28522.055100000001</v>
      </c>
      <c r="G116" s="42">
        <v>-3.2800000000000003E-2</v>
      </c>
      <c r="H116" s="25"/>
      <c r="I116" s="26"/>
    </row>
    <row r="117" spans="1:9" ht="13" customHeight="1">
      <c r="A117" s="4"/>
      <c r="B117" s="31" t="s">
        <v>908</v>
      </c>
      <c r="C117" s="32"/>
      <c r="D117" s="32"/>
      <c r="E117" s="32"/>
      <c r="F117" s="33">
        <v>858854.8</v>
      </c>
      <c r="G117" s="34">
        <f>ROUND(SUM(G12,G106,G111,G115,G116),4)</f>
        <v>1</v>
      </c>
      <c r="H117" s="35"/>
      <c r="I117" s="36"/>
    </row>
    <row r="118" spans="1:9" ht="13" customHeight="1">
      <c r="A118" s="4"/>
      <c r="B118" s="6"/>
      <c r="C118" s="4"/>
      <c r="D118" s="4"/>
      <c r="E118" s="4"/>
      <c r="F118" s="4"/>
      <c r="G118" s="4"/>
      <c r="H118" s="4"/>
      <c r="I118" s="4"/>
    </row>
    <row r="119" spans="1:9" ht="13" customHeight="1">
      <c r="A119" s="4"/>
      <c r="B119" s="3" t="s">
        <v>997</v>
      </c>
      <c r="C119" s="4"/>
      <c r="D119" s="4"/>
      <c r="E119" s="4"/>
      <c r="F119" s="4"/>
      <c r="G119" s="4"/>
      <c r="H119" s="4"/>
      <c r="I119" s="4"/>
    </row>
    <row r="120" spans="1:9" ht="13" customHeight="1">
      <c r="A120" s="4"/>
      <c r="B120" s="3" t="s">
        <v>910</v>
      </c>
      <c r="C120" s="4"/>
      <c r="D120" s="4"/>
      <c r="E120" s="4"/>
      <c r="F120" s="4"/>
      <c r="G120" s="4"/>
      <c r="H120" s="4"/>
      <c r="I120" s="4"/>
    </row>
    <row r="121" spans="1:9" ht="26.15" customHeight="1">
      <c r="A121" s="4"/>
      <c r="B121" s="177" t="s">
        <v>2647</v>
      </c>
      <c r="C121" s="177"/>
      <c r="D121" s="177"/>
      <c r="E121" s="177"/>
      <c r="F121" s="177"/>
      <c r="G121" s="177"/>
      <c r="H121" s="177"/>
      <c r="I121" s="177"/>
    </row>
    <row r="122" spans="1:9" ht="13" customHeight="1">
      <c r="A122" s="4"/>
      <c r="B122" s="177"/>
      <c r="C122" s="177"/>
      <c r="D122" s="177"/>
      <c r="E122" s="177"/>
      <c r="F122" s="177"/>
      <c r="G122" s="177"/>
      <c r="H122" s="177"/>
      <c r="I122" s="177"/>
    </row>
    <row r="123" spans="1:9">
      <c r="A123" s="43"/>
      <c r="B123" s="44" t="s">
        <v>2153</v>
      </c>
      <c r="C123" s="45"/>
      <c r="D123" s="45"/>
      <c r="E123" s="77"/>
      <c r="F123" s="77"/>
      <c r="G123" s="77"/>
      <c r="H123" s="77"/>
      <c r="I123" s="78"/>
    </row>
    <row r="124" spans="1:9">
      <c r="A124" s="43"/>
      <c r="B124" s="48" t="s">
        <v>2154</v>
      </c>
      <c r="C124" s="49"/>
      <c r="D124" s="49"/>
      <c r="E124" s="79"/>
      <c r="F124" s="79"/>
      <c r="G124" s="79"/>
      <c r="H124" s="79"/>
      <c r="I124" s="80"/>
    </row>
    <row r="125" spans="1:9">
      <c r="A125" s="43"/>
      <c r="B125" s="48" t="s">
        <v>2155</v>
      </c>
      <c r="C125" s="49"/>
      <c r="D125" s="49"/>
      <c r="E125" s="79"/>
      <c r="F125" s="79"/>
      <c r="G125" s="79"/>
      <c r="H125" s="79"/>
      <c r="I125" s="80"/>
    </row>
    <row r="126" spans="1:9">
      <c r="A126" s="43"/>
      <c r="B126" s="52" t="s">
        <v>2156</v>
      </c>
      <c r="C126" s="53" t="s">
        <v>2184</v>
      </c>
      <c r="D126" s="53" t="s">
        <v>2157</v>
      </c>
      <c r="E126" s="79"/>
      <c r="F126" s="79"/>
      <c r="G126" s="79"/>
      <c r="H126" s="79"/>
      <c r="I126" s="80"/>
    </row>
    <row r="127" spans="1:9">
      <c r="A127" s="2" t="s">
        <v>22</v>
      </c>
      <c r="B127" s="54" t="s">
        <v>2173</v>
      </c>
      <c r="C127" s="69">
        <v>1033.8241</v>
      </c>
      <c r="D127" s="69">
        <v>1034.5345</v>
      </c>
      <c r="E127" s="50"/>
      <c r="F127" s="50"/>
      <c r="G127" s="79"/>
      <c r="H127" s="79"/>
      <c r="I127" s="80"/>
    </row>
    <row r="128" spans="1:9">
      <c r="A128" s="2" t="s">
        <v>22</v>
      </c>
      <c r="B128" s="54" t="s">
        <v>2168</v>
      </c>
      <c r="C128" s="69">
        <v>1036.172</v>
      </c>
      <c r="D128" s="69">
        <v>1036.6533999999999</v>
      </c>
      <c r="E128" s="50"/>
      <c r="F128" s="50"/>
      <c r="G128" s="79"/>
      <c r="H128" s="79"/>
      <c r="I128" s="80"/>
    </row>
    <row r="129" spans="1:9">
      <c r="A129" s="2" t="s">
        <v>22</v>
      </c>
      <c r="B129" s="54" t="s">
        <v>2159</v>
      </c>
      <c r="C129" s="69">
        <v>1230.5642</v>
      </c>
      <c r="D129" s="69">
        <v>1224.1043</v>
      </c>
      <c r="E129" s="50"/>
      <c r="F129" s="50"/>
      <c r="G129" s="79"/>
      <c r="H129" s="79"/>
      <c r="I129" s="80"/>
    </row>
    <row r="130" spans="1:9">
      <c r="A130" s="2" t="s">
        <v>22</v>
      </c>
      <c r="B130" s="54" t="s">
        <v>2174</v>
      </c>
      <c r="C130" s="69">
        <v>1035.1023</v>
      </c>
      <c r="D130" s="69">
        <v>1034.5277000000001</v>
      </c>
      <c r="E130" s="50"/>
      <c r="F130" s="50"/>
      <c r="G130" s="79"/>
      <c r="H130" s="79"/>
      <c r="I130" s="80"/>
    </row>
    <row r="131" spans="1:9">
      <c r="A131" s="2" t="s">
        <v>22</v>
      </c>
      <c r="B131" s="54" t="s">
        <v>2175</v>
      </c>
      <c r="C131" s="69">
        <v>1033.8241</v>
      </c>
      <c r="D131" s="69">
        <v>1033.8241</v>
      </c>
      <c r="E131" s="50"/>
      <c r="F131" s="50"/>
      <c r="G131" s="79"/>
      <c r="H131" s="79"/>
      <c r="I131" s="80"/>
    </row>
    <row r="132" spans="1:9">
      <c r="A132" s="2" t="s">
        <v>22</v>
      </c>
      <c r="B132" s="54" t="s">
        <v>2176</v>
      </c>
      <c r="C132" s="69">
        <v>1034.6939</v>
      </c>
      <c r="D132" s="69">
        <v>1035.4315999999999</v>
      </c>
      <c r="E132" s="50"/>
      <c r="F132" s="50"/>
      <c r="G132" s="79"/>
      <c r="H132" s="79"/>
      <c r="I132" s="80"/>
    </row>
    <row r="133" spans="1:9">
      <c r="A133" s="2" t="s">
        <v>22</v>
      </c>
      <c r="B133" s="54" t="s">
        <v>2169</v>
      </c>
      <c r="C133" s="69">
        <v>1037.1232</v>
      </c>
      <c r="D133" s="69">
        <v>1037.6165000000001</v>
      </c>
      <c r="E133" s="50"/>
      <c r="F133" s="50"/>
      <c r="G133" s="79"/>
      <c r="H133" s="79"/>
      <c r="I133" s="80"/>
    </row>
    <row r="134" spans="1:9">
      <c r="A134" s="2" t="s">
        <v>22</v>
      </c>
      <c r="B134" s="54" t="s">
        <v>2161</v>
      </c>
      <c r="C134" s="69">
        <v>1237.4658999999999</v>
      </c>
      <c r="D134" s="69">
        <v>1230.7599</v>
      </c>
      <c r="E134" s="50"/>
      <c r="F134" s="50"/>
      <c r="G134" s="79"/>
      <c r="H134" s="79"/>
      <c r="I134" s="80"/>
    </row>
    <row r="135" spans="1:9">
      <c r="A135" s="2" t="s">
        <v>22</v>
      </c>
      <c r="B135" s="54" t="s">
        <v>2177</v>
      </c>
      <c r="C135" s="69">
        <v>1036.0195000000001</v>
      </c>
      <c r="D135" s="69">
        <v>1035.4262000000001</v>
      </c>
      <c r="E135" s="50"/>
      <c r="F135" s="50"/>
      <c r="G135" s="79"/>
      <c r="H135" s="79"/>
      <c r="I135" s="80"/>
    </row>
    <row r="136" spans="1:9">
      <c r="A136" s="2" t="s">
        <v>22</v>
      </c>
      <c r="B136" s="54" t="s">
        <v>2178</v>
      </c>
      <c r="C136" s="69">
        <v>1034.6939</v>
      </c>
      <c r="D136" s="69">
        <v>1034.6939</v>
      </c>
      <c r="E136" s="50"/>
      <c r="F136" s="50"/>
      <c r="G136" s="79"/>
      <c r="H136" s="79"/>
      <c r="I136" s="80"/>
    </row>
    <row r="137" spans="1:9">
      <c r="A137" s="2" t="s">
        <v>22</v>
      </c>
      <c r="B137" s="48"/>
      <c r="C137" s="70"/>
      <c r="D137" s="70"/>
      <c r="E137" s="79"/>
      <c r="F137" s="79"/>
      <c r="G137" s="79"/>
      <c r="H137" s="79"/>
      <c r="I137" s="80"/>
    </row>
    <row r="138" spans="1:9">
      <c r="A138" s="2" t="s">
        <v>22</v>
      </c>
      <c r="B138" s="48" t="s">
        <v>2170</v>
      </c>
      <c r="C138" s="49"/>
      <c r="D138" s="49"/>
      <c r="E138" s="79"/>
      <c r="F138" s="79"/>
      <c r="G138" s="79"/>
      <c r="H138" s="79"/>
      <c r="I138" s="80"/>
    </row>
    <row r="139" spans="1:9">
      <c r="A139" s="2" t="s">
        <v>22</v>
      </c>
      <c r="B139" s="89" t="s">
        <v>2156</v>
      </c>
      <c r="C139" s="90" t="s">
        <v>2171</v>
      </c>
      <c r="D139" s="49"/>
      <c r="E139" s="79"/>
      <c r="F139" s="79"/>
      <c r="G139" s="79"/>
      <c r="H139" s="79"/>
      <c r="I139" s="80"/>
    </row>
    <row r="140" spans="1:9">
      <c r="A140" s="2" t="s">
        <v>22</v>
      </c>
      <c r="B140" s="91" t="s">
        <v>2175</v>
      </c>
      <c r="C140" s="92">
        <v>5.4209000000000005</v>
      </c>
      <c r="D140" s="49"/>
      <c r="E140" s="79"/>
      <c r="F140" s="79"/>
      <c r="G140" s="79"/>
      <c r="H140" s="79"/>
      <c r="I140" s="80"/>
    </row>
    <row r="141" spans="1:9">
      <c r="A141" s="2" t="s">
        <v>22</v>
      </c>
      <c r="B141" s="91" t="s">
        <v>2174</v>
      </c>
      <c r="C141" s="92">
        <v>4.8705999999999996</v>
      </c>
      <c r="D141" s="49"/>
      <c r="E141" s="79"/>
      <c r="F141" s="79"/>
      <c r="G141" s="79"/>
      <c r="H141" s="79"/>
      <c r="I141" s="80"/>
    </row>
    <row r="142" spans="1:9">
      <c r="A142" s="2" t="s">
        <v>22</v>
      </c>
      <c r="B142" s="91" t="s">
        <v>2168</v>
      </c>
      <c r="C142" s="92">
        <v>5.9379</v>
      </c>
      <c r="D142" s="49"/>
      <c r="E142" s="79"/>
      <c r="F142" s="79"/>
      <c r="G142" s="79"/>
      <c r="H142" s="79"/>
      <c r="I142" s="80"/>
    </row>
    <row r="143" spans="1:9">
      <c r="A143" s="2" t="s">
        <v>22</v>
      </c>
      <c r="B143" s="91" t="s">
        <v>2173</v>
      </c>
      <c r="C143" s="92">
        <v>6.1961000000000004</v>
      </c>
      <c r="D143" s="49"/>
      <c r="E143" s="79"/>
      <c r="F143" s="79"/>
      <c r="G143" s="79"/>
      <c r="H143" s="79"/>
      <c r="I143" s="80"/>
    </row>
    <row r="144" spans="1:9">
      <c r="A144" s="2" t="s">
        <v>22</v>
      </c>
      <c r="B144" s="91" t="s">
        <v>2178</v>
      </c>
      <c r="C144" s="92">
        <v>5.6083999999999996</v>
      </c>
      <c r="D144" s="49"/>
      <c r="E144" s="79"/>
      <c r="F144" s="79"/>
      <c r="G144" s="79"/>
      <c r="H144" s="79"/>
      <c r="I144" s="80"/>
    </row>
    <row r="145" spans="1:9">
      <c r="A145" s="2" t="s">
        <v>22</v>
      </c>
      <c r="B145" s="91" t="s">
        <v>2177</v>
      </c>
      <c r="C145" s="92">
        <v>5.0418000000000003</v>
      </c>
      <c r="D145" s="49"/>
      <c r="E145" s="79"/>
      <c r="F145" s="79"/>
      <c r="G145" s="79"/>
      <c r="H145" s="79"/>
      <c r="I145" s="80"/>
    </row>
    <row r="146" spans="1:9">
      <c r="A146" s="2" t="s">
        <v>22</v>
      </c>
      <c r="B146" s="91" t="s">
        <v>2169</v>
      </c>
      <c r="C146" s="92">
        <v>6.1307999999999998</v>
      </c>
      <c r="D146" s="49"/>
      <c r="E146" s="79"/>
      <c r="F146" s="79"/>
      <c r="G146" s="79"/>
      <c r="H146" s="79"/>
      <c r="I146" s="80"/>
    </row>
    <row r="147" spans="1:9">
      <c r="A147" s="2" t="s">
        <v>22</v>
      </c>
      <c r="B147" s="91" t="s">
        <v>2176</v>
      </c>
      <c r="C147" s="92">
        <v>6.4043999999999999</v>
      </c>
      <c r="D147" s="49"/>
      <c r="E147" s="79"/>
      <c r="F147" s="79"/>
      <c r="G147" s="79"/>
      <c r="H147" s="79"/>
      <c r="I147" s="80"/>
    </row>
    <row r="148" spans="1:9">
      <c r="A148" s="43"/>
      <c r="B148" s="48"/>
      <c r="C148" s="49"/>
      <c r="D148" s="49"/>
      <c r="E148" s="79"/>
      <c r="F148" s="79"/>
      <c r="G148" s="79"/>
      <c r="H148" s="79"/>
      <c r="I148" s="80"/>
    </row>
    <row r="149" spans="1:9">
      <c r="A149" s="43"/>
      <c r="B149" s="48" t="s">
        <v>2188</v>
      </c>
      <c r="C149" s="49"/>
      <c r="D149" s="49"/>
      <c r="E149" s="79"/>
      <c r="F149" s="79"/>
      <c r="G149" s="79"/>
      <c r="H149" s="79"/>
      <c r="I149" s="80"/>
    </row>
    <row r="150" spans="1:9">
      <c r="A150" s="43"/>
      <c r="B150" s="48" t="s">
        <v>2197</v>
      </c>
      <c r="C150" s="49"/>
      <c r="D150" s="49"/>
      <c r="E150" s="79"/>
      <c r="F150" s="79"/>
      <c r="G150" s="79"/>
      <c r="H150" s="79"/>
      <c r="I150" s="80"/>
    </row>
    <row r="151" spans="1:9">
      <c r="A151" s="43"/>
      <c r="B151" s="48" t="s">
        <v>2222</v>
      </c>
      <c r="C151" s="49"/>
      <c r="D151" s="49"/>
      <c r="E151" s="79"/>
      <c r="F151" s="79"/>
      <c r="G151" s="79"/>
      <c r="H151" s="79"/>
      <c r="I151" s="80"/>
    </row>
    <row r="152" spans="1:9">
      <c r="A152" s="43"/>
      <c r="B152" s="48" t="s">
        <v>2193</v>
      </c>
      <c r="C152" s="49"/>
      <c r="D152" s="49"/>
      <c r="E152" s="79"/>
      <c r="F152" s="79"/>
      <c r="G152" s="79"/>
      <c r="H152" s="79"/>
      <c r="I152" s="80"/>
    </row>
    <row r="153" spans="1:9">
      <c r="A153" s="43"/>
      <c r="B153" s="48" t="s">
        <v>2167</v>
      </c>
      <c r="I153" s="170"/>
    </row>
    <row r="154" spans="1:9">
      <c r="A154" s="43"/>
      <c r="B154" s="74" t="s">
        <v>2179</v>
      </c>
      <c r="C154" s="57"/>
      <c r="D154" s="57"/>
      <c r="E154" s="82"/>
      <c r="F154" s="82"/>
      <c r="G154" s="82"/>
      <c r="H154" s="82"/>
      <c r="I154" s="83"/>
    </row>
    <row r="155" spans="1:9">
      <c r="A155" s="43"/>
      <c r="B155" s="50"/>
      <c r="C155" s="50"/>
      <c r="D155" s="50"/>
      <c r="E155" s="50"/>
      <c r="F155" s="50"/>
      <c r="G155" s="50"/>
      <c r="H155" s="50"/>
      <c r="I155" s="50"/>
    </row>
    <row r="156" spans="1:9" ht="13" customHeight="1">
      <c r="A156" s="4"/>
      <c r="B156" s="177"/>
      <c r="C156" s="177"/>
      <c r="D156" s="177"/>
      <c r="E156" s="177"/>
      <c r="F156" s="177"/>
      <c r="G156" s="177"/>
      <c r="H156" s="177"/>
      <c r="I156" s="177"/>
    </row>
    <row r="157" spans="1:9" ht="13" customHeight="1">
      <c r="A157" s="4"/>
      <c r="B157" s="4"/>
      <c r="C157" s="178" t="s">
        <v>1644</v>
      </c>
      <c r="D157" s="178"/>
      <c r="E157" s="178"/>
      <c r="F157" s="178"/>
      <c r="G157" s="4"/>
      <c r="H157" s="4"/>
      <c r="I157" s="4"/>
    </row>
    <row r="158" spans="1:9" ht="13" customHeight="1">
      <c r="A158" s="4"/>
      <c r="B158" s="37" t="s">
        <v>912</v>
      </c>
      <c r="C158" s="178" t="s">
        <v>913</v>
      </c>
      <c r="D158" s="178"/>
      <c r="E158" s="178"/>
      <c r="F158" s="178"/>
      <c r="G158" s="4"/>
      <c r="H158" s="4"/>
      <c r="I158" s="4"/>
    </row>
    <row r="159" spans="1:9" ht="135" customHeight="1">
      <c r="A159" s="4"/>
      <c r="B159" s="38"/>
      <c r="C159" s="176"/>
      <c r="D159" s="176"/>
      <c r="E159" s="4"/>
      <c r="F159" s="4"/>
      <c r="G159" s="4"/>
      <c r="H159" s="4"/>
      <c r="I159" s="4"/>
    </row>
  </sheetData>
  <mergeCells count="6">
    <mergeCell ref="C159:D159"/>
    <mergeCell ref="B121:I121"/>
    <mergeCell ref="B122:I122"/>
    <mergeCell ref="B156:I156"/>
    <mergeCell ref="C157:F157"/>
    <mergeCell ref="C158:F158"/>
  </mergeCells>
  <hyperlinks>
    <hyperlink ref="A1" location="BajajFinservLiquidFund" display="BFLIQ" xr:uid="{00000000-0004-0000-0D00-000000000000}"/>
    <hyperlink ref="B1" location="BajajFinservLiquidFund" display="Bajaj Finserv Liquid Fund" xr:uid="{00000000-0004-0000-0D00-000001000000}"/>
    <hyperlink ref="A127:A147" location="BajajFinservLiquidFund" display="BFLIQ" xr:uid="{6943ED98-97A1-4162-867E-6976C841DBA5}"/>
  </hyperlinks>
  <pageMargins left="0" right="0" top="0" bottom="0" header="0" footer="0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outlinePr summaryBelow="0"/>
  </sheetPr>
  <dimension ref="A1:I162"/>
  <sheetViews>
    <sheetView workbookViewId="0"/>
  </sheetViews>
  <sheetFormatPr defaultRowHeight="14.5"/>
  <cols>
    <col min="1" max="1" width="6.7265625" customWidth="1"/>
    <col min="2" max="2" width="79.54296875" bestFit="1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24</v>
      </c>
      <c r="B1" s="3" t="s">
        <v>2233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999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58</v>
      </c>
      <c r="B7" s="17" t="s">
        <v>59</v>
      </c>
      <c r="C7" s="13" t="s">
        <v>60</v>
      </c>
      <c r="D7" s="13" t="s">
        <v>61</v>
      </c>
      <c r="E7" s="18">
        <v>944427</v>
      </c>
      <c r="F7" s="19">
        <v>13731.9686</v>
      </c>
      <c r="G7" s="20">
        <v>5.5800000000000002E-2</v>
      </c>
      <c r="H7" s="21"/>
      <c r="I7" s="22"/>
    </row>
    <row r="8" spans="1:9" ht="13" customHeight="1">
      <c r="A8" s="16" t="s">
        <v>914</v>
      </c>
      <c r="B8" s="17" t="s">
        <v>915</v>
      </c>
      <c r="C8" s="13" t="s">
        <v>916</v>
      </c>
      <c r="D8" s="13" t="s">
        <v>172</v>
      </c>
      <c r="E8" s="18">
        <v>101711</v>
      </c>
      <c r="F8" s="19">
        <v>9628.9804000000004</v>
      </c>
      <c r="G8" s="20">
        <v>3.9100000000000003E-2</v>
      </c>
      <c r="H8" s="21"/>
      <c r="I8" s="22"/>
    </row>
    <row r="9" spans="1:9" ht="13" customHeight="1">
      <c r="A9" s="16" t="s">
        <v>62</v>
      </c>
      <c r="B9" s="17" t="s">
        <v>63</v>
      </c>
      <c r="C9" s="13" t="s">
        <v>64</v>
      </c>
      <c r="D9" s="13" t="s">
        <v>61</v>
      </c>
      <c r="E9" s="18">
        <v>1351116</v>
      </c>
      <c r="F9" s="19">
        <v>9579.4123999999993</v>
      </c>
      <c r="G9" s="20">
        <v>3.8899999999999997E-2</v>
      </c>
      <c r="H9" s="21"/>
      <c r="I9" s="22"/>
    </row>
    <row r="10" spans="1:9" ht="13" customHeight="1">
      <c r="A10" s="16" t="s">
        <v>1138</v>
      </c>
      <c r="B10" s="17" t="s">
        <v>1139</v>
      </c>
      <c r="C10" s="13" t="s">
        <v>1140</v>
      </c>
      <c r="D10" s="13" t="s">
        <v>248</v>
      </c>
      <c r="E10" s="18">
        <v>1040862</v>
      </c>
      <c r="F10" s="19">
        <v>8462.7284999999993</v>
      </c>
      <c r="G10" s="20">
        <v>3.44E-2</v>
      </c>
      <c r="H10" s="21"/>
      <c r="I10" s="22"/>
    </row>
    <row r="11" spans="1:9" ht="13" customHeight="1">
      <c r="A11" s="16" t="s">
        <v>65</v>
      </c>
      <c r="B11" s="17" t="s">
        <v>66</v>
      </c>
      <c r="C11" s="13" t="s">
        <v>67</v>
      </c>
      <c r="D11" s="13" t="s">
        <v>68</v>
      </c>
      <c r="E11" s="18">
        <v>621061</v>
      </c>
      <c r="F11" s="19">
        <v>7930.9489999999996</v>
      </c>
      <c r="G11" s="20">
        <v>3.2199999999999999E-2</v>
      </c>
      <c r="H11" s="21"/>
      <c r="I11" s="22"/>
    </row>
    <row r="12" spans="1:9" ht="13" customHeight="1">
      <c r="A12" s="16" t="s">
        <v>214</v>
      </c>
      <c r="B12" s="17" t="s">
        <v>215</v>
      </c>
      <c r="C12" s="13" t="s">
        <v>216</v>
      </c>
      <c r="D12" s="13" t="s">
        <v>61</v>
      </c>
      <c r="E12" s="18">
        <v>2105405</v>
      </c>
      <c r="F12" s="19">
        <v>7509.9795999999997</v>
      </c>
      <c r="G12" s="20">
        <v>3.0499999999999999E-2</v>
      </c>
      <c r="H12" s="21"/>
      <c r="I12" s="22"/>
    </row>
    <row r="13" spans="1:9" ht="13" customHeight="1">
      <c r="A13" s="16" t="s">
        <v>348</v>
      </c>
      <c r="B13" s="17" t="s">
        <v>349</v>
      </c>
      <c r="C13" s="13" t="s">
        <v>350</v>
      </c>
      <c r="D13" s="13" t="s">
        <v>248</v>
      </c>
      <c r="E13" s="18">
        <v>568529</v>
      </c>
      <c r="F13" s="19">
        <v>7254.43</v>
      </c>
      <c r="G13" s="20">
        <v>2.9499999999999998E-2</v>
      </c>
      <c r="H13" s="21"/>
      <c r="I13" s="22"/>
    </row>
    <row r="14" spans="1:9" ht="13" customHeight="1">
      <c r="A14" s="16" t="s">
        <v>1171</v>
      </c>
      <c r="B14" s="17" t="s">
        <v>1172</v>
      </c>
      <c r="C14" s="13" t="s">
        <v>1173</v>
      </c>
      <c r="D14" s="13" t="s">
        <v>1174</v>
      </c>
      <c r="E14" s="18">
        <v>601089</v>
      </c>
      <c r="F14" s="19">
        <v>7078.4241000000002</v>
      </c>
      <c r="G14" s="20">
        <v>2.87E-2</v>
      </c>
      <c r="H14" s="21"/>
      <c r="I14" s="22"/>
    </row>
    <row r="15" spans="1:9" ht="13" customHeight="1">
      <c r="A15" s="16" t="s">
        <v>1168</v>
      </c>
      <c r="B15" s="17" t="s">
        <v>1169</v>
      </c>
      <c r="C15" s="13" t="s">
        <v>1170</v>
      </c>
      <c r="D15" s="13" t="s">
        <v>271</v>
      </c>
      <c r="E15" s="18">
        <v>1411349</v>
      </c>
      <c r="F15" s="19">
        <v>7024.9895999999999</v>
      </c>
      <c r="G15" s="20">
        <v>2.8500000000000001E-2</v>
      </c>
      <c r="H15" s="21"/>
      <c r="I15" s="22"/>
    </row>
    <row r="16" spans="1:9" ht="13" customHeight="1">
      <c r="A16" s="16" t="s">
        <v>142</v>
      </c>
      <c r="B16" s="17" t="s">
        <v>143</v>
      </c>
      <c r="C16" s="13" t="s">
        <v>144</v>
      </c>
      <c r="D16" s="13" t="s">
        <v>61</v>
      </c>
      <c r="E16" s="18">
        <v>645150</v>
      </c>
      <c r="F16" s="19">
        <v>6838.59</v>
      </c>
      <c r="G16" s="20">
        <v>2.7799999999999998E-2</v>
      </c>
      <c r="H16" s="21"/>
      <c r="I16" s="22"/>
    </row>
    <row r="17" spans="1:9" ht="13" customHeight="1">
      <c r="A17" s="16" t="s">
        <v>278</v>
      </c>
      <c r="B17" s="17" t="s">
        <v>279</v>
      </c>
      <c r="C17" s="13" t="s">
        <v>280</v>
      </c>
      <c r="D17" s="13" t="s">
        <v>83</v>
      </c>
      <c r="E17" s="18">
        <v>576664</v>
      </c>
      <c r="F17" s="19">
        <v>6400.3936999999996</v>
      </c>
      <c r="G17" s="20">
        <v>2.5999999999999999E-2</v>
      </c>
      <c r="H17" s="21"/>
      <c r="I17" s="22"/>
    </row>
    <row r="18" spans="1:9" ht="13" customHeight="1">
      <c r="A18" s="16" t="s">
        <v>935</v>
      </c>
      <c r="B18" s="17" t="s">
        <v>936</v>
      </c>
      <c r="C18" s="13" t="s">
        <v>937</v>
      </c>
      <c r="D18" s="13" t="s">
        <v>248</v>
      </c>
      <c r="E18" s="18">
        <v>151323</v>
      </c>
      <c r="F18" s="19">
        <v>6075.3158000000003</v>
      </c>
      <c r="G18" s="20">
        <v>2.47E-2</v>
      </c>
      <c r="H18" s="21"/>
      <c r="I18" s="22"/>
    </row>
    <row r="19" spans="1:9" ht="13" customHeight="1">
      <c r="A19" s="16" t="s">
        <v>138</v>
      </c>
      <c r="B19" s="17" t="s">
        <v>139</v>
      </c>
      <c r="C19" s="13" t="s">
        <v>140</v>
      </c>
      <c r="D19" s="13" t="s">
        <v>141</v>
      </c>
      <c r="E19" s="18">
        <v>2372272</v>
      </c>
      <c r="F19" s="19">
        <v>6061.1549999999997</v>
      </c>
      <c r="G19" s="20">
        <v>2.46E-2</v>
      </c>
      <c r="H19" s="21"/>
      <c r="I19" s="22"/>
    </row>
    <row r="20" spans="1:9" ht="13" customHeight="1">
      <c r="A20" s="16" t="s">
        <v>932</v>
      </c>
      <c r="B20" s="17" t="s">
        <v>933</v>
      </c>
      <c r="C20" s="13" t="s">
        <v>934</v>
      </c>
      <c r="D20" s="13" t="s">
        <v>111</v>
      </c>
      <c r="E20" s="18">
        <v>1361540</v>
      </c>
      <c r="F20" s="19">
        <v>5924.7412999999997</v>
      </c>
      <c r="G20" s="20">
        <v>2.41E-2</v>
      </c>
      <c r="H20" s="21"/>
      <c r="I20" s="22"/>
    </row>
    <row r="21" spans="1:9" ht="13" customHeight="1">
      <c r="A21" s="16" t="s">
        <v>917</v>
      </c>
      <c r="B21" s="17" t="s">
        <v>918</v>
      </c>
      <c r="C21" s="13" t="s">
        <v>919</v>
      </c>
      <c r="D21" s="13" t="s">
        <v>115</v>
      </c>
      <c r="E21" s="18">
        <v>46529</v>
      </c>
      <c r="F21" s="19">
        <v>5643.9677000000001</v>
      </c>
      <c r="G21" s="20">
        <v>2.29E-2</v>
      </c>
      <c r="H21" s="21"/>
      <c r="I21" s="22"/>
    </row>
    <row r="22" spans="1:9" ht="13" customHeight="1">
      <c r="A22" s="16" t="s">
        <v>1317</v>
      </c>
      <c r="B22" s="17" t="s">
        <v>1318</v>
      </c>
      <c r="C22" s="13" t="s">
        <v>1319</v>
      </c>
      <c r="D22" s="13" t="s">
        <v>1320</v>
      </c>
      <c r="E22" s="18">
        <v>1755821</v>
      </c>
      <c r="F22" s="19">
        <v>5277.9979000000003</v>
      </c>
      <c r="G22" s="20">
        <v>2.1399999999999999E-2</v>
      </c>
      <c r="H22" s="21"/>
      <c r="I22" s="22"/>
    </row>
    <row r="23" spans="1:9" ht="13" customHeight="1">
      <c r="A23" s="16" t="s">
        <v>155</v>
      </c>
      <c r="B23" s="17" t="s">
        <v>156</v>
      </c>
      <c r="C23" s="13" t="s">
        <v>157</v>
      </c>
      <c r="D23" s="13" t="s">
        <v>72</v>
      </c>
      <c r="E23" s="18">
        <v>2689161</v>
      </c>
      <c r="F23" s="19">
        <v>4957.4683000000005</v>
      </c>
      <c r="G23" s="20">
        <v>2.01E-2</v>
      </c>
      <c r="H23" s="21"/>
      <c r="I23" s="22"/>
    </row>
    <row r="24" spans="1:9" ht="13" customHeight="1">
      <c r="A24" s="16" t="s">
        <v>395</v>
      </c>
      <c r="B24" s="17" t="s">
        <v>396</v>
      </c>
      <c r="C24" s="13" t="s">
        <v>397</v>
      </c>
      <c r="D24" s="13" t="s">
        <v>61</v>
      </c>
      <c r="E24" s="18">
        <v>1302896</v>
      </c>
      <c r="F24" s="19">
        <v>4955.5649000000003</v>
      </c>
      <c r="G24" s="20">
        <v>2.01E-2</v>
      </c>
      <c r="H24" s="21"/>
      <c r="I24" s="22"/>
    </row>
    <row r="25" spans="1:9" ht="13" customHeight="1">
      <c r="A25" s="16" t="s">
        <v>1321</v>
      </c>
      <c r="B25" s="17" t="s">
        <v>1322</v>
      </c>
      <c r="C25" s="13" t="s">
        <v>1323</v>
      </c>
      <c r="D25" s="13" t="s">
        <v>192</v>
      </c>
      <c r="E25" s="18">
        <v>118417</v>
      </c>
      <c r="F25" s="19">
        <v>4620.1576999999997</v>
      </c>
      <c r="G25" s="20">
        <v>1.8800000000000001E-2</v>
      </c>
      <c r="H25" s="21"/>
      <c r="I25" s="22"/>
    </row>
    <row r="26" spans="1:9" ht="13" customHeight="1">
      <c r="A26" s="16" t="s">
        <v>1211</v>
      </c>
      <c r="B26" s="17" t="s">
        <v>1212</v>
      </c>
      <c r="C26" s="13" t="s">
        <v>1213</v>
      </c>
      <c r="D26" s="13" t="s">
        <v>1174</v>
      </c>
      <c r="E26" s="18">
        <v>12498</v>
      </c>
      <c r="F26" s="19">
        <v>4474.2839999999997</v>
      </c>
      <c r="G26" s="20">
        <v>1.8200000000000001E-2</v>
      </c>
      <c r="H26" s="21"/>
      <c r="I26" s="22"/>
    </row>
    <row r="27" spans="1:9" ht="13" customHeight="1">
      <c r="A27" s="16" t="s">
        <v>351</v>
      </c>
      <c r="B27" s="17" t="s">
        <v>352</v>
      </c>
      <c r="C27" s="13" t="s">
        <v>353</v>
      </c>
      <c r="D27" s="13" t="s">
        <v>127</v>
      </c>
      <c r="E27" s="18">
        <v>223292</v>
      </c>
      <c r="F27" s="19">
        <v>4433.0160999999998</v>
      </c>
      <c r="G27" s="20">
        <v>1.7999999999999999E-2</v>
      </c>
      <c r="H27" s="21"/>
      <c r="I27" s="22"/>
    </row>
    <row r="28" spans="1:9" ht="13" customHeight="1">
      <c r="A28" s="16" t="s">
        <v>1345</v>
      </c>
      <c r="B28" s="17" t="s">
        <v>1346</v>
      </c>
      <c r="C28" s="13" t="s">
        <v>1347</v>
      </c>
      <c r="D28" s="13" t="s">
        <v>83</v>
      </c>
      <c r="E28" s="18">
        <v>132429</v>
      </c>
      <c r="F28" s="19">
        <v>3943.8679999999999</v>
      </c>
      <c r="G28" s="20">
        <v>1.6E-2</v>
      </c>
      <c r="H28" s="21"/>
      <c r="I28" s="22"/>
    </row>
    <row r="29" spans="1:9" ht="13" customHeight="1">
      <c r="A29" s="16" t="s">
        <v>1245</v>
      </c>
      <c r="B29" s="17" t="s">
        <v>1246</v>
      </c>
      <c r="C29" s="13" t="s">
        <v>1247</v>
      </c>
      <c r="D29" s="13" t="s">
        <v>100</v>
      </c>
      <c r="E29" s="18">
        <v>305425</v>
      </c>
      <c r="F29" s="19">
        <v>3894.1687999999999</v>
      </c>
      <c r="G29" s="20">
        <v>1.5800000000000002E-2</v>
      </c>
      <c r="H29" s="21"/>
      <c r="I29" s="22"/>
    </row>
    <row r="30" spans="1:9" ht="13" customHeight="1">
      <c r="A30" s="16" t="s">
        <v>1645</v>
      </c>
      <c r="B30" s="17" t="s">
        <v>1646</v>
      </c>
      <c r="C30" s="13" t="s">
        <v>1647</v>
      </c>
      <c r="D30" s="13" t="s">
        <v>123</v>
      </c>
      <c r="E30" s="18">
        <v>59760</v>
      </c>
      <c r="F30" s="19">
        <v>3815.9748</v>
      </c>
      <c r="G30" s="20">
        <v>1.55E-2</v>
      </c>
      <c r="H30" s="21"/>
      <c r="I30" s="22"/>
    </row>
    <row r="31" spans="1:9" ht="13" customHeight="1">
      <c r="A31" s="16" t="s">
        <v>272</v>
      </c>
      <c r="B31" s="17" t="s">
        <v>273</v>
      </c>
      <c r="C31" s="13" t="s">
        <v>274</v>
      </c>
      <c r="D31" s="13" t="s">
        <v>83</v>
      </c>
      <c r="E31" s="18">
        <v>188293</v>
      </c>
      <c r="F31" s="19">
        <v>3805.4014999999999</v>
      </c>
      <c r="G31" s="20">
        <v>1.54E-2</v>
      </c>
      <c r="H31" s="21"/>
      <c r="I31" s="22"/>
    </row>
    <row r="32" spans="1:9" ht="13" customHeight="1">
      <c r="A32" s="16" t="s">
        <v>1003</v>
      </c>
      <c r="B32" s="17" t="s">
        <v>1004</v>
      </c>
      <c r="C32" s="13" t="s">
        <v>1005</v>
      </c>
      <c r="D32" s="13" t="s">
        <v>83</v>
      </c>
      <c r="E32" s="18">
        <v>83077</v>
      </c>
      <c r="F32" s="19">
        <v>3771.6958</v>
      </c>
      <c r="G32" s="20">
        <v>1.5299999999999999E-2</v>
      </c>
      <c r="H32" s="21"/>
      <c r="I32" s="22"/>
    </row>
    <row r="33" spans="1:9" ht="13" customHeight="1">
      <c r="A33" s="16" t="s">
        <v>389</v>
      </c>
      <c r="B33" s="17" t="s">
        <v>390</v>
      </c>
      <c r="C33" s="13" t="s">
        <v>391</v>
      </c>
      <c r="D33" s="13" t="s">
        <v>271</v>
      </c>
      <c r="E33" s="18">
        <v>72791</v>
      </c>
      <c r="F33" s="19">
        <v>3714.0880000000002</v>
      </c>
      <c r="G33" s="20">
        <v>1.5100000000000001E-2</v>
      </c>
      <c r="H33" s="21"/>
      <c r="I33" s="22"/>
    </row>
    <row r="34" spans="1:9" ht="13" customHeight="1">
      <c r="A34" s="16" t="s">
        <v>1162</v>
      </c>
      <c r="B34" s="17" t="s">
        <v>1163</v>
      </c>
      <c r="C34" s="13" t="s">
        <v>1164</v>
      </c>
      <c r="D34" s="13" t="s">
        <v>172</v>
      </c>
      <c r="E34" s="18">
        <v>1703977</v>
      </c>
      <c r="F34" s="19">
        <v>3653.3267000000001</v>
      </c>
      <c r="G34" s="20">
        <v>1.4800000000000001E-2</v>
      </c>
      <c r="H34" s="21"/>
      <c r="I34" s="22"/>
    </row>
    <row r="35" spans="1:9" ht="13" customHeight="1">
      <c r="A35" s="16" t="s">
        <v>398</v>
      </c>
      <c r="B35" s="17" t="s">
        <v>399</v>
      </c>
      <c r="C35" s="13" t="s">
        <v>400</v>
      </c>
      <c r="D35" s="13" t="s">
        <v>72</v>
      </c>
      <c r="E35" s="18">
        <v>278709</v>
      </c>
      <c r="F35" s="19">
        <v>3644.6776</v>
      </c>
      <c r="G35" s="20">
        <v>1.4800000000000001E-2</v>
      </c>
      <c r="H35" s="21"/>
      <c r="I35" s="22"/>
    </row>
    <row r="36" spans="1:9" ht="13" customHeight="1">
      <c r="A36" s="16" t="s">
        <v>438</v>
      </c>
      <c r="B36" s="17" t="s">
        <v>439</v>
      </c>
      <c r="C36" s="13" t="s">
        <v>440</v>
      </c>
      <c r="D36" s="13" t="s">
        <v>172</v>
      </c>
      <c r="E36" s="18">
        <v>197378</v>
      </c>
      <c r="F36" s="19">
        <v>3388.9803000000002</v>
      </c>
      <c r="G36" s="20">
        <v>1.38E-2</v>
      </c>
      <c r="H36" s="21"/>
      <c r="I36" s="22"/>
    </row>
    <row r="37" spans="1:9" ht="13" customHeight="1">
      <c r="A37" s="16" t="s">
        <v>1648</v>
      </c>
      <c r="B37" s="17" t="s">
        <v>1649</v>
      </c>
      <c r="C37" s="13" t="s">
        <v>1650</v>
      </c>
      <c r="D37" s="13" t="s">
        <v>209</v>
      </c>
      <c r="E37" s="18">
        <v>198326</v>
      </c>
      <c r="F37" s="19">
        <v>3238.6635999999999</v>
      </c>
      <c r="G37" s="20">
        <v>1.3100000000000001E-2</v>
      </c>
      <c r="H37" s="21"/>
      <c r="I37" s="22"/>
    </row>
    <row r="38" spans="1:9" ht="13" customHeight="1">
      <c r="A38" s="16" t="s">
        <v>957</v>
      </c>
      <c r="B38" s="17" t="s">
        <v>958</v>
      </c>
      <c r="C38" s="13" t="s">
        <v>959</v>
      </c>
      <c r="D38" s="13" t="s">
        <v>192</v>
      </c>
      <c r="E38" s="18">
        <v>71222</v>
      </c>
      <c r="F38" s="19">
        <v>3165.9603000000002</v>
      </c>
      <c r="G38" s="20">
        <v>1.29E-2</v>
      </c>
      <c r="H38" s="21"/>
      <c r="I38" s="22"/>
    </row>
    <row r="39" spans="1:9" ht="13" customHeight="1">
      <c r="A39" s="16" t="s">
        <v>1159</v>
      </c>
      <c r="B39" s="17" t="s">
        <v>1160</v>
      </c>
      <c r="C39" s="13" t="s">
        <v>1161</v>
      </c>
      <c r="D39" s="13" t="s">
        <v>248</v>
      </c>
      <c r="E39" s="18">
        <v>693931</v>
      </c>
      <c r="F39" s="19">
        <v>3055.0311999999999</v>
      </c>
      <c r="G39" s="20">
        <v>1.24E-2</v>
      </c>
      <c r="H39" s="21"/>
      <c r="I39" s="22"/>
    </row>
    <row r="40" spans="1:9" ht="13" customHeight="1">
      <c r="A40" s="16" t="s">
        <v>1039</v>
      </c>
      <c r="B40" s="17" t="s">
        <v>1040</v>
      </c>
      <c r="C40" s="13" t="s">
        <v>1041</v>
      </c>
      <c r="D40" s="13" t="s">
        <v>185</v>
      </c>
      <c r="E40" s="18">
        <v>167696</v>
      </c>
      <c r="F40" s="19">
        <v>2940.7170999999998</v>
      </c>
      <c r="G40" s="20">
        <v>1.1900000000000001E-2</v>
      </c>
      <c r="H40" s="21"/>
      <c r="I40" s="22"/>
    </row>
    <row r="41" spans="1:9" ht="13" customHeight="1">
      <c r="A41" s="16" t="s">
        <v>950</v>
      </c>
      <c r="B41" s="17" t="s">
        <v>951</v>
      </c>
      <c r="C41" s="13" t="s">
        <v>952</v>
      </c>
      <c r="D41" s="13" t="s">
        <v>953</v>
      </c>
      <c r="E41" s="18">
        <v>551625</v>
      </c>
      <c r="F41" s="19">
        <v>2925.819</v>
      </c>
      <c r="G41" s="20">
        <v>1.1900000000000001E-2</v>
      </c>
      <c r="H41" s="21"/>
      <c r="I41" s="22"/>
    </row>
    <row r="42" spans="1:9" ht="13" customHeight="1">
      <c r="A42" s="16" t="s">
        <v>1229</v>
      </c>
      <c r="B42" s="17" t="s">
        <v>1230</v>
      </c>
      <c r="C42" s="13" t="s">
        <v>1231</v>
      </c>
      <c r="D42" s="13" t="s">
        <v>357</v>
      </c>
      <c r="E42" s="18">
        <v>91937</v>
      </c>
      <c r="F42" s="19">
        <v>2895.6478000000002</v>
      </c>
      <c r="G42" s="20">
        <v>1.18E-2</v>
      </c>
      <c r="H42" s="21"/>
      <c r="I42" s="22"/>
    </row>
    <row r="43" spans="1:9" ht="13" customHeight="1">
      <c r="A43" s="16" t="s">
        <v>232</v>
      </c>
      <c r="B43" s="17" t="s">
        <v>233</v>
      </c>
      <c r="C43" s="13" t="s">
        <v>234</v>
      </c>
      <c r="D43" s="13" t="s">
        <v>235</v>
      </c>
      <c r="E43" s="18">
        <v>167840</v>
      </c>
      <c r="F43" s="19">
        <v>2881.9805999999999</v>
      </c>
      <c r="G43" s="20">
        <v>1.17E-2</v>
      </c>
      <c r="H43" s="21"/>
      <c r="I43" s="22"/>
    </row>
    <row r="44" spans="1:9" ht="13" customHeight="1">
      <c r="A44" s="16" t="s">
        <v>920</v>
      </c>
      <c r="B44" s="17" t="s">
        <v>921</v>
      </c>
      <c r="C44" s="13" t="s">
        <v>922</v>
      </c>
      <c r="D44" s="13" t="s">
        <v>172</v>
      </c>
      <c r="E44" s="18">
        <v>89003</v>
      </c>
      <c r="F44" s="19">
        <v>2714.6804999999999</v>
      </c>
      <c r="G44" s="20">
        <v>1.0999999999999999E-2</v>
      </c>
      <c r="H44" s="21"/>
      <c r="I44" s="22"/>
    </row>
    <row r="45" spans="1:9" ht="13" customHeight="1">
      <c r="A45" s="16" t="s">
        <v>336</v>
      </c>
      <c r="B45" s="17" t="s">
        <v>337</v>
      </c>
      <c r="C45" s="13" t="s">
        <v>338</v>
      </c>
      <c r="D45" s="13" t="s">
        <v>151</v>
      </c>
      <c r="E45" s="18">
        <v>253852</v>
      </c>
      <c r="F45" s="19">
        <v>2302.1837999999998</v>
      </c>
      <c r="G45" s="20">
        <v>9.2999999999999992E-3</v>
      </c>
      <c r="H45" s="21"/>
      <c r="I45" s="22"/>
    </row>
    <row r="46" spans="1:9" ht="13" customHeight="1">
      <c r="A46" s="16" t="s">
        <v>1199</v>
      </c>
      <c r="B46" s="17" t="s">
        <v>1200</v>
      </c>
      <c r="C46" s="13" t="s">
        <v>1201</v>
      </c>
      <c r="D46" s="13" t="s">
        <v>271</v>
      </c>
      <c r="E46" s="18">
        <v>15231</v>
      </c>
      <c r="F46" s="19">
        <v>2261.8035</v>
      </c>
      <c r="G46" s="20">
        <v>9.1999999999999998E-3</v>
      </c>
      <c r="H46" s="21"/>
      <c r="I46" s="22"/>
    </row>
    <row r="47" spans="1:9" ht="13" customHeight="1">
      <c r="A47" s="16" t="s">
        <v>1260</v>
      </c>
      <c r="B47" s="17" t="s">
        <v>1261</v>
      </c>
      <c r="C47" s="13" t="s">
        <v>1262</v>
      </c>
      <c r="D47" s="13" t="s">
        <v>248</v>
      </c>
      <c r="E47" s="18">
        <v>154760</v>
      </c>
      <c r="F47" s="19">
        <v>2225.2939999999999</v>
      </c>
      <c r="G47" s="20">
        <v>8.9999999999999993E-3</v>
      </c>
      <c r="H47" s="21"/>
      <c r="I47" s="22"/>
    </row>
    <row r="48" spans="1:9" ht="13" customHeight="1">
      <c r="A48" s="16" t="s">
        <v>1336</v>
      </c>
      <c r="B48" s="17" t="s">
        <v>1337</v>
      </c>
      <c r="C48" s="13" t="s">
        <v>1338</v>
      </c>
      <c r="D48" s="13" t="s">
        <v>271</v>
      </c>
      <c r="E48" s="18">
        <v>143779</v>
      </c>
      <c r="F48" s="19">
        <v>2104.6370000000002</v>
      </c>
      <c r="G48" s="20">
        <v>8.5000000000000006E-3</v>
      </c>
      <c r="H48" s="21"/>
      <c r="I48" s="22"/>
    </row>
    <row r="49" spans="1:9" ht="13" customHeight="1">
      <c r="A49" s="16" t="s">
        <v>1266</v>
      </c>
      <c r="B49" s="17" t="s">
        <v>1267</v>
      </c>
      <c r="C49" s="13" t="s">
        <v>1268</v>
      </c>
      <c r="D49" s="13" t="s">
        <v>252</v>
      </c>
      <c r="E49" s="18">
        <v>745002</v>
      </c>
      <c r="F49" s="19">
        <v>2100.1606000000002</v>
      </c>
      <c r="G49" s="20">
        <v>8.5000000000000006E-3</v>
      </c>
      <c r="H49" s="21"/>
      <c r="I49" s="22"/>
    </row>
    <row r="50" spans="1:9" ht="13" customHeight="1">
      <c r="A50" s="16" t="s">
        <v>249</v>
      </c>
      <c r="B50" s="17" t="s">
        <v>250</v>
      </c>
      <c r="C50" s="13" t="s">
        <v>251</v>
      </c>
      <c r="D50" s="13" t="s">
        <v>252</v>
      </c>
      <c r="E50" s="18">
        <v>608228</v>
      </c>
      <c r="F50" s="19">
        <v>1995.5961</v>
      </c>
      <c r="G50" s="20">
        <v>8.0999999999999996E-3</v>
      </c>
      <c r="H50" s="21"/>
      <c r="I50" s="22"/>
    </row>
    <row r="51" spans="1:9" ht="13" customHeight="1">
      <c r="A51" s="16" t="s">
        <v>966</v>
      </c>
      <c r="B51" s="17" t="s">
        <v>967</v>
      </c>
      <c r="C51" s="13" t="s">
        <v>968</v>
      </c>
      <c r="D51" s="13" t="s">
        <v>407</v>
      </c>
      <c r="E51" s="18">
        <v>365411</v>
      </c>
      <c r="F51" s="19">
        <v>1890.8191999999999</v>
      </c>
      <c r="G51" s="20">
        <v>7.7000000000000002E-3</v>
      </c>
      <c r="H51" s="21"/>
      <c r="I51" s="22"/>
    </row>
    <row r="52" spans="1:9" ht="13" customHeight="1">
      <c r="A52" s="16" t="s">
        <v>1330</v>
      </c>
      <c r="B52" s="17" t="s">
        <v>1331</v>
      </c>
      <c r="C52" s="13" t="s">
        <v>1332</v>
      </c>
      <c r="D52" s="13" t="s">
        <v>172</v>
      </c>
      <c r="E52" s="18">
        <v>8008</v>
      </c>
      <c r="F52" s="19">
        <v>1842.6407999999999</v>
      </c>
      <c r="G52" s="20">
        <v>7.4999999999999997E-3</v>
      </c>
      <c r="H52" s="21"/>
      <c r="I52" s="22"/>
    </row>
    <row r="53" spans="1:9" ht="13" customHeight="1">
      <c r="A53" s="16" t="s">
        <v>1000</v>
      </c>
      <c r="B53" s="17" t="s">
        <v>1001</v>
      </c>
      <c r="C53" s="13" t="s">
        <v>1002</v>
      </c>
      <c r="D53" s="13" t="s">
        <v>185</v>
      </c>
      <c r="E53" s="18">
        <v>49464</v>
      </c>
      <c r="F53" s="19">
        <v>1817.5052000000001</v>
      </c>
      <c r="G53" s="20">
        <v>7.4000000000000003E-3</v>
      </c>
      <c r="H53" s="21"/>
      <c r="I53" s="22"/>
    </row>
    <row r="54" spans="1:9" ht="13" customHeight="1">
      <c r="A54" s="16" t="s">
        <v>1012</v>
      </c>
      <c r="B54" s="17" t="s">
        <v>1013</v>
      </c>
      <c r="C54" s="13" t="s">
        <v>1014</v>
      </c>
      <c r="D54" s="13" t="s">
        <v>83</v>
      </c>
      <c r="E54" s="18">
        <v>951018</v>
      </c>
      <c r="F54" s="19">
        <v>1731.3282999999999</v>
      </c>
      <c r="G54" s="20">
        <v>7.0000000000000001E-3</v>
      </c>
      <c r="H54" s="21"/>
      <c r="I54" s="22"/>
    </row>
    <row r="55" spans="1:9" ht="13" customHeight="1">
      <c r="A55" s="16" t="s">
        <v>182</v>
      </c>
      <c r="B55" s="17" t="s">
        <v>183</v>
      </c>
      <c r="C55" s="13" t="s">
        <v>184</v>
      </c>
      <c r="D55" s="13" t="s">
        <v>185</v>
      </c>
      <c r="E55" s="18">
        <v>52203</v>
      </c>
      <c r="F55" s="19">
        <v>1713.3025</v>
      </c>
      <c r="G55" s="20">
        <v>7.0000000000000001E-3</v>
      </c>
      <c r="H55" s="21"/>
      <c r="I55" s="22"/>
    </row>
    <row r="56" spans="1:9" ht="13" customHeight="1">
      <c r="A56" s="16" t="s">
        <v>941</v>
      </c>
      <c r="B56" s="17" t="s">
        <v>942</v>
      </c>
      <c r="C56" s="13" t="s">
        <v>943</v>
      </c>
      <c r="D56" s="13" t="s">
        <v>293</v>
      </c>
      <c r="E56" s="18">
        <v>1344982</v>
      </c>
      <c r="F56" s="19">
        <v>1694.9463000000001</v>
      </c>
      <c r="G56" s="20">
        <v>6.8999999999999999E-3</v>
      </c>
      <c r="H56" s="21"/>
      <c r="I56" s="22"/>
    </row>
    <row r="57" spans="1:9" ht="13" customHeight="1">
      <c r="A57" s="16" t="s">
        <v>1196</v>
      </c>
      <c r="B57" s="17" t="s">
        <v>1197</v>
      </c>
      <c r="C57" s="13" t="s">
        <v>1198</v>
      </c>
      <c r="D57" s="13" t="s">
        <v>271</v>
      </c>
      <c r="E57" s="18">
        <v>29528</v>
      </c>
      <c r="F57" s="19">
        <v>1692.1020000000001</v>
      </c>
      <c r="G57" s="20">
        <v>6.8999999999999999E-3</v>
      </c>
      <c r="H57" s="21"/>
      <c r="I57" s="22"/>
    </row>
    <row r="58" spans="1:9" ht="13" customHeight="1">
      <c r="A58" s="16" t="s">
        <v>1122</v>
      </c>
      <c r="B58" s="17" t="s">
        <v>1123</v>
      </c>
      <c r="C58" s="13" t="s">
        <v>1124</v>
      </c>
      <c r="D58" s="13" t="s">
        <v>1125</v>
      </c>
      <c r="E58" s="18">
        <v>128724</v>
      </c>
      <c r="F58" s="19">
        <v>1554.5997</v>
      </c>
      <c r="G58" s="20">
        <v>6.3E-3</v>
      </c>
      <c r="H58" s="21"/>
      <c r="I58" s="22"/>
    </row>
    <row r="59" spans="1:9" ht="13" customHeight="1">
      <c r="A59" s="16" t="s">
        <v>1257</v>
      </c>
      <c r="B59" s="17" t="s">
        <v>1258</v>
      </c>
      <c r="C59" s="13" t="s">
        <v>1259</v>
      </c>
      <c r="D59" s="13" t="s">
        <v>192</v>
      </c>
      <c r="E59" s="18">
        <v>40000</v>
      </c>
      <c r="F59" s="19">
        <v>1481.32</v>
      </c>
      <c r="G59" s="20">
        <v>6.0000000000000001E-3</v>
      </c>
      <c r="H59" s="21"/>
      <c r="I59" s="22"/>
    </row>
    <row r="60" spans="1:9" ht="13" customHeight="1">
      <c r="A60" s="16" t="s">
        <v>186</v>
      </c>
      <c r="B60" s="17" t="s">
        <v>187</v>
      </c>
      <c r="C60" s="13" t="s">
        <v>188</v>
      </c>
      <c r="D60" s="13" t="s">
        <v>185</v>
      </c>
      <c r="E60" s="18">
        <v>41976</v>
      </c>
      <c r="F60" s="19">
        <v>1427.184</v>
      </c>
      <c r="G60" s="20">
        <v>5.7999999999999996E-3</v>
      </c>
      <c r="H60" s="21"/>
      <c r="I60" s="22"/>
    </row>
    <row r="61" spans="1:9" ht="13" customHeight="1">
      <c r="A61" s="16" t="s">
        <v>1242</v>
      </c>
      <c r="B61" s="17" t="s">
        <v>1243</v>
      </c>
      <c r="C61" s="13" t="s">
        <v>1244</v>
      </c>
      <c r="D61" s="13" t="s">
        <v>185</v>
      </c>
      <c r="E61" s="18">
        <v>687153</v>
      </c>
      <c r="F61" s="19">
        <v>1319.7461000000001</v>
      </c>
      <c r="G61" s="20">
        <v>5.4000000000000003E-3</v>
      </c>
      <c r="H61" s="21"/>
      <c r="I61" s="22"/>
    </row>
    <row r="62" spans="1:9" ht="13" customHeight="1">
      <c r="A62" s="16" t="s">
        <v>124</v>
      </c>
      <c r="B62" s="17" t="s">
        <v>125</v>
      </c>
      <c r="C62" s="13" t="s">
        <v>126</v>
      </c>
      <c r="D62" s="13" t="s">
        <v>127</v>
      </c>
      <c r="E62" s="18">
        <v>114210</v>
      </c>
      <c r="F62" s="19">
        <v>1294.913</v>
      </c>
      <c r="G62" s="20">
        <v>5.3E-3</v>
      </c>
      <c r="H62" s="21"/>
      <c r="I62" s="22"/>
    </row>
    <row r="63" spans="1:9" ht="13" customHeight="1">
      <c r="A63" s="16" t="s">
        <v>1248</v>
      </c>
      <c r="B63" s="17" t="s">
        <v>1249</v>
      </c>
      <c r="C63" s="13" t="s">
        <v>1250</v>
      </c>
      <c r="D63" s="13" t="s">
        <v>248</v>
      </c>
      <c r="E63" s="18">
        <v>49197</v>
      </c>
      <c r="F63" s="19">
        <v>1121.298</v>
      </c>
      <c r="G63" s="20">
        <v>4.5999999999999999E-3</v>
      </c>
      <c r="H63" s="21"/>
      <c r="I63" s="22"/>
    </row>
    <row r="64" spans="1:9" ht="13" customHeight="1">
      <c r="A64" s="16" t="s">
        <v>1361</v>
      </c>
      <c r="B64" s="17" t="s">
        <v>1362</v>
      </c>
      <c r="C64" s="13" t="s">
        <v>1363</v>
      </c>
      <c r="D64" s="13" t="s">
        <v>172</v>
      </c>
      <c r="E64" s="18">
        <v>68000</v>
      </c>
      <c r="F64" s="19">
        <v>1032.9880000000001</v>
      </c>
      <c r="G64" s="20">
        <v>4.1999999999999997E-3</v>
      </c>
      <c r="H64" s="21"/>
      <c r="I64" s="22"/>
    </row>
    <row r="65" spans="1:9" ht="13" customHeight="1">
      <c r="A65" s="16" t="s">
        <v>294</v>
      </c>
      <c r="B65" s="17" t="s">
        <v>295</v>
      </c>
      <c r="C65" s="13" t="s">
        <v>296</v>
      </c>
      <c r="D65" s="13" t="s">
        <v>172</v>
      </c>
      <c r="E65" s="18">
        <v>39000</v>
      </c>
      <c r="F65" s="19">
        <v>774.072</v>
      </c>
      <c r="G65" s="20">
        <v>3.0999999999999999E-3</v>
      </c>
      <c r="H65" s="21"/>
      <c r="I65" s="22"/>
    </row>
    <row r="66" spans="1:9" ht="13" customHeight="1">
      <c r="A66" s="16" t="s">
        <v>386</v>
      </c>
      <c r="B66" s="17" t="s">
        <v>387</v>
      </c>
      <c r="C66" s="13" t="s">
        <v>388</v>
      </c>
      <c r="D66" s="13" t="s">
        <v>192</v>
      </c>
      <c r="E66" s="18">
        <v>2000</v>
      </c>
      <c r="F66" s="19">
        <v>675.2</v>
      </c>
      <c r="G66" s="20">
        <v>2.7000000000000001E-3</v>
      </c>
      <c r="H66" s="21"/>
      <c r="I66" s="22"/>
    </row>
    <row r="67" spans="1:9" ht="13" customHeight="1">
      <c r="A67" s="16" t="s">
        <v>364</v>
      </c>
      <c r="B67" s="17" t="s">
        <v>365</v>
      </c>
      <c r="C67" s="13" t="s">
        <v>366</v>
      </c>
      <c r="D67" s="13" t="s">
        <v>127</v>
      </c>
      <c r="E67" s="18">
        <v>11825</v>
      </c>
      <c r="F67" s="19">
        <v>661.54960000000005</v>
      </c>
      <c r="G67" s="20">
        <v>2.7000000000000001E-3</v>
      </c>
      <c r="H67" s="21"/>
      <c r="I67" s="22"/>
    </row>
    <row r="68" spans="1:9" ht="13" customHeight="1">
      <c r="A68" s="16" t="s">
        <v>1217</v>
      </c>
      <c r="B68" s="17" t="s">
        <v>1218</v>
      </c>
      <c r="C68" s="13" t="s">
        <v>1219</v>
      </c>
      <c r="D68" s="13" t="s">
        <v>202</v>
      </c>
      <c r="E68" s="18">
        <v>114380</v>
      </c>
      <c r="F68" s="19">
        <v>653.33860000000004</v>
      </c>
      <c r="G68" s="20">
        <v>2.7000000000000001E-3</v>
      </c>
      <c r="H68" s="21"/>
      <c r="I68" s="22"/>
    </row>
    <row r="69" spans="1:9" ht="13" customHeight="1">
      <c r="A69" s="16" t="s">
        <v>116</v>
      </c>
      <c r="B69" s="17" t="s">
        <v>117</v>
      </c>
      <c r="C69" s="13" t="s">
        <v>118</v>
      </c>
      <c r="D69" s="13" t="s">
        <v>119</v>
      </c>
      <c r="E69" s="18">
        <v>14700</v>
      </c>
      <c r="F69" s="19">
        <v>594.60029999999995</v>
      </c>
      <c r="G69" s="20">
        <v>2.3999999999999998E-3</v>
      </c>
      <c r="H69" s="21"/>
      <c r="I69" s="22"/>
    </row>
    <row r="70" spans="1:9" ht="13" customHeight="1">
      <c r="A70" s="16" t="s">
        <v>963</v>
      </c>
      <c r="B70" s="17" t="s">
        <v>964</v>
      </c>
      <c r="C70" s="13" t="s">
        <v>965</v>
      </c>
      <c r="D70" s="13" t="s">
        <v>271</v>
      </c>
      <c r="E70" s="18">
        <v>8086</v>
      </c>
      <c r="F70" s="19">
        <v>437.61430000000001</v>
      </c>
      <c r="G70" s="20">
        <v>1.8E-3</v>
      </c>
      <c r="H70" s="21"/>
      <c r="I70" s="22"/>
    </row>
    <row r="71" spans="1:9" ht="13" customHeight="1">
      <c r="A71" s="16" t="s">
        <v>1129</v>
      </c>
      <c r="B71" s="17" t="s">
        <v>1130</v>
      </c>
      <c r="C71" s="13" t="s">
        <v>1131</v>
      </c>
      <c r="D71" s="13" t="s">
        <v>209</v>
      </c>
      <c r="E71" s="18">
        <v>4987</v>
      </c>
      <c r="F71" s="19">
        <v>67.598799999999997</v>
      </c>
      <c r="G71" s="20">
        <v>2.9999999999999997E-4</v>
      </c>
      <c r="H71" s="21"/>
      <c r="I71" s="22"/>
    </row>
    <row r="72" spans="1:9" ht="13" customHeight="1">
      <c r="A72" s="4"/>
      <c r="B72" s="12" t="s">
        <v>463</v>
      </c>
      <c r="C72" s="13"/>
      <c r="D72" s="13"/>
      <c r="E72" s="13"/>
      <c r="F72" s="23">
        <v>239783.5379</v>
      </c>
      <c r="G72" s="24">
        <f>ROUND(SUM(G1:G71),4)</f>
        <v>0.9738</v>
      </c>
      <c r="H72" s="25"/>
      <c r="I72" s="26"/>
    </row>
    <row r="73" spans="1:9" ht="13" customHeight="1">
      <c r="A73" s="4"/>
      <c r="B73" s="27" t="s">
        <v>464</v>
      </c>
      <c r="C73" s="1"/>
      <c r="D73" s="1"/>
      <c r="E73" s="1"/>
      <c r="F73" s="25" t="s">
        <v>465</v>
      </c>
      <c r="G73" s="25" t="s">
        <v>465</v>
      </c>
      <c r="H73" s="25"/>
      <c r="I73" s="26"/>
    </row>
    <row r="74" spans="1:9" ht="13" customHeight="1">
      <c r="A74" s="4"/>
      <c r="B74" s="27" t="s">
        <v>463</v>
      </c>
      <c r="C74" s="1"/>
      <c r="D74" s="1"/>
      <c r="E74" s="1"/>
      <c r="F74" s="25" t="s">
        <v>465</v>
      </c>
      <c r="G74" s="25" t="s">
        <v>465</v>
      </c>
      <c r="H74" s="25"/>
      <c r="I74" s="26"/>
    </row>
    <row r="75" spans="1:9" ht="13" customHeight="1">
      <c r="A75" s="4"/>
      <c r="B75" s="27" t="s">
        <v>466</v>
      </c>
      <c r="C75" s="28"/>
      <c r="D75" s="1"/>
      <c r="E75" s="28"/>
      <c r="F75" s="23">
        <v>239783.5379</v>
      </c>
      <c r="G75" s="24">
        <f>ROUND(SUM(G72),4)</f>
        <v>0.9738</v>
      </c>
      <c r="H75" s="25"/>
      <c r="I75" s="26"/>
    </row>
    <row r="76" spans="1:9" ht="13" customHeight="1">
      <c r="A76" s="4"/>
      <c r="B76" s="12" t="s">
        <v>467</v>
      </c>
      <c r="C76" s="13"/>
      <c r="D76" s="13"/>
      <c r="E76" s="13"/>
      <c r="F76" s="13"/>
      <c r="G76" s="13"/>
      <c r="H76" s="14"/>
      <c r="I76" s="15"/>
    </row>
    <row r="77" spans="1:9" ht="13" customHeight="1">
      <c r="A77" s="4"/>
      <c r="B77" s="12" t="s">
        <v>468</v>
      </c>
      <c r="C77" s="13"/>
      <c r="D77" s="13"/>
      <c r="E77" s="13"/>
      <c r="F77" s="4"/>
      <c r="G77" s="14"/>
      <c r="H77" s="14"/>
      <c r="I77" s="15"/>
    </row>
    <row r="78" spans="1:9" ht="13" customHeight="1">
      <c r="A78" s="16" t="s">
        <v>613</v>
      </c>
      <c r="B78" s="17" t="s">
        <v>614</v>
      </c>
      <c r="C78" s="13"/>
      <c r="D78" s="13"/>
      <c r="E78" s="18">
        <v>-1750</v>
      </c>
      <c r="F78" s="19">
        <v>-576.36249999999995</v>
      </c>
      <c r="G78" s="20">
        <v>-2.3E-3</v>
      </c>
      <c r="H78" s="21"/>
      <c r="I78" s="22"/>
    </row>
    <row r="79" spans="1:9" ht="13" customHeight="1">
      <c r="A79" s="4"/>
      <c r="B79" s="12" t="s">
        <v>463</v>
      </c>
      <c r="C79" s="13"/>
      <c r="D79" s="13"/>
      <c r="E79" s="13"/>
      <c r="F79" s="23">
        <v>-576.36249999999995</v>
      </c>
      <c r="G79" s="24">
        <f>ROUND(SUM(G76:G78),4)</f>
        <v>-2.3E-3</v>
      </c>
      <c r="H79" s="25"/>
      <c r="I79" s="26"/>
    </row>
    <row r="80" spans="1:9" ht="13" customHeight="1">
      <c r="A80" s="4"/>
      <c r="B80" s="12" t="s">
        <v>969</v>
      </c>
      <c r="C80" s="13"/>
      <c r="D80" s="13"/>
      <c r="E80" s="13"/>
      <c r="F80" s="4"/>
      <c r="G80" s="14"/>
      <c r="H80" s="14"/>
      <c r="I80" s="15"/>
    </row>
    <row r="81" spans="1:9" ht="13" customHeight="1">
      <c r="A81" s="16" t="s">
        <v>1429</v>
      </c>
      <c r="B81" s="17" t="s">
        <v>2107</v>
      </c>
      <c r="C81" s="13"/>
      <c r="D81" s="13"/>
      <c r="E81" s="18">
        <v>260000</v>
      </c>
      <c r="F81" s="19">
        <v>34.71</v>
      </c>
      <c r="G81" s="20">
        <v>1E-4</v>
      </c>
      <c r="H81" s="21"/>
      <c r="I81" s="22"/>
    </row>
    <row r="82" spans="1:9" ht="13" customHeight="1">
      <c r="A82" s="4"/>
      <c r="B82" s="12" t="s">
        <v>463</v>
      </c>
      <c r="C82" s="13"/>
      <c r="D82" s="13"/>
      <c r="E82" s="13"/>
      <c r="F82" s="23">
        <v>34.71</v>
      </c>
      <c r="G82" s="24">
        <f>ROUND(SUM(G80:G81),4)</f>
        <v>1E-4</v>
      </c>
      <c r="H82" s="25"/>
      <c r="I82" s="26"/>
    </row>
    <row r="83" spans="1:9" ht="13" customHeight="1">
      <c r="A83" s="4"/>
      <c r="B83" s="27" t="s">
        <v>466</v>
      </c>
      <c r="C83" s="28"/>
      <c r="D83" s="1"/>
      <c r="E83" s="28"/>
      <c r="F83" s="23">
        <v>-541.65250000000003</v>
      </c>
      <c r="G83" s="24">
        <f>ROUND(SUM(G79,G82),4)</f>
        <v>-2.2000000000000001E-3</v>
      </c>
      <c r="H83" s="25"/>
      <c r="I83" s="26"/>
    </row>
    <row r="84" spans="1:9" ht="13" customHeight="1">
      <c r="A84" s="4"/>
      <c r="B84" s="12" t="s">
        <v>904</v>
      </c>
      <c r="C84" s="13"/>
      <c r="D84" s="13"/>
      <c r="E84" s="13"/>
      <c r="F84" s="13"/>
      <c r="G84" s="13"/>
      <c r="H84" s="14"/>
      <c r="I84" s="15"/>
    </row>
    <row r="85" spans="1:9" ht="13" customHeight="1">
      <c r="A85" s="16" t="s">
        <v>905</v>
      </c>
      <c r="B85" s="17" t="s">
        <v>906</v>
      </c>
      <c r="C85" s="13"/>
      <c r="D85" s="13"/>
      <c r="E85" s="18"/>
      <c r="F85" s="19">
        <v>3587.5522000000001</v>
      </c>
      <c r="G85" s="20">
        <v>1.46E-2</v>
      </c>
      <c r="H85" s="29">
        <v>4.7029370289435733E-2</v>
      </c>
      <c r="I85" s="22"/>
    </row>
    <row r="86" spans="1:9" ht="13" customHeight="1">
      <c r="A86" s="4"/>
      <c r="B86" s="12" t="s">
        <v>463</v>
      </c>
      <c r="C86" s="13"/>
      <c r="D86" s="13"/>
      <c r="E86" s="13"/>
      <c r="F86" s="23">
        <v>3587.5522000000001</v>
      </c>
      <c r="G86" s="24">
        <f>ROUND(SUM(G84:G85),4)</f>
        <v>1.46E-2</v>
      </c>
      <c r="H86" s="25"/>
      <c r="I86" s="26"/>
    </row>
    <row r="87" spans="1:9" ht="13" customHeight="1">
      <c r="A87" s="4"/>
      <c r="B87" s="27" t="s">
        <v>466</v>
      </c>
      <c r="C87" s="28"/>
      <c r="D87" s="1"/>
      <c r="E87" s="28"/>
      <c r="F87" s="23">
        <v>3587.5522000000001</v>
      </c>
      <c r="G87" s="24">
        <f>ROUND(SUM(G86),4)</f>
        <v>1.46E-2</v>
      </c>
      <c r="H87" s="25"/>
      <c r="I87" s="26"/>
    </row>
    <row r="88" spans="1:9" ht="13" customHeight="1">
      <c r="A88" s="4"/>
      <c r="B88" s="27" t="s">
        <v>907</v>
      </c>
      <c r="C88" s="13"/>
      <c r="D88" s="1"/>
      <c r="E88" s="13"/>
      <c r="F88" s="30">
        <v>3476.1523999999999</v>
      </c>
      <c r="G88" s="42">
        <v>1.38E-2</v>
      </c>
      <c r="H88" s="25"/>
      <c r="I88" s="26"/>
    </row>
    <row r="89" spans="1:9" ht="13" customHeight="1">
      <c r="A89" s="4"/>
      <c r="B89" s="31" t="s">
        <v>908</v>
      </c>
      <c r="C89" s="32"/>
      <c r="D89" s="32"/>
      <c r="E89" s="32"/>
      <c r="F89" s="33">
        <v>246305.59</v>
      </c>
      <c r="G89" s="34">
        <f>ROUND(SUM(G75,G83,G87,G88),4)</f>
        <v>1</v>
      </c>
      <c r="H89" s="35"/>
      <c r="I89" s="36"/>
    </row>
    <row r="90" spans="1:9" ht="13" customHeight="1">
      <c r="A90" s="4"/>
      <c r="B90" s="6"/>
      <c r="C90" s="4"/>
      <c r="D90" s="4"/>
      <c r="E90" s="4"/>
      <c r="F90" s="4"/>
      <c r="G90" s="4"/>
      <c r="H90" s="4"/>
      <c r="I90" s="4"/>
    </row>
    <row r="91" spans="1:9" ht="13" customHeight="1">
      <c r="A91" s="4"/>
      <c r="B91" s="3" t="s">
        <v>910</v>
      </c>
      <c r="C91" s="4"/>
      <c r="D91" s="4"/>
      <c r="E91" s="4"/>
      <c r="F91" s="4"/>
      <c r="G91" s="4"/>
      <c r="H91" s="4"/>
      <c r="I91" s="4"/>
    </row>
    <row r="92" spans="1:9" ht="26.15" customHeight="1">
      <c r="A92" s="4"/>
      <c r="B92" s="177" t="s">
        <v>2647</v>
      </c>
      <c r="C92" s="177"/>
      <c r="D92" s="177"/>
      <c r="E92" s="177"/>
      <c r="F92" s="177"/>
      <c r="G92" s="177"/>
      <c r="H92" s="177"/>
      <c r="I92" s="177"/>
    </row>
    <row r="93" spans="1:9" ht="13" customHeight="1">
      <c r="A93" s="4"/>
      <c r="B93" s="177"/>
      <c r="C93" s="177"/>
      <c r="D93" s="177"/>
      <c r="E93" s="177"/>
      <c r="F93" s="177"/>
      <c r="G93" s="177"/>
      <c r="H93" s="177"/>
      <c r="I93" s="177"/>
    </row>
    <row r="94" spans="1:9">
      <c r="A94" s="43"/>
      <c r="B94" s="44" t="s">
        <v>2153</v>
      </c>
      <c r="C94" s="45"/>
      <c r="D94" s="45"/>
      <c r="E94" s="46"/>
      <c r="F94" s="46"/>
      <c r="G94" s="46"/>
      <c r="H94" s="46"/>
      <c r="I94" s="47"/>
    </row>
    <row r="95" spans="1:9">
      <c r="A95" s="43"/>
      <c r="B95" s="48" t="s">
        <v>2154</v>
      </c>
      <c r="C95" s="49"/>
      <c r="D95" s="49"/>
      <c r="E95" s="50"/>
      <c r="F95" s="50"/>
      <c r="G95" s="50"/>
      <c r="H95" s="50"/>
      <c r="I95" s="51"/>
    </row>
    <row r="96" spans="1:9">
      <c r="A96" s="43"/>
      <c r="B96" s="48" t="s">
        <v>2155</v>
      </c>
      <c r="C96" s="49"/>
      <c r="D96" s="49"/>
      <c r="E96" s="50"/>
      <c r="F96" s="50"/>
      <c r="G96" s="50"/>
      <c r="H96" s="50"/>
      <c r="I96" s="51"/>
    </row>
    <row r="97" spans="1:9">
      <c r="A97" s="43"/>
      <c r="B97" s="52" t="s">
        <v>2156</v>
      </c>
      <c r="C97" s="53" t="s">
        <v>2184</v>
      </c>
      <c r="D97" s="53" t="s">
        <v>2157</v>
      </c>
      <c r="E97" s="50"/>
      <c r="F97" s="50"/>
      <c r="G97" s="50"/>
      <c r="H97" s="50"/>
      <c r="I97" s="51"/>
    </row>
    <row r="98" spans="1:9" ht="25">
      <c r="A98" s="2" t="s">
        <v>24</v>
      </c>
      <c r="B98" s="54" t="s">
        <v>2158</v>
      </c>
      <c r="C98" s="55">
        <v>12.529</v>
      </c>
      <c r="D98" s="55">
        <v>12.412000000000001</v>
      </c>
      <c r="E98" s="50"/>
      <c r="F98" s="50"/>
      <c r="G98" s="50"/>
      <c r="H98" s="50"/>
      <c r="I98" s="51"/>
    </row>
    <row r="99" spans="1:9" ht="25">
      <c r="A99" s="2" t="s">
        <v>24</v>
      </c>
      <c r="B99" s="54" t="s">
        <v>2159</v>
      </c>
      <c r="C99" s="55">
        <v>12.529</v>
      </c>
      <c r="D99" s="55">
        <v>12.412000000000001</v>
      </c>
      <c r="E99" s="50"/>
      <c r="F99" s="50"/>
      <c r="G99" s="50"/>
      <c r="H99" s="50"/>
      <c r="I99" s="51"/>
    </row>
    <row r="100" spans="1:9" ht="25">
      <c r="A100" s="2" t="s">
        <v>24</v>
      </c>
      <c r="B100" s="54" t="s">
        <v>2160</v>
      </c>
      <c r="C100" s="55">
        <v>12.994</v>
      </c>
      <c r="D100" s="55">
        <v>12.858000000000001</v>
      </c>
      <c r="E100" s="50"/>
      <c r="F100" s="50"/>
      <c r="G100" s="50"/>
      <c r="H100" s="50"/>
      <c r="I100" s="51"/>
    </row>
    <row r="101" spans="1:9" ht="25">
      <c r="A101" s="2" t="s">
        <v>24</v>
      </c>
      <c r="B101" s="54" t="s">
        <v>2161</v>
      </c>
      <c r="C101" s="55">
        <v>12.994</v>
      </c>
      <c r="D101" s="55">
        <v>12.858000000000001</v>
      </c>
      <c r="E101" s="50"/>
      <c r="F101" s="50"/>
      <c r="G101" s="50"/>
      <c r="H101" s="50"/>
      <c r="I101" s="51"/>
    </row>
    <row r="102" spans="1:9">
      <c r="A102" s="43"/>
      <c r="B102" s="48" t="s">
        <v>2162</v>
      </c>
      <c r="C102" s="49"/>
      <c r="D102" s="49"/>
      <c r="E102" s="50"/>
      <c r="F102" s="50"/>
      <c r="G102" s="50"/>
      <c r="H102" s="50"/>
      <c r="I102" s="51"/>
    </row>
    <row r="103" spans="1:9">
      <c r="A103" s="43"/>
      <c r="B103" s="56" t="s">
        <v>2205</v>
      </c>
      <c r="C103" s="49"/>
      <c r="D103" s="49"/>
      <c r="E103" s="50"/>
      <c r="F103" s="50"/>
      <c r="G103" s="50"/>
      <c r="H103" s="50"/>
      <c r="I103" s="51"/>
    </row>
    <row r="104" spans="1:9">
      <c r="A104" s="43"/>
      <c r="B104" s="48" t="s">
        <v>2197</v>
      </c>
      <c r="C104" s="49"/>
      <c r="D104" s="49"/>
      <c r="E104" s="50"/>
      <c r="F104" s="50"/>
      <c r="G104" s="50"/>
      <c r="H104" s="50"/>
      <c r="I104" s="51"/>
    </row>
    <row r="105" spans="1:9">
      <c r="A105" s="43"/>
      <c r="B105" s="48" t="s">
        <v>2191</v>
      </c>
      <c r="C105" s="49"/>
      <c r="D105" s="49"/>
      <c r="E105" s="50"/>
      <c r="F105" s="50"/>
      <c r="G105" s="50"/>
      <c r="H105" s="50"/>
      <c r="I105" s="51"/>
    </row>
    <row r="106" spans="1:9">
      <c r="A106" s="43"/>
      <c r="B106" s="48" t="s">
        <v>2172</v>
      </c>
      <c r="C106" s="49"/>
      <c r="D106" s="49"/>
      <c r="E106" s="50"/>
      <c r="F106" s="50"/>
      <c r="G106" s="50"/>
      <c r="H106" s="50"/>
      <c r="I106" s="51"/>
    </row>
    <row r="107" spans="1:9">
      <c r="A107" s="43"/>
      <c r="B107" s="48" t="s">
        <v>2167</v>
      </c>
      <c r="I107" s="170"/>
    </row>
    <row r="108" spans="1:9">
      <c r="A108" s="43"/>
      <c r="B108" s="60" t="s">
        <v>2211</v>
      </c>
      <c r="C108" s="57"/>
      <c r="D108" s="57"/>
      <c r="E108" s="58"/>
      <c r="F108" s="58"/>
      <c r="G108" s="58"/>
      <c r="H108" s="58"/>
      <c r="I108" s="59"/>
    </row>
    <row r="109" spans="1:9">
      <c r="A109" s="43"/>
      <c r="B109" s="50"/>
      <c r="C109" s="50"/>
      <c r="D109" s="50"/>
      <c r="E109" s="50"/>
      <c r="F109" s="50"/>
      <c r="G109" s="50"/>
      <c r="H109" s="50"/>
      <c r="I109" s="50"/>
    </row>
    <row r="110" spans="1:9" ht="13" customHeight="1">
      <c r="A110" s="4"/>
      <c r="B110" s="177"/>
      <c r="C110" s="177"/>
      <c r="D110" s="177"/>
      <c r="E110" s="177"/>
      <c r="F110" s="177"/>
      <c r="G110" s="177"/>
      <c r="H110" s="177"/>
      <c r="I110" s="177"/>
    </row>
    <row r="111" spans="1:9" ht="13" customHeight="1">
      <c r="A111" s="4"/>
      <c r="B111" s="4"/>
      <c r="C111" s="178" t="s">
        <v>1651</v>
      </c>
      <c r="D111" s="178"/>
      <c r="E111" s="178"/>
      <c r="F111" s="178"/>
      <c r="G111" s="4"/>
      <c r="H111" s="4"/>
      <c r="I111" s="4"/>
    </row>
    <row r="112" spans="1:9" ht="13" customHeight="1">
      <c r="A112" s="4"/>
      <c r="B112" s="37" t="s">
        <v>912</v>
      </c>
      <c r="C112" s="178" t="s">
        <v>913</v>
      </c>
      <c r="D112" s="178"/>
      <c r="E112" s="178"/>
      <c r="F112" s="178"/>
      <c r="G112" s="4"/>
      <c r="H112" s="4"/>
      <c r="I112" s="4"/>
    </row>
    <row r="113" spans="1:9" ht="135" customHeight="1">
      <c r="A113" s="4"/>
      <c r="B113" s="38"/>
      <c r="C113" s="176"/>
      <c r="D113" s="176"/>
      <c r="E113" s="4"/>
      <c r="F113" s="4"/>
      <c r="G113" s="4"/>
      <c r="H113" s="4"/>
      <c r="I113" s="4"/>
    </row>
    <row r="115" spans="1:9">
      <c r="B115" s="108" t="s">
        <v>2285</v>
      </c>
      <c r="C115" s="109"/>
      <c r="D115" s="109"/>
      <c r="E115" s="109"/>
      <c r="F115" s="109"/>
      <c r="G115" s="133"/>
      <c r="H115" s="133"/>
      <c r="I115" s="134"/>
    </row>
    <row r="116" spans="1:9" ht="23">
      <c r="B116" s="110" t="s">
        <v>2286</v>
      </c>
      <c r="C116" s="110" t="s">
        <v>2287</v>
      </c>
      <c r="D116" s="111" t="s">
        <v>2288</v>
      </c>
      <c r="E116" s="112" t="s">
        <v>2289</v>
      </c>
      <c r="F116" s="112" t="s">
        <v>2290</v>
      </c>
      <c r="G116" s="96"/>
      <c r="H116" s="96"/>
      <c r="I116" s="107"/>
    </row>
    <row r="117" spans="1:9">
      <c r="B117" s="140" t="s">
        <v>2356</v>
      </c>
      <c r="C117" s="146" t="s">
        <v>2292</v>
      </c>
      <c r="D117" s="146">
        <v>34419.357102857146</v>
      </c>
      <c r="E117" s="146">
        <v>32935</v>
      </c>
      <c r="F117" s="147">
        <v>144.944625</v>
      </c>
      <c r="G117" s="96"/>
      <c r="H117" s="96"/>
      <c r="I117" s="107"/>
    </row>
    <row r="118" spans="1:9">
      <c r="B118" s="116" t="s">
        <v>2586</v>
      </c>
      <c r="C118" s="120"/>
      <c r="D118" s="120"/>
      <c r="E118" s="120"/>
      <c r="F118" s="120"/>
      <c r="G118" s="96"/>
      <c r="H118" s="96"/>
      <c r="I118" s="107"/>
    </row>
    <row r="119" spans="1:9">
      <c r="B119" s="118"/>
      <c r="C119" s="135"/>
      <c r="D119" s="120"/>
      <c r="E119" s="120"/>
      <c r="F119" s="120"/>
      <c r="G119" s="96"/>
      <c r="H119" s="96"/>
      <c r="I119" s="107"/>
    </row>
    <row r="120" spans="1:9">
      <c r="B120" s="116" t="s">
        <v>2555</v>
      </c>
      <c r="C120" s="120"/>
      <c r="D120" s="120"/>
      <c r="E120" s="120"/>
      <c r="F120" s="120"/>
      <c r="G120" s="96"/>
      <c r="H120" s="96"/>
      <c r="I120" s="107"/>
    </row>
    <row r="121" spans="1:9">
      <c r="B121" s="116" t="s">
        <v>2587</v>
      </c>
      <c r="C121" s="136"/>
      <c r="D121" s="120"/>
      <c r="E121" s="120"/>
      <c r="F121" s="120"/>
      <c r="G121" s="96"/>
      <c r="H121" s="96"/>
      <c r="I121" s="107"/>
    </row>
    <row r="122" spans="1:9">
      <c r="B122" s="116" t="s">
        <v>2588</v>
      </c>
      <c r="C122" s="136"/>
      <c r="D122" s="120"/>
      <c r="E122" s="120"/>
      <c r="F122" s="120"/>
      <c r="G122" s="96"/>
      <c r="H122" s="96"/>
      <c r="I122" s="107"/>
    </row>
    <row r="123" spans="1:9">
      <c r="B123" s="116" t="s">
        <v>2589</v>
      </c>
      <c r="C123" s="137"/>
      <c r="D123" s="120"/>
      <c r="E123" s="120"/>
      <c r="F123" s="120"/>
      <c r="G123" s="96"/>
      <c r="H123" s="96"/>
      <c r="I123" s="107"/>
    </row>
    <row r="124" spans="1:9">
      <c r="B124" s="116" t="s">
        <v>2590</v>
      </c>
      <c r="C124" s="137"/>
      <c r="D124" s="120"/>
      <c r="E124" s="120"/>
      <c r="F124" s="120"/>
      <c r="G124" s="96"/>
      <c r="H124" s="96"/>
      <c r="I124" s="107"/>
    </row>
    <row r="125" spans="1:9">
      <c r="B125" s="116" t="s">
        <v>2591</v>
      </c>
      <c r="C125" s="137"/>
      <c r="D125" s="120"/>
      <c r="E125" s="120"/>
      <c r="F125" s="120"/>
      <c r="G125" s="96"/>
      <c r="H125" s="96"/>
      <c r="I125" s="107"/>
    </row>
    <row r="126" spans="1:9">
      <c r="B126" s="116"/>
      <c r="C126" s="120"/>
      <c r="D126" s="120"/>
      <c r="E126" s="120"/>
      <c r="F126" s="120"/>
      <c r="G126" s="96"/>
      <c r="H126" s="96"/>
      <c r="I126" s="107"/>
    </row>
    <row r="127" spans="1:9">
      <c r="B127" s="119" t="s">
        <v>2506</v>
      </c>
      <c r="C127" s="120"/>
      <c r="D127" s="120"/>
      <c r="E127" s="120"/>
      <c r="F127" s="120"/>
      <c r="G127" s="96"/>
      <c r="H127" s="96"/>
      <c r="I127" s="107"/>
    </row>
    <row r="128" spans="1:9" ht="23">
      <c r="B128" s="110" t="s">
        <v>2286</v>
      </c>
      <c r="C128" s="110" t="s">
        <v>2287</v>
      </c>
      <c r="D128" s="111" t="s">
        <v>2288</v>
      </c>
      <c r="E128" s="112" t="s">
        <v>2289</v>
      </c>
      <c r="F128" s="112" t="s">
        <v>2290</v>
      </c>
      <c r="G128" s="96"/>
      <c r="H128" s="96"/>
      <c r="I128" s="107"/>
    </row>
    <row r="129" spans="2:9">
      <c r="B129" s="173" t="s">
        <v>2230</v>
      </c>
      <c r="C129" s="174"/>
      <c r="D129" s="174"/>
      <c r="E129" s="174"/>
      <c r="F129" s="175"/>
      <c r="G129" s="96"/>
      <c r="H129" s="96"/>
      <c r="I129" s="107"/>
    </row>
    <row r="130" spans="2:9">
      <c r="B130" s="140"/>
      <c r="C130" s="110"/>
      <c r="D130" s="141"/>
      <c r="E130" s="141"/>
      <c r="F130" s="142"/>
      <c r="G130" s="96"/>
      <c r="H130" s="96"/>
      <c r="I130" s="107"/>
    </row>
    <row r="131" spans="2:9">
      <c r="B131" s="116" t="s">
        <v>2561</v>
      </c>
      <c r="C131" s="121"/>
      <c r="D131" s="121"/>
      <c r="E131" s="120"/>
      <c r="F131" s="120"/>
      <c r="G131" s="96"/>
      <c r="H131" s="96"/>
      <c r="I131" s="107"/>
    </row>
    <row r="132" spans="2:9">
      <c r="B132" s="116"/>
      <c r="C132" s="121"/>
      <c r="D132" s="121"/>
      <c r="E132" s="120"/>
      <c r="F132" s="120"/>
      <c r="G132" s="96"/>
      <c r="H132" s="96"/>
      <c r="I132" s="107"/>
    </row>
    <row r="133" spans="2:9">
      <c r="B133" s="116" t="s">
        <v>2509</v>
      </c>
      <c r="C133" s="121"/>
      <c r="D133" s="121"/>
      <c r="E133" s="120"/>
      <c r="F133" s="120"/>
      <c r="G133" s="96"/>
      <c r="H133" s="96"/>
      <c r="I133" s="107"/>
    </row>
    <row r="134" spans="2:9">
      <c r="B134" s="116" t="s">
        <v>2510</v>
      </c>
      <c r="C134" s="122"/>
      <c r="D134" s="121"/>
      <c r="E134" s="120"/>
      <c r="F134" s="120"/>
      <c r="G134" s="96"/>
      <c r="H134" s="96"/>
      <c r="I134" s="107"/>
    </row>
    <row r="135" spans="2:9">
      <c r="B135" s="116" t="s">
        <v>2511</v>
      </c>
      <c r="C135" s="122"/>
      <c r="D135" s="121"/>
      <c r="E135" s="120"/>
      <c r="F135" s="120"/>
      <c r="G135" s="96"/>
      <c r="H135" s="96"/>
      <c r="I135" s="107"/>
    </row>
    <row r="136" spans="2:9">
      <c r="B136" s="116" t="s">
        <v>2539</v>
      </c>
      <c r="C136" s="122"/>
      <c r="D136" s="121"/>
      <c r="E136" s="120"/>
      <c r="F136" s="120"/>
      <c r="G136" s="96"/>
      <c r="H136" s="96"/>
      <c r="I136" s="107"/>
    </row>
    <row r="137" spans="2:9">
      <c r="B137" s="116" t="s">
        <v>2540</v>
      </c>
      <c r="C137" s="122"/>
      <c r="D137" s="121"/>
      <c r="E137" s="120"/>
      <c r="F137" s="120"/>
      <c r="G137" s="96"/>
      <c r="H137" s="96"/>
      <c r="I137" s="107"/>
    </row>
    <row r="138" spans="2:9">
      <c r="B138" s="116" t="s">
        <v>2541</v>
      </c>
      <c r="C138" s="122"/>
      <c r="D138" s="121"/>
      <c r="E138" s="120"/>
      <c r="F138" s="120"/>
      <c r="G138" s="96"/>
      <c r="H138" s="96"/>
      <c r="I138" s="107"/>
    </row>
    <row r="139" spans="2:9">
      <c r="B139" s="116"/>
      <c r="C139" s="121"/>
      <c r="D139" s="121"/>
      <c r="E139" s="120"/>
      <c r="F139" s="120"/>
      <c r="G139" s="96"/>
      <c r="H139" s="96"/>
      <c r="I139" s="107"/>
    </row>
    <row r="140" spans="2:9">
      <c r="B140" s="119" t="s">
        <v>2542</v>
      </c>
      <c r="C140" s="121"/>
      <c r="D140" s="121"/>
      <c r="E140" s="120"/>
      <c r="F140" s="120"/>
      <c r="G140" s="96"/>
      <c r="H140" s="96"/>
      <c r="I140" s="107"/>
    </row>
    <row r="141" spans="2:9" ht="23">
      <c r="B141" s="110" t="s">
        <v>2286</v>
      </c>
      <c r="C141" s="123" t="s">
        <v>2516</v>
      </c>
      <c r="D141" s="111" t="s">
        <v>2517</v>
      </c>
      <c r="E141" s="112" t="s">
        <v>2518</v>
      </c>
      <c r="F141" s="120"/>
      <c r="G141" s="96"/>
      <c r="H141" s="96"/>
      <c r="I141" s="107"/>
    </row>
    <row r="142" spans="2:9">
      <c r="B142" s="140" t="s">
        <v>2567</v>
      </c>
      <c r="C142" s="146">
        <v>400</v>
      </c>
      <c r="D142" s="146">
        <v>26.911100000000001</v>
      </c>
      <c r="E142" s="147">
        <v>13.35</v>
      </c>
      <c r="F142" s="120"/>
      <c r="G142" s="96"/>
      <c r="H142" s="96"/>
      <c r="I142" s="107"/>
    </row>
    <row r="143" spans="2:9">
      <c r="B143" s="116" t="s">
        <v>2592</v>
      </c>
      <c r="C143" s="121"/>
      <c r="D143" s="121"/>
      <c r="E143" s="120"/>
      <c r="F143" s="120"/>
      <c r="G143" s="96"/>
      <c r="H143" s="96"/>
      <c r="I143" s="107"/>
    </row>
    <row r="144" spans="2:9">
      <c r="B144" s="116"/>
      <c r="C144" s="121"/>
      <c r="D144" s="121"/>
      <c r="E144" s="120"/>
      <c r="F144" s="120"/>
      <c r="G144" s="96"/>
      <c r="H144" s="96"/>
      <c r="I144" s="107"/>
    </row>
    <row r="145" spans="2:9">
      <c r="B145" s="116" t="s">
        <v>2520</v>
      </c>
      <c r="C145" s="121"/>
      <c r="D145" s="121"/>
      <c r="E145" s="120"/>
      <c r="F145" s="120"/>
      <c r="G145" s="96"/>
      <c r="H145" s="96"/>
      <c r="I145" s="107"/>
    </row>
    <row r="146" spans="2:9">
      <c r="B146" s="116" t="s">
        <v>2521</v>
      </c>
      <c r="C146" s="121"/>
      <c r="D146" s="121"/>
      <c r="E146" s="120"/>
      <c r="F146" s="120"/>
      <c r="G146" s="96"/>
      <c r="H146" s="96"/>
      <c r="I146" s="107"/>
    </row>
    <row r="147" spans="2:9">
      <c r="B147" s="116" t="s">
        <v>2593</v>
      </c>
      <c r="C147" s="121"/>
      <c r="D147" s="121"/>
      <c r="E147" s="120"/>
      <c r="F147" s="120"/>
      <c r="G147" s="96"/>
      <c r="H147" s="96"/>
      <c r="I147" s="107"/>
    </row>
    <row r="148" spans="2:9">
      <c r="B148" s="116" t="s">
        <v>2594</v>
      </c>
      <c r="C148" s="121"/>
      <c r="D148" s="121"/>
      <c r="E148" s="120"/>
      <c r="F148" s="120"/>
      <c r="G148" s="96"/>
      <c r="H148" s="96"/>
      <c r="I148" s="107"/>
    </row>
    <row r="149" spans="2:9">
      <c r="B149" s="116"/>
      <c r="C149" s="121"/>
      <c r="D149" s="121"/>
      <c r="E149" s="120"/>
      <c r="F149" s="120"/>
      <c r="G149" s="96"/>
      <c r="H149" s="96"/>
      <c r="I149" s="107"/>
    </row>
    <row r="150" spans="2:9">
      <c r="B150" s="119" t="s">
        <v>2524</v>
      </c>
      <c r="C150" s="121"/>
      <c r="D150" s="121"/>
      <c r="E150" s="120"/>
      <c r="F150" s="120"/>
      <c r="G150" s="96"/>
      <c r="H150" s="96"/>
      <c r="I150" s="107"/>
    </row>
    <row r="151" spans="2:9" ht="23">
      <c r="B151" s="110" t="s">
        <v>2286</v>
      </c>
      <c r="C151" s="110" t="s">
        <v>2525</v>
      </c>
      <c r="D151" s="111" t="s">
        <v>2526</v>
      </c>
      <c r="E151" s="112" t="s">
        <v>2527</v>
      </c>
      <c r="F151" s="112" t="s">
        <v>2528</v>
      </c>
      <c r="G151" s="96"/>
      <c r="H151" s="96"/>
      <c r="I151" s="107"/>
    </row>
    <row r="152" spans="2:9">
      <c r="B152" s="179" t="s">
        <v>465</v>
      </c>
      <c r="C152" s="179"/>
      <c r="D152" s="179"/>
      <c r="E152" s="179"/>
      <c r="F152" s="112"/>
      <c r="G152" s="96"/>
      <c r="H152" s="96"/>
      <c r="I152" s="107"/>
    </row>
    <row r="153" spans="2:9">
      <c r="B153" s="110"/>
      <c r="C153" s="110"/>
      <c r="D153" s="110"/>
      <c r="E153" s="110"/>
      <c r="F153" s="110"/>
      <c r="G153" s="96"/>
      <c r="H153" s="96"/>
      <c r="I153" s="107"/>
    </row>
    <row r="154" spans="2:9">
      <c r="B154" s="116" t="s">
        <v>2583</v>
      </c>
      <c r="C154" s="121"/>
      <c r="D154" s="121"/>
      <c r="E154" s="120"/>
      <c r="F154" s="120"/>
      <c r="G154" s="96"/>
      <c r="H154" s="96"/>
      <c r="I154" s="107"/>
    </row>
    <row r="155" spans="2:9">
      <c r="B155" s="116"/>
      <c r="C155" s="121"/>
      <c r="D155" s="121"/>
      <c r="E155" s="120"/>
      <c r="F155" s="120"/>
      <c r="G155" s="96"/>
      <c r="H155" s="96"/>
      <c r="I155" s="107"/>
    </row>
    <row r="156" spans="2:9">
      <c r="B156" s="116" t="s">
        <v>2530</v>
      </c>
      <c r="C156" s="121"/>
      <c r="D156" s="121"/>
      <c r="E156" s="120"/>
      <c r="F156" s="120"/>
      <c r="G156" s="96"/>
      <c r="H156" s="96"/>
      <c r="I156" s="107"/>
    </row>
    <row r="157" spans="2:9">
      <c r="B157" s="116" t="s">
        <v>2521</v>
      </c>
      <c r="C157" s="121"/>
      <c r="D157" s="121"/>
      <c r="E157" s="120"/>
      <c r="F157" s="120"/>
      <c r="G157" s="96"/>
      <c r="H157" s="96"/>
      <c r="I157" s="107"/>
    </row>
    <row r="158" spans="2:9">
      <c r="B158" s="116" t="s">
        <v>2593</v>
      </c>
      <c r="C158" s="121"/>
      <c r="D158" s="121"/>
      <c r="E158" s="120"/>
      <c r="F158" s="120"/>
      <c r="G158" s="96"/>
      <c r="H158" s="96"/>
      <c r="I158" s="107"/>
    </row>
    <row r="159" spans="2:9">
      <c r="B159" s="116" t="s">
        <v>2594</v>
      </c>
      <c r="C159" s="121"/>
      <c r="D159" s="121"/>
      <c r="E159" s="120"/>
      <c r="F159" s="120"/>
      <c r="G159" s="96"/>
      <c r="H159" s="96"/>
      <c r="I159" s="107"/>
    </row>
    <row r="160" spans="2:9">
      <c r="B160" s="116"/>
      <c r="C160" s="121"/>
      <c r="D160" s="121"/>
      <c r="E160" s="120"/>
      <c r="F160" s="120"/>
      <c r="G160" s="96"/>
      <c r="H160" s="96"/>
      <c r="I160" s="107"/>
    </row>
    <row r="161" spans="2:9">
      <c r="B161" s="119" t="s">
        <v>2531</v>
      </c>
      <c r="C161" s="121"/>
      <c r="D161" s="121"/>
      <c r="E161" s="120"/>
      <c r="F161" s="120"/>
      <c r="G161" s="96"/>
      <c r="H161" s="96"/>
      <c r="I161" s="107"/>
    </row>
    <row r="162" spans="2:9">
      <c r="B162" s="124"/>
      <c r="C162" s="125"/>
      <c r="D162" s="125"/>
      <c r="E162" s="125"/>
      <c r="F162" s="125"/>
      <c r="G162" s="126"/>
      <c r="H162" s="126"/>
      <c r="I162" s="127"/>
    </row>
  </sheetData>
  <mergeCells count="8">
    <mergeCell ref="B129:F129"/>
    <mergeCell ref="B152:E152"/>
    <mergeCell ref="C113:D113"/>
    <mergeCell ref="B92:I92"/>
    <mergeCell ref="B93:I93"/>
    <mergeCell ref="B110:I110"/>
    <mergeCell ref="C111:F111"/>
    <mergeCell ref="C112:F112"/>
  </mergeCells>
  <hyperlinks>
    <hyperlink ref="A1" location="BajajFinservLargeMidCapFund" display="BFLMC" xr:uid="{00000000-0004-0000-0E00-000000000000}"/>
    <hyperlink ref="B1" location="BajajFinservLargeMidCapFund" display="Bajaj Finserv Large &amp; Mid Cap Fund" xr:uid="{00000000-0004-0000-0E00-000001000000}"/>
    <hyperlink ref="A98:A101" location="BajajFinservLargeMidCapFund" display="BFLMC" xr:uid="{1C8B4CE0-9E9A-4AEB-A99E-9457FD2726E5}"/>
  </hyperlinks>
  <pageMargins left="0" right="0" top="0" bottom="0" header="0" footer="0"/>
  <pageSetup orientation="landscape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outlinePr summaryBelow="0"/>
  </sheetPr>
  <dimension ref="A1:I68"/>
  <sheetViews>
    <sheetView workbookViewId="0"/>
  </sheetViews>
  <sheetFormatPr defaultRowHeight="14.5"/>
  <cols>
    <col min="1" max="1" width="6.7265625" customWidth="1"/>
    <col min="2" max="2" width="82.26953125" bestFit="1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25</v>
      </c>
      <c r="B1" s="3" t="s">
        <v>2232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1059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975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976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1433</v>
      </c>
      <c r="B7" s="17" t="s">
        <v>1434</v>
      </c>
      <c r="C7" s="13" t="s">
        <v>1435</v>
      </c>
      <c r="D7" s="13" t="s">
        <v>983</v>
      </c>
      <c r="E7" s="18">
        <v>5000000</v>
      </c>
      <c r="F7" s="19">
        <v>5001.1149999999998</v>
      </c>
      <c r="G7" s="20">
        <v>9.0499999999999997E-2</v>
      </c>
      <c r="H7" s="29">
        <v>5.2602999999999997E-2</v>
      </c>
      <c r="I7" s="22"/>
    </row>
    <row r="8" spans="1:9" ht="13" customHeight="1">
      <c r="A8" s="16" t="s">
        <v>1652</v>
      </c>
      <c r="B8" s="17" t="s">
        <v>1653</v>
      </c>
      <c r="C8" s="13" t="s">
        <v>1654</v>
      </c>
      <c r="D8" s="13" t="s">
        <v>1655</v>
      </c>
      <c r="E8" s="18">
        <v>3000</v>
      </c>
      <c r="F8" s="19">
        <v>3008.9940000000001</v>
      </c>
      <c r="G8" s="20">
        <v>5.4399999999999997E-2</v>
      </c>
      <c r="H8" s="29">
        <v>8.5699999999999998E-2</v>
      </c>
      <c r="I8" s="22"/>
    </row>
    <row r="9" spans="1:9" ht="13" customHeight="1">
      <c r="A9" s="16" t="s">
        <v>1656</v>
      </c>
      <c r="B9" s="17" t="s">
        <v>2256</v>
      </c>
      <c r="C9" s="13" t="s">
        <v>1657</v>
      </c>
      <c r="D9" s="13" t="s">
        <v>979</v>
      </c>
      <c r="E9" s="18">
        <v>250</v>
      </c>
      <c r="F9" s="19">
        <v>2505.0700000000002</v>
      </c>
      <c r="G9" s="20">
        <v>4.53E-2</v>
      </c>
      <c r="H9" s="29">
        <v>7.5200000000000003E-2</v>
      </c>
      <c r="I9" s="22"/>
    </row>
    <row r="10" spans="1:9" ht="13" customHeight="1">
      <c r="A10" s="16" t="s">
        <v>1658</v>
      </c>
      <c r="B10" s="17" t="s">
        <v>2257</v>
      </c>
      <c r="C10" s="13" t="s">
        <v>1659</v>
      </c>
      <c r="D10" s="13" t="s">
        <v>1660</v>
      </c>
      <c r="E10" s="18">
        <v>2500</v>
      </c>
      <c r="F10" s="19">
        <v>2504.4549999999999</v>
      </c>
      <c r="G10" s="20">
        <v>4.53E-2</v>
      </c>
      <c r="H10" s="29">
        <v>8.2000000000000003E-2</v>
      </c>
      <c r="I10" s="22"/>
    </row>
    <row r="11" spans="1:9" ht="13" customHeight="1">
      <c r="A11" s="16" t="s">
        <v>1661</v>
      </c>
      <c r="B11" s="17" t="s">
        <v>1662</v>
      </c>
      <c r="C11" s="13" t="s">
        <v>1663</v>
      </c>
      <c r="D11" s="13" t="s">
        <v>979</v>
      </c>
      <c r="E11" s="18">
        <v>250</v>
      </c>
      <c r="F11" s="19">
        <v>2500.2249999999999</v>
      </c>
      <c r="G11" s="20">
        <v>4.5199999999999997E-2</v>
      </c>
      <c r="H11" s="29">
        <v>7.5499999999999998E-2</v>
      </c>
      <c r="I11" s="22"/>
    </row>
    <row r="12" spans="1:9" ht="13" customHeight="1">
      <c r="A12" s="16" t="s">
        <v>1664</v>
      </c>
      <c r="B12" s="17" t="s">
        <v>1665</v>
      </c>
      <c r="C12" s="13" t="s">
        <v>1666</v>
      </c>
      <c r="D12" s="13" t="s">
        <v>979</v>
      </c>
      <c r="E12" s="18">
        <v>250</v>
      </c>
      <c r="F12" s="19">
        <v>2499.2075</v>
      </c>
      <c r="G12" s="20">
        <v>4.5199999999999997E-2</v>
      </c>
      <c r="H12" s="29">
        <v>7.5850000000000001E-2</v>
      </c>
      <c r="I12" s="22"/>
    </row>
    <row r="13" spans="1:9" ht="13" customHeight="1">
      <c r="A13" s="16" t="s">
        <v>1069</v>
      </c>
      <c r="B13" s="17" t="s">
        <v>1070</v>
      </c>
      <c r="C13" s="13" t="s">
        <v>1071</v>
      </c>
      <c r="D13" s="13" t="s">
        <v>1072</v>
      </c>
      <c r="E13" s="18">
        <v>2500</v>
      </c>
      <c r="F13" s="19">
        <v>2486.6</v>
      </c>
      <c r="G13" s="20">
        <v>4.4999999999999998E-2</v>
      </c>
      <c r="H13" s="29">
        <v>7.4327000000000004E-2</v>
      </c>
      <c r="I13" s="22"/>
    </row>
    <row r="14" spans="1:9" ht="13" customHeight="1">
      <c r="A14" s="16" t="s">
        <v>1667</v>
      </c>
      <c r="B14" s="17" t="s">
        <v>1668</v>
      </c>
      <c r="C14" s="13" t="s">
        <v>1669</v>
      </c>
      <c r="D14" s="13" t="s">
        <v>979</v>
      </c>
      <c r="E14" s="18">
        <v>2500</v>
      </c>
      <c r="F14" s="19">
        <v>2474.5050000000001</v>
      </c>
      <c r="G14" s="20">
        <v>4.48E-2</v>
      </c>
      <c r="H14" s="29">
        <v>7.4999999999999997E-2</v>
      </c>
      <c r="I14" s="22"/>
    </row>
    <row r="15" spans="1:9" ht="13" customHeight="1">
      <c r="A15" s="16" t="s">
        <v>1079</v>
      </c>
      <c r="B15" s="17" t="s">
        <v>1080</v>
      </c>
      <c r="C15" s="13" t="s">
        <v>1081</v>
      </c>
      <c r="D15" s="13" t="s">
        <v>979</v>
      </c>
      <c r="E15" s="18">
        <v>2500</v>
      </c>
      <c r="F15" s="19">
        <v>2448.4324999999999</v>
      </c>
      <c r="G15" s="20">
        <v>4.4299999999999999E-2</v>
      </c>
      <c r="H15" s="29">
        <v>7.7479000000000006E-2</v>
      </c>
      <c r="I15" s="22"/>
    </row>
    <row r="16" spans="1:9" ht="13" customHeight="1">
      <c r="A16" s="4"/>
      <c r="B16" s="12" t="s">
        <v>463</v>
      </c>
      <c r="C16" s="13"/>
      <c r="D16" s="13"/>
      <c r="E16" s="13"/>
      <c r="F16" s="23">
        <v>25428.603999999999</v>
      </c>
      <c r="G16" s="24">
        <f>ROUND(SUM(G1:G15),4)</f>
        <v>0.46</v>
      </c>
      <c r="H16" s="25"/>
      <c r="I16" s="26"/>
    </row>
    <row r="17" spans="1:9" ht="13" customHeight="1">
      <c r="A17" s="4"/>
      <c r="B17" s="27" t="s">
        <v>993</v>
      </c>
      <c r="C17" s="1"/>
      <c r="D17" s="1"/>
      <c r="E17" s="1"/>
      <c r="F17" s="25" t="s">
        <v>465</v>
      </c>
      <c r="G17" s="25" t="s">
        <v>465</v>
      </c>
      <c r="H17" s="25"/>
      <c r="I17" s="26"/>
    </row>
    <row r="18" spans="1:9" ht="13" customHeight="1">
      <c r="A18" s="4"/>
      <c r="B18" s="27" t="s">
        <v>463</v>
      </c>
      <c r="C18" s="1"/>
      <c r="D18" s="1"/>
      <c r="E18" s="1"/>
      <c r="F18" s="25" t="s">
        <v>465</v>
      </c>
      <c r="G18" s="25" t="s">
        <v>465</v>
      </c>
      <c r="H18" s="25"/>
      <c r="I18" s="26"/>
    </row>
    <row r="19" spans="1:9" ht="13" customHeight="1">
      <c r="A19" s="4"/>
      <c r="B19" s="27" t="s">
        <v>466</v>
      </c>
      <c r="C19" s="28"/>
      <c r="D19" s="1"/>
      <c r="E19" s="28"/>
      <c r="F19" s="23">
        <v>25428.603999999999</v>
      </c>
      <c r="G19" s="24">
        <f>ROUND(SUM(G16),4)</f>
        <v>0.46</v>
      </c>
      <c r="H19" s="25"/>
      <c r="I19" s="26"/>
    </row>
    <row r="20" spans="1:9" ht="13" customHeight="1">
      <c r="A20" s="4"/>
      <c r="B20" s="12" t="s">
        <v>887</v>
      </c>
      <c r="C20" s="13"/>
      <c r="D20" s="13"/>
      <c r="E20" s="13"/>
      <c r="F20" s="13"/>
      <c r="G20" s="13"/>
      <c r="H20" s="14"/>
      <c r="I20" s="15"/>
    </row>
    <row r="21" spans="1:9" ht="13" customHeight="1">
      <c r="A21" s="4"/>
      <c r="B21" s="12" t="s">
        <v>888</v>
      </c>
      <c r="C21" s="13"/>
      <c r="D21" s="13"/>
      <c r="E21" s="13"/>
      <c r="F21" s="4"/>
      <c r="G21" s="14"/>
      <c r="H21" s="14"/>
      <c r="I21" s="15"/>
    </row>
    <row r="22" spans="1:9" ht="13" customHeight="1">
      <c r="A22" s="16" t="s">
        <v>1670</v>
      </c>
      <c r="B22" s="17" t="s">
        <v>2258</v>
      </c>
      <c r="C22" s="13" t="s">
        <v>1671</v>
      </c>
      <c r="D22" s="13" t="s">
        <v>895</v>
      </c>
      <c r="E22" s="18">
        <v>1000</v>
      </c>
      <c r="F22" s="19">
        <v>4854.7700000000004</v>
      </c>
      <c r="G22" s="20">
        <v>8.7800000000000003E-2</v>
      </c>
      <c r="H22" s="29">
        <v>6.7401000000000003E-2</v>
      </c>
      <c r="I22" s="22"/>
    </row>
    <row r="23" spans="1:9" ht="13" customHeight="1">
      <c r="A23" s="16" t="s">
        <v>1672</v>
      </c>
      <c r="B23" s="17" t="s">
        <v>2130</v>
      </c>
      <c r="C23" s="13" t="s">
        <v>1673</v>
      </c>
      <c r="D23" s="13" t="s">
        <v>1457</v>
      </c>
      <c r="E23" s="18">
        <v>500</v>
      </c>
      <c r="F23" s="19">
        <v>2436.8175000000001</v>
      </c>
      <c r="G23" s="20">
        <v>4.41E-2</v>
      </c>
      <c r="H23" s="29">
        <v>6.7599000000000006E-2</v>
      </c>
      <c r="I23" s="22"/>
    </row>
    <row r="24" spans="1:9" ht="13" customHeight="1">
      <c r="A24" s="16" t="s">
        <v>1674</v>
      </c>
      <c r="B24" s="17" t="s">
        <v>1675</v>
      </c>
      <c r="C24" s="13" t="s">
        <v>1676</v>
      </c>
      <c r="D24" s="13" t="s">
        <v>1109</v>
      </c>
      <c r="E24" s="18">
        <v>500</v>
      </c>
      <c r="F24" s="19">
        <v>2420.1</v>
      </c>
      <c r="G24" s="20">
        <v>4.3799999999999999E-2</v>
      </c>
      <c r="H24" s="29">
        <v>6.7699999999999996E-2</v>
      </c>
      <c r="I24" s="22"/>
    </row>
    <row r="25" spans="1:9" ht="13" customHeight="1">
      <c r="A25" s="16" t="s">
        <v>1677</v>
      </c>
      <c r="B25" s="17" t="s">
        <v>1678</v>
      </c>
      <c r="C25" s="13" t="s">
        <v>1679</v>
      </c>
      <c r="D25" s="13" t="s">
        <v>1109</v>
      </c>
      <c r="E25" s="18">
        <v>500</v>
      </c>
      <c r="F25" s="19">
        <v>2417.73</v>
      </c>
      <c r="G25" s="20">
        <v>4.3700000000000003E-2</v>
      </c>
      <c r="H25" s="29">
        <v>6.7501000000000005E-2</v>
      </c>
      <c r="I25" s="22"/>
    </row>
    <row r="26" spans="1:9" ht="13" customHeight="1">
      <c r="A26" s="16" t="s">
        <v>1680</v>
      </c>
      <c r="B26" s="17" t="s">
        <v>2131</v>
      </c>
      <c r="C26" s="13" t="s">
        <v>1681</v>
      </c>
      <c r="D26" s="13" t="s">
        <v>1109</v>
      </c>
      <c r="E26" s="18">
        <v>500</v>
      </c>
      <c r="F26" s="19">
        <v>2417.73</v>
      </c>
      <c r="G26" s="20">
        <v>4.3700000000000003E-2</v>
      </c>
      <c r="H26" s="29">
        <v>6.7500000000000004E-2</v>
      </c>
      <c r="I26" s="22"/>
    </row>
    <row r="27" spans="1:9" ht="13" customHeight="1">
      <c r="A27" s="16" t="s">
        <v>1682</v>
      </c>
      <c r="B27" s="17" t="s">
        <v>2259</v>
      </c>
      <c r="C27" s="13" t="s">
        <v>1683</v>
      </c>
      <c r="D27" s="13" t="s">
        <v>1109</v>
      </c>
      <c r="E27" s="18">
        <v>500</v>
      </c>
      <c r="F27" s="19">
        <v>2364.8375000000001</v>
      </c>
      <c r="G27" s="20">
        <v>4.2799999999999998E-2</v>
      </c>
      <c r="H27" s="29">
        <v>7.1199999999999999E-2</v>
      </c>
      <c r="I27" s="22"/>
    </row>
    <row r="28" spans="1:9" ht="13" customHeight="1">
      <c r="A28" s="4"/>
      <c r="B28" s="12" t="s">
        <v>463</v>
      </c>
      <c r="C28" s="13"/>
      <c r="D28" s="13"/>
      <c r="E28" s="13"/>
      <c r="F28" s="23">
        <v>16911.985000000001</v>
      </c>
      <c r="G28" s="24">
        <f>ROUND(SUM(G20:G27),4)</f>
        <v>0.30590000000000001</v>
      </c>
      <c r="H28" s="25"/>
      <c r="I28" s="26"/>
    </row>
    <row r="29" spans="1:9" ht="13" customHeight="1">
      <c r="A29" s="4"/>
      <c r="B29" s="12" t="s">
        <v>1110</v>
      </c>
      <c r="C29" s="13"/>
      <c r="D29" s="13"/>
      <c r="E29" s="13"/>
      <c r="F29" s="4"/>
      <c r="G29" s="14"/>
      <c r="H29" s="14"/>
      <c r="I29" s="15"/>
    </row>
    <row r="30" spans="1:9" ht="13" customHeight="1">
      <c r="A30" s="16" t="s">
        <v>1684</v>
      </c>
      <c r="B30" s="17" t="s">
        <v>1685</v>
      </c>
      <c r="C30" s="13" t="s">
        <v>1686</v>
      </c>
      <c r="D30" s="13" t="s">
        <v>1109</v>
      </c>
      <c r="E30" s="18">
        <v>500</v>
      </c>
      <c r="F30" s="19">
        <v>2415.2575000000002</v>
      </c>
      <c r="G30" s="20">
        <v>4.3700000000000003E-2</v>
      </c>
      <c r="H30" s="29">
        <v>7.3601E-2</v>
      </c>
      <c r="I30" s="22"/>
    </row>
    <row r="31" spans="1:9" ht="13" customHeight="1">
      <c r="A31" s="4"/>
      <c r="B31" s="12" t="s">
        <v>463</v>
      </c>
      <c r="C31" s="13"/>
      <c r="D31" s="13"/>
      <c r="E31" s="13"/>
      <c r="F31" s="23">
        <v>2415.2575000000002</v>
      </c>
      <c r="G31" s="24">
        <f>ROUND(SUM(G29:G30),4)</f>
        <v>4.3700000000000003E-2</v>
      </c>
      <c r="H31" s="25"/>
      <c r="I31" s="26"/>
    </row>
    <row r="32" spans="1:9" ht="13" customHeight="1">
      <c r="A32" s="4"/>
      <c r="B32" s="27" t="s">
        <v>466</v>
      </c>
      <c r="C32" s="28"/>
      <c r="D32" s="1"/>
      <c r="E32" s="28"/>
      <c r="F32" s="23">
        <v>19327.2425</v>
      </c>
      <c r="G32" s="24">
        <f>ROUND(SUM(G28,G31),4)</f>
        <v>0.34960000000000002</v>
      </c>
      <c r="H32" s="25"/>
      <c r="I32" s="26"/>
    </row>
    <row r="33" spans="1:9" ht="13" customHeight="1">
      <c r="A33" s="4"/>
      <c r="B33" s="12" t="s">
        <v>896</v>
      </c>
      <c r="C33" s="13"/>
      <c r="D33" s="13"/>
      <c r="E33" s="13"/>
      <c r="F33" s="13"/>
      <c r="G33" s="13"/>
      <c r="H33" s="14"/>
      <c r="I33" s="15"/>
    </row>
    <row r="34" spans="1:9" ht="13" customHeight="1">
      <c r="A34" s="4"/>
      <c r="B34" s="12" t="s">
        <v>1114</v>
      </c>
      <c r="C34" s="13"/>
      <c r="D34" s="13"/>
      <c r="E34" s="13"/>
      <c r="F34" s="4"/>
      <c r="G34" s="14"/>
      <c r="H34" s="14"/>
      <c r="I34" s="15"/>
    </row>
    <row r="35" spans="1:9" ht="13" customHeight="1">
      <c r="A35" s="16" t="s">
        <v>1115</v>
      </c>
      <c r="B35" s="17" t="s">
        <v>1116</v>
      </c>
      <c r="C35" s="13" t="s">
        <v>1117</v>
      </c>
      <c r="D35" s="13"/>
      <c r="E35" s="18">
        <v>1099.5219999999999</v>
      </c>
      <c r="F35" s="19">
        <v>131.61969999999999</v>
      </c>
      <c r="G35" s="20">
        <v>2.3999999999999998E-3</v>
      </c>
      <c r="H35" s="29"/>
      <c r="I35" s="22"/>
    </row>
    <row r="36" spans="1:9" ht="13" customHeight="1">
      <c r="A36" s="4"/>
      <c r="B36" s="12" t="s">
        <v>463</v>
      </c>
      <c r="C36" s="13"/>
      <c r="D36" s="13"/>
      <c r="E36" s="13"/>
      <c r="F36" s="23">
        <v>131.61969999999999</v>
      </c>
      <c r="G36" s="24">
        <f>ROUND(SUM(G33:G35),4)</f>
        <v>2.3999999999999998E-3</v>
      </c>
      <c r="H36" s="25"/>
      <c r="I36" s="26"/>
    </row>
    <row r="37" spans="1:9" ht="13" customHeight="1">
      <c r="A37" s="4"/>
      <c r="B37" s="27" t="s">
        <v>466</v>
      </c>
      <c r="C37" s="28"/>
      <c r="D37" s="1"/>
      <c r="E37" s="28"/>
      <c r="F37" s="23">
        <v>131.61969999999999</v>
      </c>
      <c r="G37" s="24">
        <f>ROUND(SUM(G36),4)</f>
        <v>2.3999999999999998E-3</v>
      </c>
      <c r="H37" s="25"/>
      <c r="I37" s="26"/>
    </row>
    <row r="38" spans="1:9" ht="13" customHeight="1">
      <c r="A38" s="4"/>
      <c r="B38" s="12" t="s">
        <v>904</v>
      </c>
      <c r="C38" s="13"/>
      <c r="D38" s="13"/>
      <c r="E38" s="13"/>
      <c r="F38" s="13"/>
      <c r="G38" s="13"/>
      <c r="H38" s="14"/>
      <c r="I38" s="15"/>
    </row>
    <row r="39" spans="1:9" ht="13" customHeight="1">
      <c r="A39" s="16" t="s">
        <v>905</v>
      </c>
      <c r="B39" s="17" t="s">
        <v>906</v>
      </c>
      <c r="C39" s="13"/>
      <c r="D39" s="13"/>
      <c r="E39" s="18"/>
      <c r="F39" s="19">
        <v>9483.0043000000005</v>
      </c>
      <c r="G39" s="20">
        <v>0.1716</v>
      </c>
      <c r="H39" s="29">
        <v>4.7029372698634442E-2</v>
      </c>
      <c r="I39" s="22"/>
    </row>
    <row r="40" spans="1:9" ht="13" customHeight="1">
      <c r="A40" s="4"/>
      <c r="B40" s="12" t="s">
        <v>463</v>
      </c>
      <c r="C40" s="13"/>
      <c r="D40" s="13"/>
      <c r="E40" s="13"/>
      <c r="F40" s="23">
        <v>9483.0043000000005</v>
      </c>
      <c r="G40" s="24">
        <f>ROUND(SUM(G38:G39),4)</f>
        <v>0.1716</v>
      </c>
      <c r="H40" s="25"/>
      <c r="I40" s="26"/>
    </row>
    <row r="41" spans="1:9" ht="13" customHeight="1">
      <c r="A41" s="4"/>
      <c r="B41" s="27" t="s">
        <v>466</v>
      </c>
      <c r="C41" s="28"/>
      <c r="D41" s="1"/>
      <c r="E41" s="28"/>
      <c r="F41" s="23">
        <v>9483.0043000000005</v>
      </c>
      <c r="G41" s="24">
        <f>ROUND(SUM(G40),4)</f>
        <v>0.1716</v>
      </c>
      <c r="H41" s="25"/>
      <c r="I41" s="26"/>
    </row>
    <row r="42" spans="1:9" ht="13" customHeight="1">
      <c r="A42" s="4"/>
      <c r="B42" s="27" t="s">
        <v>907</v>
      </c>
      <c r="C42" s="13"/>
      <c r="D42" s="1"/>
      <c r="E42" s="13"/>
      <c r="F42" s="30">
        <v>896.33950000000004</v>
      </c>
      <c r="G42" s="42">
        <v>1.6400000000000001E-2</v>
      </c>
      <c r="H42" s="25"/>
      <c r="I42" s="26"/>
    </row>
    <row r="43" spans="1:9" ht="13" customHeight="1">
      <c r="A43" s="4"/>
      <c r="B43" s="31" t="s">
        <v>908</v>
      </c>
      <c r="C43" s="32"/>
      <c r="D43" s="32"/>
      <c r="E43" s="32"/>
      <c r="F43" s="33">
        <v>55266.81</v>
      </c>
      <c r="G43" s="34">
        <f>ROUND(SUM(G19,G32,G37,G41,G42),4)</f>
        <v>1</v>
      </c>
      <c r="H43" s="35"/>
      <c r="I43" s="36"/>
    </row>
    <row r="44" spans="1:9" ht="13" customHeight="1">
      <c r="A44" s="4"/>
      <c r="B44" s="6"/>
      <c r="C44" s="4"/>
      <c r="D44" s="4"/>
      <c r="E44" s="4"/>
      <c r="F44" s="4"/>
      <c r="G44" s="4"/>
      <c r="H44" s="4"/>
      <c r="I44" s="4"/>
    </row>
    <row r="45" spans="1:9" ht="13" customHeight="1">
      <c r="A45" s="4"/>
      <c r="B45" s="3" t="s">
        <v>997</v>
      </c>
      <c r="C45" s="4"/>
      <c r="D45" s="4"/>
      <c r="E45" s="4"/>
      <c r="F45" s="4"/>
      <c r="G45" s="4"/>
      <c r="H45" s="4"/>
      <c r="I45" s="4"/>
    </row>
    <row r="46" spans="1:9" ht="13" customHeight="1">
      <c r="A46" s="4"/>
      <c r="B46" s="3" t="s">
        <v>910</v>
      </c>
      <c r="C46" s="4"/>
      <c r="D46" s="4"/>
      <c r="E46" s="4"/>
      <c r="F46" s="4"/>
      <c r="G46" s="4"/>
      <c r="H46" s="4"/>
      <c r="I46" s="4"/>
    </row>
    <row r="47" spans="1:9" ht="26.15" customHeight="1">
      <c r="A47" s="4"/>
      <c r="B47" s="177" t="s">
        <v>2647</v>
      </c>
      <c r="C47" s="177"/>
      <c r="D47" s="177"/>
      <c r="E47" s="177"/>
      <c r="F47" s="177"/>
      <c r="G47" s="177"/>
      <c r="H47" s="177"/>
      <c r="I47" s="177"/>
    </row>
    <row r="48" spans="1:9" ht="13" customHeight="1">
      <c r="A48" s="4"/>
      <c r="B48" s="177"/>
      <c r="C48" s="177"/>
      <c r="D48" s="177"/>
      <c r="E48" s="177"/>
      <c r="F48" s="177"/>
      <c r="G48" s="177"/>
      <c r="H48" s="177"/>
      <c r="I48" s="177"/>
    </row>
    <row r="49" spans="1:9">
      <c r="A49" s="43"/>
      <c r="B49" s="44" t="s">
        <v>2153</v>
      </c>
      <c r="C49" s="45"/>
      <c r="D49" s="45"/>
      <c r="E49" s="46"/>
      <c r="F49" s="46"/>
      <c r="G49" s="46"/>
      <c r="H49" s="46"/>
      <c r="I49" s="47"/>
    </row>
    <row r="50" spans="1:9">
      <c r="A50" s="43"/>
      <c r="B50" s="48" t="s">
        <v>2154</v>
      </c>
      <c r="C50" s="49"/>
      <c r="D50" s="49"/>
      <c r="E50" s="50"/>
      <c r="F50" s="50"/>
      <c r="G50" s="50"/>
      <c r="H50" s="50"/>
      <c r="I50" s="51"/>
    </row>
    <row r="51" spans="1:9">
      <c r="A51" s="43"/>
      <c r="B51" s="48" t="s">
        <v>2155</v>
      </c>
      <c r="C51" s="49"/>
      <c r="D51" s="49"/>
      <c r="E51" s="50"/>
      <c r="F51" s="50"/>
      <c r="G51" s="50"/>
      <c r="H51" s="50"/>
      <c r="I51" s="51"/>
    </row>
    <row r="52" spans="1:9">
      <c r="A52" s="43"/>
      <c r="B52" s="52" t="s">
        <v>2156</v>
      </c>
      <c r="C52" s="53" t="s">
        <v>2184</v>
      </c>
      <c r="D52" s="53" t="s">
        <v>2157</v>
      </c>
      <c r="E52" s="50"/>
      <c r="F52" s="50"/>
      <c r="G52" s="50"/>
      <c r="H52" s="50"/>
      <c r="I52" s="51"/>
    </row>
    <row r="53" spans="1:9" ht="25">
      <c r="A53" s="2" t="s">
        <v>25</v>
      </c>
      <c r="B53" s="54" t="s">
        <v>2158</v>
      </c>
      <c r="C53" s="55">
        <v>1029.4023</v>
      </c>
      <c r="D53" s="55">
        <v>1025.6469</v>
      </c>
      <c r="E53" s="50"/>
      <c r="F53" s="50"/>
      <c r="G53" s="50"/>
      <c r="H53" s="50"/>
      <c r="I53" s="51"/>
    </row>
    <row r="54" spans="1:9" ht="25">
      <c r="A54" s="2" t="s">
        <v>25</v>
      </c>
      <c r="B54" s="54" t="s">
        <v>2159</v>
      </c>
      <c r="C54" s="55">
        <v>1029.4023</v>
      </c>
      <c r="D54" s="55">
        <v>1025.6469</v>
      </c>
      <c r="E54" s="50"/>
      <c r="F54" s="50"/>
      <c r="G54" s="50"/>
      <c r="H54" s="50"/>
      <c r="I54" s="51"/>
    </row>
    <row r="55" spans="1:9" ht="25">
      <c r="A55" s="2" t="s">
        <v>25</v>
      </c>
      <c r="B55" s="54" t="s">
        <v>2160</v>
      </c>
      <c r="C55" s="55">
        <v>1033.652</v>
      </c>
      <c r="D55" s="55">
        <v>1029.2</v>
      </c>
      <c r="E55" s="50"/>
      <c r="F55" s="50"/>
      <c r="G55" s="50"/>
      <c r="H55" s="50"/>
      <c r="I55" s="51"/>
    </row>
    <row r="56" spans="1:9" ht="25">
      <c r="A56" s="2" t="s">
        <v>25</v>
      </c>
      <c r="B56" s="54" t="s">
        <v>2161</v>
      </c>
      <c r="C56" s="55">
        <v>1033.652</v>
      </c>
      <c r="D56" s="55">
        <v>1029.2</v>
      </c>
      <c r="E56" s="50"/>
      <c r="F56" s="50"/>
      <c r="G56" s="50"/>
      <c r="H56" s="50"/>
      <c r="I56" s="51"/>
    </row>
    <row r="57" spans="1:9">
      <c r="A57" s="43"/>
      <c r="B57" s="48" t="s">
        <v>2162</v>
      </c>
      <c r="C57" s="49"/>
      <c r="D57" s="49"/>
      <c r="E57" s="50"/>
      <c r="F57" s="50"/>
      <c r="G57" s="50"/>
      <c r="H57" s="50"/>
      <c r="I57" s="51"/>
    </row>
    <row r="58" spans="1:9">
      <c r="A58" s="43"/>
      <c r="B58" s="56" t="s">
        <v>2192</v>
      </c>
      <c r="C58" s="49"/>
      <c r="D58" s="49"/>
      <c r="E58" s="50"/>
      <c r="F58" s="50"/>
      <c r="G58" s="50"/>
      <c r="H58" s="50"/>
      <c r="I58" s="51"/>
    </row>
    <row r="59" spans="1:9">
      <c r="A59" s="43"/>
      <c r="B59" s="63" t="s">
        <v>2228</v>
      </c>
      <c r="C59" s="49"/>
      <c r="D59" s="49"/>
      <c r="E59" s="50"/>
      <c r="F59" s="50"/>
      <c r="G59" s="50"/>
      <c r="H59" s="50"/>
      <c r="I59" s="51"/>
    </row>
    <row r="60" spans="1:9">
      <c r="A60" s="43"/>
      <c r="B60" s="48" t="s">
        <v>2196</v>
      </c>
      <c r="C60" s="49"/>
      <c r="D60" s="49"/>
      <c r="E60" s="50"/>
      <c r="F60" s="50"/>
      <c r="G60" s="50"/>
      <c r="H60" s="50"/>
      <c r="I60" s="51"/>
    </row>
    <row r="61" spans="1:9">
      <c r="A61" s="43"/>
      <c r="B61" s="48" t="s">
        <v>2187</v>
      </c>
      <c r="C61" s="49"/>
      <c r="D61" s="49"/>
      <c r="E61" s="50"/>
      <c r="F61" s="50"/>
      <c r="G61" s="50"/>
      <c r="H61" s="50"/>
      <c r="I61" s="51"/>
    </row>
    <row r="62" spans="1:9">
      <c r="A62" s="43"/>
      <c r="B62" s="48" t="s">
        <v>2163</v>
      </c>
      <c r="I62" s="170"/>
    </row>
    <row r="63" spans="1:9">
      <c r="A63" s="43"/>
      <c r="B63" s="60" t="s">
        <v>2164</v>
      </c>
      <c r="C63" s="57"/>
      <c r="D63" s="57"/>
      <c r="E63" s="58"/>
      <c r="F63" s="58"/>
      <c r="G63" s="58"/>
      <c r="H63" s="58"/>
      <c r="I63" s="59"/>
    </row>
    <row r="64" spans="1:9">
      <c r="A64" s="43"/>
      <c r="C64" s="50"/>
      <c r="D64" s="50"/>
      <c r="E64" s="50"/>
      <c r="F64" s="50"/>
      <c r="G64" s="50"/>
      <c r="H64" s="50"/>
      <c r="I64" s="50"/>
    </row>
    <row r="65" spans="1:9" ht="13" customHeight="1">
      <c r="A65" s="4"/>
      <c r="B65" s="177"/>
      <c r="C65" s="177"/>
      <c r="D65" s="177"/>
      <c r="E65" s="177"/>
      <c r="F65" s="177"/>
      <c r="G65" s="177"/>
      <c r="H65" s="177"/>
      <c r="I65" s="177"/>
    </row>
    <row r="66" spans="1:9" ht="13" customHeight="1">
      <c r="A66" s="4"/>
      <c r="B66" s="4"/>
      <c r="C66" s="178" t="s">
        <v>1687</v>
      </c>
      <c r="D66" s="178"/>
      <c r="E66" s="178"/>
      <c r="F66" s="178"/>
      <c r="G66" s="4"/>
      <c r="H66" s="4"/>
      <c r="I66" s="4"/>
    </row>
    <row r="67" spans="1:9" ht="13" customHeight="1">
      <c r="A67" s="4"/>
      <c r="B67" s="37" t="s">
        <v>912</v>
      </c>
      <c r="C67" s="178" t="s">
        <v>913</v>
      </c>
      <c r="D67" s="178"/>
      <c r="E67" s="178"/>
      <c r="F67" s="178"/>
      <c r="G67" s="4"/>
      <c r="H67" s="4"/>
      <c r="I67" s="4"/>
    </row>
    <row r="68" spans="1:9" ht="135" customHeight="1">
      <c r="A68" s="4"/>
      <c r="B68" s="38"/>
      <c r="C68" s="176"/>
      <c r="D68" s="176"/>
      <c r="E68" s="4"/>
      <c r="F68" s="4"/>
      <c r="G68" s="4"/>
      <c r="H68" s="4"/>
      <c r="I68" s="4"/>
    </row>
  </sheetData>
  <mergeCells count="6">
    <mergeCell ref="C68:D68"/>
    <mergeCell ref="B47:I47"/>
    <mergeCell ref="B48:I48"/>
    <mergeCell ref="B65:I65"/>
    <mergeCell ref="C66:F66"/>
    <mergeCell ref="C67:F67"/>
  </mergeCells>
  <hyperlinks>
    <hyperlink ref="A1" location="BajajFinservUltraShorttoShortTermFund" display="BFLOWD" xr:uid="{00000000-0004-0000-0F00-000000000000}"/>
    <hyperlink ref="B1" location="BajajFinservUltraShorttoShortTermFund" display="Bajaj Finserv Ultra Short to Short Term Fund" xr:uid="{00000000-0004-0000-0F00-000001000000}"/>
    <hyperlink ref="A53:A56" location="BajajFinservUltraShorttoShortTermFund" display="BFLOWD" xr:uid="{8CB2AD16-126E-43C1-9C3A-B18D5B383024}"/>
  </hyperlinks>
  <pageMargins left="0" right="0" top="0" bottom="0" header="0" footer="0"/>
  <pageSetup orientation="landscape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outlinePr summaryBelow="0"/>
  </sheetPr>
  <dimension ref="A1:I174"/>
  <sheetViews>
    <sheetView zoomScaleNormal="115"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26</v>
      </c>
      <c r="B1" s="3" t="s">
        <v>27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50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58</v>
      </c>
      <c r="B7" s="17" t="s">
        <v>59</v>
      </c>
      <c r="C7" s="13" t="s">
        <v>60</v>
      </c>
      <c r="D7" s="13" t="s">
        <v>61</v>
      </c>
      <c r="E7" s="18">
        <v>819864</v>
      </c>
      <c r="F7" s="19">
        <v>11920.8226</v>
      </c>
      <c r="G7" s="20">
        <v>6.0100000000000001E-2</v>
      </c>
      <c r="H7" s="21"/>
      <c r="I7" s="22"/>
    </row>
    <row r="8" spans="1:9" ht="13" customHeight="1">
      <c r="A8" s="16" t="s">
        <v>62</v>
      </c>
      <c r="B8" s="17" t="s">
        <v>63</v>
      </c>
      <c r="C8" s="13" t="s">
        <v>64</v>
      </c>
      <c r="D8" s="13" t="s">
        <v>61</v>
      </c>
      <c r="E8" s="18">
        <v>1673726</v>
      </c>
      <c r="F8" s="19">
        <v>11866.7173</v>
      </c>
      <c r="G8" s="20">
        <v>5.9799999999999999E-2</v>
      </c>
      <c r="H8" s="21"/>
      <c r="I8" s="22"/>
    </row>
    <row r="9" spans="1:9" ht="13" customHeight="1">
      <c r="A9" s="16" t="s">
        <v>142</v>
      </c>
      <c r="B9" s="17" t="s">
        <v>143</v>
      </c>
      <c r="C9" s="13" t="s">
        <v>144</v>
      </c>
      <c r="D9" s="13" t="s">
        <v>61</v>
      </c>
      <c r="E9" s="18">
        <v>614994</v>
      </c>
      <c r="F9" s="19">
        <v>6518.9363999999996</v>
      </c>
      <c r="G9" s="20">
        <v>3.2800000000000003E-2</v>
      </c>
      <c r="H9" s="21"/>
      <c r="I9" s="22"/>
    </row>
    <row r="10" spans="1:9" ht="13" customHeight="1">
      <c r="A10" s="16" t="s">
        <v>1279</v>
      </c>
      <c r="B10" s="17" t="s">
        <v>1280</v>
      </c>
      <c r="C10" s="13" t="s">
        <v>1281</v>
      </c>
      <c r="D10" s="13" t="s">
        <v>209</v>
      </c>
      <c r="E10" s="18">
        <v>1433827</v>
      </c>
      <c r="F10" s="19">
        <v>6287.0446000000002</v>
      </c>
      <c r="G10" s="20">
        <v>3.1699999999999999E-2</v>
      </c>
      <c r="H10" s="21"/>
      <c r="I10" s="22"/>
    </row>
    <row r="11" spans="1:9" ht="13" customHeight="1">
      <c r="A11" s="16" t="s">
        <v>76</v>
      </c>
      <c r="B11" s="17" t="s">
        <v>77</v>
      </c>
      <c r="C11" s="13" t="s">
        <v>78</v>
      </c>
      <c r="D11" s="13" t="s">
        <v>79</v>
      </c>
      <c r="E11" s="18">
        <v>263743</v>
      </c>
      <c r="F11" s="19">
        <v>4778.7593999999999</v>
      </c>
      <c r="G11" s="20">
        <v>2.41E-2</v>
      </c>
      <c r="H11" s="21"/>
      <c r="I11" s="22"/>
    </row>
    <row r="12" spans="1:9" ht="13" customHeight="1">
      <c r="A12" s="16" t="s">
        <v>116</v>
      </c>
      <c r="B12" s="17" t="s">
        <v>117</v>
      </c>
      <c r="C12" s="13" t="s">
        <v>118</v>
      </c>
      <c r="D12" s="13" t="s">
        <v>119</v>
      </c>
      <c r="E12" s="18">
        <v>117148</v>
      </c>
      <c r="F12" s="19">
        <v>4738.5195000000003</v>
      </c>
      <c r="G12" s="20">
        <v>2.3900000000000001E-2</v>
      </c>
      <c r="H12" s="21"/>
      <c r="I12" s="22"/>
    </row>
    <row r="13" spans="1:9" ht="13" customHeight="1">
      <c r="A13" s="16" t="s">
        <v>914</v>
      </c>
      <c r="B13" s="17" t="s">
        <v>915</v>
      </c>
      <c r="C13" s="13" t="s">
        <v>916</v>
      </c>
      <c r="D13" s="13" t="s">
        <v>172</v>
      </c>
      <c r="E13" s="18">
        <v>46258</v>
      </c>
      <c r="F13" s="19">
        <v>4379.2448999999997</v>
      </c>
      <c r="G13" s="20">
        <v>2.2100000000000002E-2</v>
      </c>
      <c r="H13" s="21"/>
      <c r="I13" s="22"/>
    </row>
    <row r="14" spans="1:9" ht="13" customHeight="1">
      <c r="A14" s="16" t="s">
        <v>65</v>
      </c>
      <c r="B14" s="17" t="s">
        <v>66</v>
      </c>
      <c r="C14" s="13" t="s">
        <v>67</v>
      </c>
      <c r="D14" s="13" t="s">
        <v>68</v>
      </c>
      <c r="E14" s="18">
        <v>322162</v>
      </c>
      <c r="F14" s="19">
        <v>4114.0087000000003</v>
      </c>
      <c r="G14" s="20">
        <v>2.07E-2</v>
      </c>
      <c r="H14" s="21"/>
      <c r="I14" s="22"/>
    </row>
    <row r="15" spans="1:9" ht="13" customHeight="1">
      <c r="A15" s="16" t="s">
        <v>80</v>
      </c>
      <c r="B15" s="17" t="s">
        <v>81</v>
      </c>
      <c r="C15" s="13" t="s">
        <v>82</v>
      </c>
      <c r="D15" s="13" t="s">
        <v>83</v>
      </c>
      <c r="E15" s="18">
        <v>378452</v>
      </c>
      <c r="F15" s="19">
        <v>4000.2375999999999</v>
      </c>
      <c r="G15" s="20">
        <v>2.0199999999999999E-2</v>
      </c>
      <c r="H15" s="21"/>
      <c r="I15" s="22"/>
    </row>
    <row r="16" spans="1:9" ht="13" customHeight="1">
      <c r="A16" s="16" t="s">
        <v>1688</v>
      </c>
      <c r="B16" s="17" t="s">
        <v>1689</v>
      </c>
      <c r="C16" s="13" t="s">
        <v>1690</v>
      </c>
      <c r="D16" s="13" t="s">
        <v>209</v>
      </c>
      <c r="E16" s="18">
        <v>719343</v>
      </c>
      <c r="F16" s="19">
        <v>3566.8622999999998</v>
      </c>
      <c r="G16" s="20">
        <v>1.7999999999999999E-2</v>
      </c>
      <c r="H16" s="21"/>
      <c r="I16" s="22"/>
    </row>
    <row r="17" spans="1:9" ht="13" customHeight="1">
      <c r="A17" s="16" t="s">
        <v>124</v>
      </c>
      <c r="B17" s="17" t="s">
        <v>125</v>
      </c>
      <c r="C17" s="13" t="s">
        <v>126</v>
      </c>
      <c r="D17" s="13" t="s">
        <v>127</v>
      </c>
      <c r="E17" s="18">
        <v>275063</v>
      </c>
      <c r="F17" s="19">
        <v>3118.6642999999999</v>
      </c>
      <c r="G17" s="20">
        <v>1.5699999999999999E-2</v>
      </c>
      <c r="H17" s="21"/>
      <c r="I17" s="22"/>
    </row>
    <row r="18" spans="1:9" ht="13" customHeight="1">
      <c r="A18" s="16" t="s">
        <v>155</v>
      </c>
      <c r="B18" s="17" t="s">
        <v>156</v>
      </c>
      <c r="C18" s="13" t="s">
        <v>157</v>
      </c>
      <c r="D18" s="13" t="s">
        <v>72</v>
      </c>
      <c r="E18" s="18">
        <v>1689645</v>
      </c>
      <c r="F18" s="19">
        <v>3114.8606</v>
      </c>
      <c r="G18" s="20">
        <v>1.5699999999999999E-2</v>
      </c>
      <c r="H18" s="21"/>
      <c r="I18" s="22"/>
    </row>
    <row r="19" spans="1:9" ht="13" customHeight="1">
      <c r="A19" s="16" t="s">
        <v>926</v>
      </c>
      <c r="B19" s="17" t="s">
        <v>927</v>
      </c>
      <c r="C19" s="13" t="s">
        <v>928</v>
      </c>
      <c r="D19" s="13" t="s">
        <v>172</v>
      </c>
      <c r="E19" s="18">
        <v>168603</v>
      </c>
      <c r="F19" s="19">
        <v>3067.9002</v>
      </c>
      <c r="G19" s="20">
        <v>1.55E-2</v>
      </c>
      <c r="H19" s="21"/>
      <c r="I19" s="22"/>
    </row>
    <row r="20" spans="1:9" ht="13" customHeight="1">
      <c r="A20" s="16" t="s">
        <v>278</v>
      </c>
      <c r="B20" s="17" t="s">
        <v>279</v>
      </c>
      <c r="C20" s="13" t="s">
        <v>280</v>
      </c>
      <c r="D20" s="13" t="s">
        <v>83</v>
      </c>
      <c r="E20" s="18">
        <v>261217</v>
      </c>
      <c r="F20" s="19">
        <v>2899.2474999999999</v>
      </c>
      <c r="G20" s="20">
        <v>1.46E-2</v>
      </c>
      <c r="H20" s="21"/>
      <c r="I20" s="22"/>
    </row>
    <row r="21" spans="1:9" ht="13" customHeight="1">
      <c r="A21" s="16" t="s">
        <v>173</v>
      </c>
      <c r="B21" s="17" t="s">
        <v>174</v>
      </c>
      <c r="C21" s="13" t="s">
        <v>175</v>
      </c>
      <c r="D21" s="13" t="s">
        <v>79</v>
      </c>
      <c r="E21" s="18">
        <v>725567</v>
      </c>
      <c r="F21" s="19">
        <v>2821.0045</v>
      </c>
      <c r="G21" s="20">
        <v>1.4200000000000001E-2</v>
      </c>
      <c r="H21" s="21"/>
      <c r="I21" s="22"/>
    </row>
    <row r="22" spans="1:9" ht="13" customHeight="1">
      <c r="A22" s="16" t="s">
        <v>920</v>
      </c>
      <c r="B22" s="17" t="s">
        <v>921</v>
      </c>
      <c r="C22" s="13" t="s">
        <v>922</v>
      </c>
      <c r="D22" s="13" t="s">
        <v>172</v>
      </c>
      <c r="E22" s="18">
        <v>91979</v>
      </c>
      <c r="F22" s="19">
        <v>2805.4515000000001</v>
      </c>
      <c r="G22" s="20">
        <v>1.41E-2</v>
      </c>
      <c r="H22" s="21"/>
      <c r="I22" s="22"/>
    </row>
    <row r="23" spans="1:9" ht="13" customHeight="1">
      <c r="A23" s="16" t="s">
        <v>932</v>
      </c>
      <c r="B23" s="17" t="s">
        <v>933</v>
      </c>
      <c r="C23" s="13" t="s">
        <v>934</v>
      </c>
      <c r="D23" s="13" t="s">
        <v>111</v>
      </c>
      <c r="E23" s="18">
        <v>532917</v>
      </c>
      <c r="F23" s="19">
        <v>2318.9883</v>
      </c>
      <c r="G23" s="20">
        <v>1.17E-2</v>
      </c>
      <c r="H23" s="21"/>
      <c r="I23" s="22"/>
    </row>
    <row r="24" spans="1:9" ht="13" customHeight="1">
      <c r="A24" s="16" t="s">
        <v>1691</v>
      </c>
      <c r="B24" s="17" t="s">
        <v>1692</v>
      </c>
      <c r="C24" s="13" t="s">
        <v>1693</v>
      </c>
      <c r="D24" s="13" t="s">
        <v>271</v>
      </c>
      <c r="E24" s="18">
        <v>282585</v>
      </c>
      <c r="F24" s="19">
        <v>2269.5814</v>
      </c>
      <c r="G24" s="20">
        <v>1.14E-2</v>
      </c>
      <c r="H24" s="21"/>
      <c r="I24" s="22"/>
    </row>
    <row r="25" spans="1:9" ht="13" customHeight="1">
      <c r="A25" s="16" t="s">
        <v>1694</v>
      </c>
      <c r="B25" s="17" t="s">
        <v>1695</v>
      </c>
      <c r="C25" s="13" t="s">
        <v>1696</v>
      </c>
      <c r="D25" s="13" t="s">
        <v>357</v>
      </c>
      <c r="E25" s="18">
        <v>316972</v>
      </c>
      <c r="F25" s="19">
        <v>2226.8868000000002</v>
      </c>
      <c r="G25" s="20">
        <v>1.12E-2</v>
      </c>
      <c r="H25" s="21"/>
      <c r="I25" s="22"/>
    </row>
    <row r="26" spans="1:9" ht="13" customHeight="1">
      <c r="A26" s="16" t="s">
        <v>1159</v>
      </c>
      <c r="B26" s="17" t="s">
        <v>1160</v>
      </c>
      <c r="C26" s="13" t="s">
        <v>1161</v>
      </c>
      <c r="D26" s="13" t="s">
        <v>248</v>
      </c>
      <c r="E26" s="18">
        <v>489653</v>
      </c>
      <c r="F26" s="19">
        <v>2155.6972999999998</v>
      </c>
      <c r="G26" s="20">
        <v>1.09E-2</v>
      </c>
      <c r="H26" s="21"/>
      <c r="I26" s="22"/>
    </row>
    <row r="27" spans="1:9" ht="13" customHeight="1">
      <c r="A27" s="16" t="s">
        <v>294</v>
      </c>
      <c r="B27" s="17" t="s">
        <v>295</v>
      </c>
      <c r="C27" s="13" t="s">
        <v>296</v>
      </c>
      <c r="D27" s="13" t="s">
        <v>172</v>
      </c>
      <c r="E27" s="18">
        <v>104949</v>
      </c>
      <c r="F27" s="19">
        <v>2083.0277999999998</v>
      </c>
      <c r="G27" s="20">
        <v>1.0500000000000001E-2</v>
      </c>
      <c r="H27" s="21"/>
      <c r="I27" s="22"/>
    </row>
    <row r="28" spans="1:9" ht="13" customHeight="1">
      <c r="A28" s="16" t="s">
        <v>214</v>
      </c>
      <c r="B28" s="17" t="s">
        <v>215</v>
      </c>
      <c r="C28" s="13" t="s">
        <v>216</v>
      </c>
      <c r="D28" s="13" t="s">
        <v>61</v>
      </c>
      <c r="E28" s="18">
        <v>582818</v>
      </c>
      <c r="F28" s="19">
        <v>2078.9117999999999</v>
      </c>
      <c r="G28" s="20">
        <v>1.0500000000000001E-2</v>
      </c>
      <c r="H28" s="21"/>
      <c r="I28" s="22"/>
    </row>
    <row r="29" spans="1:9" ht="13" customHeight="1">
      <c r="A29" s="16" t="s">
        <v>1294</v>
      </c>
      <c r="B29" s="17" t="s">
        <v>1295</v>
      </c>
      <c r="C29" s="13" t="s">
        <v>1296</v>
      </c>
      <c r="D29" s="13" t="s">
        <v>168</v>
      </c>
      <c r="E29" s="18">
        <v>1321732</v>
      </c>
      <c r="F29" s="19">
        <v>2075.6478999999999</v>
      </c>
      <c r="G29" s="20">
        <v>1.0500000000000001E-2</v>
      </c>
      <c r="H29" s="21"/>
      <c r="I29" s="22"/>
    </row>
    <row r="30" spans="1:9" ht="13" customHeight="1">
      <c r="A30" s="16" t="s">
        <v>220</v>
      </c>
      <c r="B30" s="17" t="s">
        <v>221</v>
      </c>
      <c r="C30" s="13" t="s">
        <v>222</v>
      </c>
      <c r="D30" s="13" t="s">
        <v>93</v>
      </c>
      <c r="E30" s="18">
        <v>782751</v>
      </c>
      <c r="F30" s="19">
        <v>2062.9403000000002</v>
      </c>
      <c r="G30" s="20">
        <v>1.04E-2</v>
      </c>
      <c r="H30" s="21"/>
      <c r="I30" s="22"/>
    </row>
    <row r="31" spans="1:9" ht="13" customHeight="1">
      <c r="A31" s="16" t="s">
        <v>236</v>
      </c>
      <c r="B31" s="17" t="s">
        <v>237</v>
      </c>
      <c r="C31" s="13" t="s">
        <v>238</v>
      </c>
      <c r="D31" s="13" t="s">
        <v>141</v>
      </c>
      <c r="E31" s="18">
        <v>104341</v>
      </c>
      <c r="F31" s="19">
        <v>2052.8047999999999</v>
      </c>
      <c r="G31" s="20">
        <v>1.03E-2</v>
      </c>
      <c r="H31" s="21"/>
      <c r="I31" s="22"/>
    </row>
    <row r="32" spans="1:9" ht="13" customHeight="1">
      <c r="A32" s="16" t="s">
        <v>431</v>
      </c>
      <c r="B32" s="17" t="s">
        <v>432</v>
      </c>
      <c r="C32" s="13" t="s">
        <v>433</v>
      </c>
      <c r="D32" s="13" t="s">
        <v>271</v>
      </c>
      <c r="E32" s="18">
        <v>77244</v>
      </c>
      <c r="F32" s="19">
        <v>2049.7467999999999</v>
      </c>
      <c r="G32" s="20">
        <v>1.03E-2</v>
      </c>
      <c r="H32" s="21"/>
      <c r="I32" s="22"/>
    </row>
    <row r="33" spans="1:9" ht="13" customHeight="1">
      <c r="A33" s="16" t="s">
        <v>112</v>
      </c>
      <c r="B33" s="17" t="s">
        <v>113</v>
      </c>
      <c r="C33" s="13" t="s">
        <v>114</v>
      </c>
      <c r="D33" s="13" t="s">
        <v>115</v>
      </c>
      <c r="E33" s="18">
        <v>62051</v>
      </c>
      <c r="F33" s="19">
        <v>2036.5137999999999</v>
      </c>
      <c r="G33" s="20">
        <v>1.03E-2</v>
      </c>
      <c r="H33" s="21"/>
      <c r="I33" s="22"/>
    </row>
    <row r="34" spans="1:9" ht="13" customHeight="1">
      <c r="A34" s="16" t="s">
        <v>1306</v>
      </c>
      <c r="B34" s="17" t="s">
        <v>1307</v>
      </c>
      <c r="C34" s="13" t="s">
        <v>1308</v>
      </c>
      <c r="D34" s="13" t="s">
        <v>357</v>
      </c>
      <c r="E34" s="18">
        <v>39054</v>
      </c>
      <c r="F34" s="19">
        <v>1993.7067</v>
      </c>
      <c r="G34" s="20">
        <v>0.01</v>
      </c>
      <c r="H34" s="21"/>
      <c r="I34" s="22"/>
    </row>
    <row r="35" spans="1:9" ht="13" customHeight="1">
      <c r="A35" s="16" t="s">
        <v>265</v>
      </c>
      <c r="B35" s="17" t="s">
        <v>266</v>
      </c>
      <c r="C35" s="13" t="s">
        <v>267</v>
      </c>
      <c r="D35" s="13" t="s">
        <v>115</v>
      </c>
      <c r="E35" s="18">
        <v>25066</v>
      </c>
      <c r="F35" s="19">
        <v>1993.6242999999999</v>
      </c>
      <c r="G35" s="20">
        <v>0.01</v>
      </c>
      <c r="H35" s="21"/>
      <c r="I35" s="22"/>
    </row>
    <row r="36" spans="1:9" ht="13" customHeight="1">
      <c r="A36" s="16" t="s">
        <v>193</v>
      </c>
      <c r="B36" s="17" t="s">
        <v>194</v>
      </c>
      <c r="C36" s="13" t="s">
        <v>195</v>
      </c>
      <c r="D36" s="13" t="s">
        <v>127</v>
      </c>
      <c r="E36" s="18">
        <v>80000</v>
      </c>
      <c r="F36" s="19">
        <v>1919.44</v>
      </c>
      <c r="G36" s="20">
        <v>9.7000000000000003E-3</v>
      </c>
      <c r="H36" s="21"/>
      <c r="I36" s="22"/>
    </row>
    <row r="37" spans="1:9" ht="13" customHeight="1">
      <c r="A37" s="16" t="s">
        <v>1027</v>
      </c>
      <c r="B37" s="17" t="s">
        <v>1028</v>
      </c>
      <c r="C37" s="13" t="s">
        <v>1029</v>
      </c>
      <c r="D37" s="13" t="s">
        <v>61</v>
      </c>
      <c r="E37" s="18">
        <v>2647924</v>
      </c>
      <c r="F37" s="19">
        <v>1829.9802999999999</v>
      </c>
      <c r="G37" s="20">
        <v>9.1999999999999998E-3</v>
      </c>
      <c r="H37" s="21"/>
      <c r="I37" s="22"/>
    </row>
    <row r="38" spans="1:9" ht="13" customHeight="1">
      <c r="A38" s="16" t="s">
        <v>917</v>
      </c>
      <c r="B38" s="17" t="s">
        <v>918</v>
      </c>
      <c r="C38" s="13" t="s">
        <v>919</v>
      </c>
      <c r="D38" s="13" t="s">
        <v>115</v>
      </c>
      <c r="E38" s="18">
        <v>14436</v>
      </c>
      <c r="F38" s="19">
        <v>1751.0868</v>
      </c>
      <c r="G38" s="20">
        <v>8.8000000000000005E-3</v>
      </c>
      <c r="H38" s="21"/>
      <c r="I38" s="22"/>
    </row>
    <row r="39" spans="1:9" ht="13" customHeight="1">
      <c r="A39" s="16" t="s">
        <v>1211</v>
      </c>
      <c r="B39" s="17" t="s">
        <v>1212</v>
      </c>
      <c r="C39" s="13" t="s">
        <v>1213</v>
      </c>
      <c r="D39" s="13" t="s">
        <v>1174</v>
      </c>
      <c r="E39" s="18">
        <v>4800</v>
      </c>
      <c r="F39" s="19">
        <v>1718.4</v>
      </c>
      <c r="G39" s="20">
        <v>8.6999999999999994E-3</v>
      </c>
      <c r="H39" s="21"/>
      <c r="I39" s="22"/>
    </row>
    <row r="40" spans="1:9" ht="13" customHeight="1">
      <c r="A40" s="16" t="s">
        <v>1141</v>
      </c>
      <c r="B40" s="17" t="s">
        <v>1142</v>
      </c>
      <c r="C40" s="13" t="s">
        <v>1143</v>
      </c>
      <c r="D40" s="13" t="s">
        <v>172</v>
      </c>
      <c r="E40" s="18">
        <v>113314</v>
      </c>
      <c r="F40" s="19">
        <v>1623.5630000000001</v>
      </c>
      <c r="G40" s="20">
        <v>8.2000000000000007E-3</v>
      </c>
      <c r="H40" s="21"/>
      <c r="I40" s="22"/>
    </row>
    <row r="41" spans="1:9" ht="13" customHeight="1">
      <c r="A41" s="16" t="s">
        <v>1317</v>
      </c>
      <c r="B41" s="17" t="s">
        <v>1318</v>
      </c>
      <c r="C41" s="13" t="s">
        <v>1319</v>
      </c>
      <c r="D41" s="13" t="s">
        <v>1320</v>
      </c>
      <c r="E41" s="18">
        <v>491688</v>
      </c>
      <c r="F41" s="19">
        <v>1478.0141000000001</v>
      </c>
      <c r="G41" s="20">
        <v>7.4000000000000003E-3</v>
      </c>
      <c r="H41" s="21"/>
      <c r="I41" s="22"/>
    </row>
    <row r="42" spans="1:9" ht="13" customHeight="1">
      <c r="A42" s="16" t="s">
        <v>438</v>
      </c>
      <c r="B42" s="17" t="s">
        <v>439</v>
      </c>
      <c r="C42" s="13" t="s">
        <v>440</v>
      </c>
      <c r="D42" s="13" t="s">
        <v>172</v>
      </c>
      <c r="E42" s="18">
        <v>85910</v>
      </c>
      <c r="F42" s="19">
        <v>1475.0746999999999</v>
      </c>
      <c r="G42" s="20">
        <v>7.4000000000000003E-3</v>
      </c>
      <c r="H42" s="21"/>
      <c r="I42" s="22"/>
    </row>
    <row r="43" spans="1:9" ht="13" customHeight="1">
      <c r="A43" s="16" t="s">
        <v>297</v>
      </c>
      <c r="B43" s="17" t="s">
        <v>298</v>
      </c>
      <c r="C43" s="13" t="s">
        <v>299</v>
      </c>
      <c r="D43" s="13" t="s">
        <v>271</v>
      </c>
      <c r="E43" s="18">
        <v>612843</v>
      </c>
      <c r="F43" s="19">
        <v>1445.6966</v>
      </c>
      <c r="G43" s="20">
        <v>7.3000000000000001E-3</v>
      </c>
      <c r="H43" s="21"/>
      <c r="I43" s="22"/>
    </row>
    <row r="44" spans="1:9" ht="13" customHeight="1">
      <c r="A44" s="16" t="s">
        <v>1193</v>
      </c>
      <c r="B44" s="17" t="s">
        <v>1194</v>
      </c>
      <c r="C44" s="13" t="s">
        <v>1195</v>
      </c>
      <c r="D44" s="13" t="s">
        <v>161</v>
      </c>
      <c r="E44" s="18">
        <v>303358</v>
      </c>
      <c r="F44" s="19">
        <v>1429.1195</v>
      </c>
      <c r="G44" s="20">
        <v>7.1999999999999998E-3</v>
      </c>
      <c r="H44" s="21"/>
      <c r="I44" s="22"/>
    </row>
    <row r="45" spans="1:9" ht="13" customHeight="1">
      <c r="A45" s="16" t="s">
        <v>1697</v>
      </c>
      <c r="B45" s="17" t="s">
        <v>1698</v>
      </c>
      <c r="C45" s="13" t="s">
        <v>1699</v>
      </c>
      <c r="D45" s="13" t="s">
        <v>1700</v>
      </c>
      <c r="E45" s="18">
        <v>72179</v>
      </c>
      <c r="F45" s="19">
        <v>1426.9067</v>
      </c>
      <c r="G45" s="20">
        <v>7.1999999999999998E-3</v>
      </c>
      <c r="H45" s="21"/>
      <c r="I45" s="22"/>
    </row>
    <row r="46" spans="1:9" ht="13" customHeight="1">
      <c r="A46" s="16" t="s">
        <v>281</v>
      </c>
      <c r="B46" s="17" t="s">
        <v>282</v>
      </c>
      <c r="C46" s="13" t="s">
        <v>283</v>
      </c>
      <c r="D46" s="13" t="s">
        <v>127</v>
      </c>
      <c r="E46" s="18">
        <v>104481</v>
      </c>
      <c r="F46" s="19">
        <v>1370.9997000000001</v>
      </c>
      <c r="G46" s="20">
        <v>6.8999999999999999E-3</v>
      </c>
      <c r="H46" s="21"/>
      <c r="I46" s="22"/>
    </row>
    <row r="47" spans="1:9" ht="13" customHeight="1">
      <c r="A47" s="16" t="s">
        <v>1701</v>
      </c>
      <c r="B47" s="17" t="s">
        <v>1702</v>
      </c>
      <c r="C47" s="13" t="s">
        <v>1703</v>
      </c>
      <c r="D47" s="13" t="s">
        <v>248</v>
      </c>
      <c r="E47" s="18">
        <v>3674255</v>
      </c>
      <c r="F47" s="19">
        <v>1351.7583999999999</v>
      </c>
      <c r="G47" s="20">
        <v>6.7999999999999996E-3</v>
      </c>
      <c r="H47" s="21"/>
      <c r="I47" s="22"/>
    </row>
    <row r="48" spans="1:9" ht="13" customHeight="1">
      <c r="A48" s="16" t="s">
        <v>1048</v>
      </c>
      <c r="B48" s="17" t="s">
        <v>1049</v>
      </c>
      <c r="C48" s="13" t="s">
        <v>1050</v>
      </c>
      <c r="D48" s="13" t="s">
        <v>185</v>
      </c>
      <c r="E48" s="18">
        <v>109579</v>
      </c>
      <c r="F48" s="19">
        <v>1287.5533</v>
      </c>
      <c r="G48" s="20">
        <v>6.4999999999999997E-3</v>
      </c>
      <c r="H48" s="21"/>
      <c r="I48" s="22"/>
    </row>
    <row r="49" spans="1:9" ht="13" customHeight="1">
      <c r="A49" s="16" t="s">
        <v>1361</v>
      </c>
      <c r="B49" s="17" t="s">
        <v>1362</v>
      </c>
      <c r="C49" s="13" t="s">
        <v>1363</v>
      </c>
      <c r="D49" s="13" t="s">
        <v>172</v>
      </c>
      <c r="E49" s="18">
        <v>83898</v>
      </c>
      <c r="F49" s="19">
        <v>1274.4945</v>
      </c>
      <c r="G49" s="20">
        <v>6.4000000000000003E-3</v>
      </c>
      <c r="H49" s="21"/>
      <c r="I49" s="22"/>
    </row>
    <row r="50" spans="1:9" ht="13" customHeight="1">
      <c r="A50" s="16" t="s">
        <v>108</v>
      </c>
      <c r="B50" s="17" t="s">
        <v>109</v>
      </c>
      <c r="C50" s="13" t="s">
        <v>110</v>
      </c>
      <c r="D50" s="13" t="s">
        <v>111</v>
      </c>
      <c r="E50" s="18">
        <v>210000</v>
      </c>
      <c r="F50" s="19">
        <v>1250.4449999999999</v>
      </c>
      <c r="G50" s="20">
        <v>6.3E-3</v>
      </c>
      <c r="H50" s="21"/>
      <c r="I50" s="22"/>
    </row>
    <row r="51" spans="1:9" ht="13" customHeight="1">
      <c r="A51" s="16" t="s">
        <v>1024</v>
      </c>
      <c r="B51" s="17" t="s">
        <v>1025</v>
      </c>
      <c r="C51" s="13" t="s">
        <v>1026</v>
      </c>
      <c r="D51" s="13" t="s">
        <v>185</v>
      </c>
      <c r="E51" s="18">
        <v>427283</v>
      </c>
      <c r="F51" s="19">
        <v>1225.8749</v>
      </c>
      <c r="G51" s="20">
        <v>6.1999999999999998E-3</v>
      </c>
      <c r="H51" s="21"/>
      <c r="I51" s="22"/>
    </row>
    <row r="52" spans="1:9" ht="13" customHeight="1">
      <c r="A52" s="16" t="s">
        <v>1260</v>
      </c>
      <c r="B52" s="17" t="s">
        <v>1261</v>
      </c>
      <c r="C52" s="13" t="s">
        <v>1262</v>
      </c>
      <c r="D52" s="13" t="s">
        <v>248</v>
      </c>
      <c r="E52" s="18">
        <v>82000</v>
      </c>
      <c r="F52" s="19">
        <v>1179.078</v>
      </c>
      <c r="G52" s="20">
        <v>5.8999999999999999E-3</v>
      </c>
      <c r="H52" s="21"/>
      <c r="I52" s="22"/>
    </row>
    <row r="53" spans="1:9" ht="13" customHeight="1">
      <c r="A53" s="16" t="s">
        <v>1704</v>
      </c>
      <c r="B53" s="17" t="s">
        <v>1705</v>
      </c>
      <c r="C53" s="13" t="s">
        <v>1706</v>
      </c>
      <c r="D53" s="13" t="s">
        <v>168</v>
      </c>
      <c r="E53" s="18">
        <v>875678</v>
      </c>
      <c r="F53" s="19">
        <v>1168.7674</v>
      </c>
      <c r="G53" s="20">
        <v>5.8999999999999999E-3</v>
      </c>
      <c r="H53" s="21"/>
      <c r="I53" s="22"/>
    </row>
    <row r="54" spans="1:9" ht="13" customHeight="1">
      <c r="A54" s="16" t="s">
        <v>348</v>
      </c>
      <c r="B54" s="17" t="s">
        <v>349</v>
      </c>
      <c r="C54" s="13" t="s">
        <v>350</v>
      </c>
      <c r="D54" s="13" t="s">
        <v>248</v>
      </c>
      <c r="E54" s="18">
        <v>82000</v>
      </c>
      <c r="F54" s="19">
        <v>1046.32</v>
      </c>
      <c r="G54" s="20">
        <v>5.3E-3</v>
      </c>
      <c r="H54" s="21"/>
      <c r="I54" s="22"/>
    </row>
    <row r="55" spans="1:9" ht="13" customHeight="1">
      <c r="A55" s="16" t="s">
        <v>1288</v>
      </c>
      <c r="B55" s="17" t="s">
        <v>1289</v>
      </c>
      <c r="C55" s="13" t="s">
        <v>1290</v>
      </c>
      <c r="D55" s="13" t="s">
        <v>357</v>
      </c>
      <c r="E55" s="18">
        <v>20954</v>
      </c>
      <c r="F55" s="19">
        <v>1015.9547</v>
      </c>
      <c r="G55" s="20">
        <v>5.1000000000000004E-3</v>
      </c>
      <c r="H55" s="21"/>
      <c r="I55" s="22"/>
    </row>
    <row r="56" spans="1:9" ht="13" customHeight="1">
      <c r="A56" s="16" t="s">
        <v>1707</v>
      </c>
      <c r="B56" s="17" t="s">
        <v>1708</v>
      </c>
      <c r="C56" s="13" t="s">
        <v>1709</v>
      </c>
      <c r="D56" s="13" t="s">
        <v>61</v>
      </c>
      <c r="E56" s="18">
        <v>111000</v>
      </c>
      <c r="F56" s="19">
        <v>997.61249999999995</v>
      </c>
      <c r="G56" s="20">
        <v>5.0000000000000001E-3</v>
      </c>
      <c r="H56" s="21"/>
      <c r="I56" s="22"/>
    </row>
    <row r="57" spans="1:9" ht="13" customHeight="1">
      <c r="A57" s="16" t="s">
        <v>69</v>
      </c>
      <c r="B57" s="17" t="s">
        <v>70</v>
      </c>
      <c r="C57" s="13" t="s">
        <v>71</v>
      </c>
      <c r="D57" s="13" t="s">
        <v>72</v>
      </c>
      <c r="E57" s="18">
        <v>500000</v>
      </c>
      <c r="F57" s="19">
        <v>975</v>
      </c>
      <c r="G57" s="20">
        <v>4.8999999999999998E-3</v>
      </c>
      <c r="H57" s="21"/>
      <c r="I57" s="22"/>
    </row>
    <row r="58" spans="1:9" ht="13" customHeight="1">
      <c r="A58" s="16" t="s">
        <v>1030</v>
      </c>
      <c r="B58" s="17" t="s">
        <v>1031</v>
      </c>
      <c r="C58" s="13" t="s">
        <v>1032</v>
      </c>
      <c r="D58" s="13" t="s">
        <v>185</v>
      </c>
      <c r="E58" s="18">
        <v>19398</v>
      </c>
      <c r="F58" s="19">
        <v>953.68330000000003</v>
      </c>
      <c r="G58" s="20">
        <v>4.7999999999999996E-3</v>
      </c>
      <c r="H58" s="21"/>
      <c r="I58" s="22"/>
    </row>
    <row r="59" spans="1:9" ht="13" customHeight="1">
      <c r="A59" s="16" t="s">
        <v>1710</v>
      </c>
      <c r="B59" s="17" t="s">
        <v>1711</v>
      </c>
      <c r="C59" s="13" t="s">
        <v>1712</v>
      </c>
      <c r="D59" s="13" t="s">
        <v>379</v>
      </c>
      <c r="E59" s="18">
        <v>254759</v>
      </c>
      <c r="F59" s="19">
        <v>927.32280000000003</v>
      </c>
      <c r="G59" s="20">
        <v>4.7000000000000002E-3</v>
      </c>
      <c r="H59" s="21"/>
      <c r="I59" s="22"/>
    </row>
    <row r="60" spans="1:9" ht="13" customHeight="1">
      <c r="A60" s="16" t="s">
        <v>210</v>
      </c>
      <c r="B60" s="17" t="s">
        <v>211</v>
      </c>
      <c r="C60" s="13" t="s">
        <v>212</v>
      </c>
      <c r="D60" s="13" t="s">
        <v>213</v>
      </c>
      <c r="E60" s="18">
        <v>52000</v>
      </c>
      <c r="F60" s="19">
        <v>905.06</v>
      </c>
      <c r="G60" s="20">
        <v>4.5999999999999999E-3</v>
      </c>
      <c r="H60" s="21"/>
      <c r="I60" s="22"/>
    </row>
    <row r="61" spans="1:9" ht="13" customHeight="1">
      <c r="A61" s="16" t="s">
        <v>138</v>
      </c>
      <c r="B61" s="17" t="s">
        <v>139</v>
      </c>
      <c r="C61" s="13" t="s">
        <v>140</v>
      </c>
      <c r="D61" s="13" t="s">
        <v>141</v>
      </c>
      <c r="E61" s="18">
        <v>340000</v>
      </c>
      <c r="F61" s="19">
        <v>868.7</v>
      </c>
      <c r="G61" s="20">
        <v>4.4000000000000003E-3</v>
      </c>
      <c r="H61" s="21"/>
      <c r="I61" s="22"/>
    </row>
    <row r="62" spans="1:9" ht="13" customHeight="1">
      <c r="A62" s="16" t="s">
        <v>1263</v>
      </c>
      <c r="B62" s="17" t="s">
        <v>1264</v>
      </c>
      <c r="C62" s="13" t="s">
        <v>1265</v>
      </c>
      <c r="D62" s="13" t="s">
        <v>248</v>
      </c>
      <c r="E62" s="18">
        <v>25000</v>
      </c>
      <c r="F62" s="19">
        <v>772.35</v>
      </c>
      <c r="G62" s="20">
        <v>3.8999999999999998E-3</v>
      </c>
      <c r="H62" s="21"/>
      <c r="I62" s="22"/>
    </row>
    <row r="63" spans="1:9" ht="13" customHeight="1">
      <c r="A63" s="16" t="s">
        <v>1018</v>
      </c>
      <c r="B63" s="17" t="s">
        <v>1019</v>
      </c>
      <c r="C63" s="13" t="s">
        <v>1020</v>
      </c>
      <c r="D63" s="13" t="s">
        <v>83</v>
      </c>
      <c r="E63" s="18">
        <v>15418</v>
      </c>
      <c r="F63" s="19">
        <v>743.42510000000004</v>
      </c>
      <c r="G63" s="20">
        <v>3.7000000000000002E-3</v>
      </c>
      <c r="H63" s="21"/>
      <c r="I63" s="22"/>
    </row>
    <row r="64" spans="1:9" ht="13" customHeight="1">
      <c r="A64" s="16" t="s">
        <v>1251</v>
      </c>
      <c r="B64" s="17" t="s">
        <v>1252</v>
      </c>
      <c r="C64" s="13" t="s">
        <v>1253</v>
      </c>
      <c r="D64" s="13" t="s">
        <v>248</v>
      </c>
      <c r="E64" s="18">
        <v>84171</v>
      </c>
      <c r="F64" s="19">
        <v>676.10360000000003</v>
      </c>
      <c r="G64" s="20">
        <v>3.3999999999999998E-3</v>
      </c>
      <c r="H64" s="21"/>
      <c r="I64" s="22"/>
    </row>
    <row r="65" spans="1:9" ht="13" customHeight="1">
      <c r="A65" s="16" t="s">
        <v>1321</v>
      </c>
      <c r="B65" s="17" t="s">
        <v>1322</v>
      </c>
      <c r="C65" s="13" t="s">
        <v>1323</v>
      </c>
      <c r="D65" s="13" t="s">
        <v>192</v>
      </c>
      <c r="E65" s="18">
        <v>12371</v>
      </c>
      <c r="F65" s="19">
        <v>482.6669</v>
      </c>
      <c r="G65" s="20">
        <v>2.3999999999999998E-3</v>
      </c>
      <c r="H65" s="21"/>
      <c r="I65" s="22"/>
    </row>
    <row r="66" spans="1:9" ht="13" customHeight="1">
      <c r="A66" s="16" t="s">
        <v>1039</v>
      </c>
      <c r="B66" s="17" t="s">
        <v>1040</v>
      </c>
      <c r="C66" s="13" t="s">
        <v>1041</v>
      </c>
      <c r="D66" s="13" t="s">
        <v>185</v>
      </c>
      <c r="E66" s="18">
        <v>26046</v>
      </c>
      <c r="F66" s="19">
        <v>456.74270000000001</v>
      </c>
      <c r="G66" s="20">
        <v>2.3E-3</v>
      </c>
      <c r="H66" s="21"/>
      <c r="I66" s="22"/>
    </row>
    <row r="67" spans="1:9" ht="13" customHeight="1">
      <c r="A67" s="16" t="s">
        <v>1303</v>
      </c>
      <c r="B67" s="17" t="s">
        <v>1304</v>
      </c>
      <c r="C67" s="13" t="s">
        <v>1305</v>
      </c>
      <c r="D67" s="13" t="s">
        <v>172</v>
      </c>
      <c r="E67" s="18">
        <v>6098</v>
      </c>
      <c r="F67" s="19">
        <v>252.46940000000001</v>
      </c>
      <c r="G67" s="20">
        <v>1.2999999999999999E-3</v>
      </c>
      <c r="H67" s="21"/>
      <c r="I67" s="22"/>
    </row>
    <row r="68" spans="1:9" ht="13" customHeight="1">
      <c r="A68" s="4"/>
      <c r="B68" s="12" t="s">
        <v>463</v>
      </c>
      <c r="C68" s="13"/>
      <c r="D68" s="13"/>
      <c r="E68" s="13"/>
      <c r="F68" s="23">
        <v>144676.0238</v>
      </c>
      <c r="G68" s="24">
        <f>ROUND(SUM(G1:G67),4)</f>
        <v>0.72899999999999998</v>
      </c>
      <c r="H68" s="25"/>
      <c r="I68" s="26"/>
    </row>
    <row r="69" spans="1:9" ht="13" customHeight="1">
      <c r="A69" s="4"/>
      <c r="B69" s="27" t="s">
        <v>464</v>
      </c>
      <c r="C69" s="1"/>
      <c r="D69" s="1"/>
      <c r="E69" s="1"/>
      <c r="F69" s="25" t="s">
        <v>465</v>
      </c>
      <c r="G69" s="25" t="s">
        <v>465</v>
      </c>
      <c r="H69" s="25"/>
      <c r="I69" s="26"/>
    </row>
    <row r="70" spans="1:9" ht="13" customHeight="1">
      <c r="A70" s="4"/>
      <c r="B70" s="27" t="s">
        <v>463</v>
      </c>
      <c r="C70" s="1"/>
      <c r="D70" s="1"/>
      <c r="E70" s="1"/>
      <c r="F70" s="25" t="s">
        <v>465</v>
      </c>
      <c r="G70" s="25" t="s">
        <v>465</v>
      </c>
      <c r="H70" s="25"/>
      <c r="I70" s="26"/>
    </row>
    <row r="71" spans="1:9" ht="13" customHeight="1">
      <c r="A71" s="4"/>
      <c r="B71" s="27" t="s">
        <v>466</v>
      </c>
      <c r="C71" s="28"/>
      <c r="D71" s="1"/>
      <c r="E71" s="28"/>
      <c r="F71" s="23">
        <v>144676.0238</v>
      </c>
      <c r="G71" s="24">
        <f>ROUND(SUM(G68),4)</f>
        <v>0.72899999999999998</v>
      </c>
      <c r="H71" s="25"/>
      <c r="I71" s="26"/>
    </row>
    <row r="72" spans="1:9" ht="13" customHeight="1">
      <c r="A72" s="4"/>
      <c r="B72" s="12" t="s">
        <v>975</v>
      </c>
      <c r="C72" s="13"/>
      <c r="D72" s="13"/>
      <c r="E72" s="13"/>
      <c r="F72" s="13"/>
      <c r="G72" s="13"/>
      <c r="H72" s="14"/>
      <c r="I72" s="15"/>
    </row>
    <row r="73" spans="1:9" ht="13" customHeight="1">
      <c r="A73" s="4"/>
      <c r="B73" s="12" t="s">
        <v>976</v>
      </c>
      <c r="C73" s="13"/>
      <c r="D73" s="13"/>
      <c r="E73" s="13"/>
      <c r="F73" s="4"/>
      <c r="G73" s="14"/>
      <c r="H73" s="14"/>
      <c r="I73" s="15"/>
    </row>
    <row r="74" spans="1:9" ht="13" customHeight="1">
      <c r="A74" s="16" t="s">
        <v>1713</v>
      </c>
      <c r="B74" s="17" t="s">
        <v>1714</v>
      </c>
      <c r="C74" s="13" t="s">
        <v>1715</v>
      </c>
      <c r="D74" s="13" t="s">
        <v>979</v>
      </c>
      <c r="E74" s="18">
        <v>5000</v>
      </c>
      <c r="F74" s="19">
        <v>4938.8100000000004</v>
      </c>
      <c r="G74" s="20">
        <v>2.4899999999999999E-2</v>
      </c>
      <c r="H74" s="29">
        <v>8.0609E-2</v>
      </c>
      <c r="I74" s="22"/>
    </row>
    <row r="75" spans="1:9" ht="13" customHeight="1">
      <c r="A75" s="16" t="s">
        <v>1716</v>
      </c>
      <c r="B75" s="17" t="s">
        <v>1717</v>
      </c>
      <c r="C75" s="13" t="s">
        <v>1718</v>
      </c>
      <c r="D75" s="13" t="s">
        <v>1655</v>
      </c>
      <c r="E75" s="18">
        <v>2500</v>
      </c>
      <c r="F75" s="19">
        <v>2497.625</v>
      </c>
      <c r="G75" s="20">
        <v>1.26E-2</v>
      </c>
      <c r="H75" s="29">
        <v>8.6149000000000003E-2</v>
      </c>
      <c r="I75" s="22"/>
    </row>
    <row r="76" spans="1:9" ht="13" customHeight="1">
      <c r="A76" s="16" t="s">
        <v>1085</v>
      </c>
      <c r="B76" s="17" t="s">
        <v>1086</v>
      </c>
      <c r="C76" s="13" t="s">
        <v>1087</v>
      </c>
      <c r="D76" s="13" t="s">
        <v>979</v>
      </c>
      <c r="E76" s="18">
        <v>1500</v>
      </c>
      <c r="F76" s="19">
        <v>1496.2425000000001</v>
      </c>
      <c r="G76" s="20">
        <v>7.4999999999999997E-3</v>
      </c>
      <c r="H76" s="29">
        <v>7.9299999999999995E-2</v>
      </c>
      <c r="I76" s="22"/>
    </row>
    <row r="77" spans="1:9" ht="13" customHeight="1">
      <c r="A77" s="16" t="s">
        <v>977</v>
      </c>
      <c r="B77" s="17" t="s">
        <v>2236</v>
      </c>
      <c r="C77" s="13" t="s">
        <v>978</v>
      </c>
      <c r="D77" s="13" t="s">
        <v>979</v>
      </c>
      <c r="E77" s="18">
        <v>1250</v>
      </c>
      <c r="F77" s="19">
        <v>1237.33</v>
      </c>
      <c r="G77" s="20">
        <v>6.1999999999999998E-3</v>
      </c>
      <c r="H77" s="29">
        <v>7.6600000000000001E-2</v>
      </c>
      <c r="I77" s="22"/>
    </row>
    <row r="78" spans="1:9" ht="13" customHeight="1">
      <c r="A78" s="4"/>
      <c r="B78" s="12" t="s">
        <v>463</v>
      </c>
      <c r="C78" s="13"/>
      <c r="D78" s="13"/>
      <c r="E78" s="13"/>
      <c r="F78" s="23">
        <v>10170.0075</v>
      </c>
      <c r="G78" s="24">
        <f>ROUND(SUM(G72:G77),4)</f>
        <v>5.1200000000000002E-2</v>
      </c>
      <c r="H78" s="25"/>
      <c r="I78" s="26"/>
    </row>
    <row r="79" spans="1:9" ht="13" customHeight="1">
      <c r="A79" s="4"/>
      <c r="B79" s="27" t="s">
        <v>993</v>
      </c>
      <c r="C79" s="1"/>
      <c r="D79" s="1"/>
      <c r="E79" s="1"/>
      <c r="F79" s="25" t="s">
        <v>465</v>
      </c>
      <c r="G79" s="25" t="s">
        <v>465</v>
      </c>
      <c r="H79" s="25"/>
      <c r="I79" s="26"/>
    </row>
    <row r="80" spans="1:9" ht="13" customHeight="1">
      <c r="A80" s="4"/>
      <c r="B80" s="27" t="s">
        <v>463</v>
      </c>
      <c r="C80" s="1"/>
      <c r="D80" s="1"/>
      <c r="E80" s="1"/>
      <c r="F80" s="25" t="s">
        <v>465</v>
      </c>
      <c r="G80" s="25" t="s">
        <v>465</v>
      </c>
      <c r="H80" s="25"/>
      <c r="I80" s="26"/>
    </row>
    <row r="81" spans="1:9" ht="13" customHeight="1">
      <c r="A81" s="4"/>
      <c r="B81" s="27" t="s">
        <v>466</v>
      </c>
      <c r="C81" s="28"/>
      <c r="D81" s="1"/>
      <c r="E81" s="28"/>
      <c r="F81" s="23">
        <v>10170.0075</v>
      </c>
      <c r="G81" s="24">
        <f>ROUND(SUM(G78),4)</f>
        <v>5.1200000000000002E-2</v>
      </c>
      <c r="H81" s="25"/>
      <c r="I81" s="26"/>
    </row>
    <row r="82" spans="1:9" ht="13" customHeight="1">
      <c r="A82" s="4"/>
      <c r="B82" s="12" t="s">
        <v>896</v>
      </c>
      <c r="C82" s="13"/>
      <c r="D82" s="13"/>
      <c r="E82" s="13"/>
      <c r="F82" s="13"/>
      <c r="G82" s="13"/>
      <c r="H82" s="14"/>
      <c r="I82" s="15"/>
    </row>
    <row r="83" spans="1:9" ht="13" customHeight="1">
      <c r="A83" s="4"/>
      <c r="B83" s="12" t="s">
        <v>1719</v>
      </c>
      <c r="C83" s="13"/>
      <c r="D83" s="13"/>
      <c r="E83" s="13"/>
      <c r="F83" s="4"/>
      <c r="G83" s="14"/>
      <c r="H83" s="14"/>
      <c r="I83" s="15"/>
    </row>
    <row r="84" spans="1:9" ht="13" customHeight="1">
      <c r="A84" s="16" t="s">
        <v>1720</v>
      </c>
      <c r="B84" s="17" t="s">
        <v>1721</v>
      </c>
      <c r="C84" s="13" t="s">
        <v>1722</v>
      </c>
      <c r="D84" s="13"/>
      <c r="E84" s="18">
        <v>106828270</v>
      </c>
      <c r="F84" s="19">
        <v>15992.191999999999</v>
      </c>
      <c r="G84" s="20">
        <v>8.0600000000000005E-2</v>
      </c>
      <c r="H84" s="29"/>
      <c r="I84" s="22"/>
    </row>
    <row r="85" spans="1:9" ht="13" customHeight="1">
      <c r="A85" s="16" t="s">
        <v>1723</v>
      </c>
      <c r="B85" s="17" t="s">
        <v>1724</v>
      </c>
      <c r="C85" s="13" t="s">
        <v>1725</v>
      </c>
      <c r="D85" s="13"/>
      <c r="E85" s="18">
        <v>4707362</v>
      </c>
      <c r="F85" s="19">
        <v>6057.4333999999999</v>
      </c>
      <c r="G85" s="20">
        <v>3.0499999999999999E-2</v>
      </c>
      <c r="H85" s="29"/>
      <c r="I85" s="22"/>
    </row>
    <row r="86" spans="1:9" ht="13" customHeight="1">
      <c r="A86" s="16" t="s">
        <v>1726</v>
      </c>
      <c r="B86" s="17" t="s">
        <v>1727</v>
      </c>
      <c r="C86" s="13" t="s">
        <v>1728</v>
      </c>
      <c r="D86" s="13"/>
      <c r="E86" s="18">
        <v>3353306</v>
      </c>
      <c r="F86" s="19">
        <v>4269.4291999999996</v>
      </c>
      <c r="G86" s="20">
        <v>2.1499999999999998E-2</v>
      </c>
      <c r="H86" s="29"/>
      <c r="I86" s="22"/>
    </row>
    <row r="87" spans="1:9" ht="13" customHeight="1">
      <c r="A87" s="16" t="s">
        <v>1729</v>
      </c>
      <c r="B87" s="17" t="s">
        <v>1730</v>
      </c>
      <c r="C87" s="13" t="s">
        <v>1731</v>
      </c>
      <c r="D87" s="13"/>
      <c r="E87" s="18">
        <v>15115020</v>
      </c>
      <c r="F87" s="19">
        <v>3400.8795</v>
      </c>
      <c r="G87" s="20">
        <v>1.7100000000000001E-2</v>
      </c>
      <c r="H87" s="29"/>
      <c r="I87" s="22"/>
    </row>
    <row r="88" spans="1:9" ht="13" customHeight="1">
      <c r="A88" s="16" t="s">
        <v>1732</v>
      </c>
      <c r="B88" s="17" t="s">
        <v>1733</v>
      </c>
      <c r="C88" s="13" t="s">
        <v>1734</v>
      </c>
      <c r="D88" s="13"/>
      <c r="E88" s="18">
        <v>575000</v>
      </c>
      <c r="F88" s="19">
        <v>863.53499999999997</v>
      </c>
      <c r="G88" s="20">
        <v>4.4000000000000003E-3</v>
      </c>
      <c r="H88" s="29"/>
      <c r="I88" s="22"/>
    </row>
    <row r="89" spans="1:9" ht="13" customHeight="1">
      <c r="A89" s="4"/>
      <c r="B89" s="12" t="s">
        <v>463</v>
      </c>
      <c r="C89" s="13"/>
      <c r="D89" s="13"/>
      <c r="E89" s="13"/>
      <c r="F89" s="23">
        <v>30583.469099999998</v>
      </c>
      <c r="G89" s="24">
        <f>ROUND(SUM(G82:G88),4)</f>
        <v>0.15409999999999999</v>
      </c>
      <c r="H89" s="25"/>
      <c r="I89" s="26"/>
    </row>
    <row r="90" spans="1:9" ht="13" customHeight="1">
      <c r="A90" s="4"/>
      <c r="B90" s="12" t="s">
        <v>897</v>
      </c>
      <c r="C90" s="13"/>
      <c r="D90" s="13"/>
      <c r="E90" s="13"/>
      <c r="F90" s="4"/>
      <c r="G90" s="14"/>
      <c r="H90" s="14"/>
      <c r="I90" s="15"/>
    </row>
    <row r="91" spans="1:9" ht="13" customHeight="1">
      <c r="A91" s="16" t="s">
        <v>901</v>
      </c>
      <c r="B91" s="17" t="s">
        <v>902</v>
      </c>
      <c r="C91" s="13" t="s">
        <v>903</v>
      </c>
      <c r="D91" s="13"/>
      <c r="E91" s="18">
        <v>402082.27100000001</v>
      </c>
      <c r="F91" s="19">
        <v>5035.0820999999996</v>
      </c>
      <c r="G91" s="20">
        <v>2.5399999999999999E-2</v>
      </c>
      <c r="H91" s="29"/>
      <c r="I91" s="22"/>
    </row>
    <row r="92" spans="1:9" ht="13" customHeight="1">
      <c r="A92" s="16" t="s">
        <v>994</v>
      </c>
      <c r="B92" s="17" t="s">
        <v>995</v>
      </c>
      <c r="C92" s="13" t="s">
        <v>996</v>
      </c>
      <c r="D92" s="13"/>
      <c r="E92" s="18">
        <v>26954433.291000001</v>
      </c>
      <c r="F92" s="19">
        <v>3290.7858999999999</v>
      </c>
      <c r="G92" s="20">
        <v>1.66E-2</v>
      </c>
      <c r="H92" s="29"/>
      <c r="I92" s="22"/>
    </row>
    <row r="93" spans="1:9" ht="13" customHeight="1">
      <c r="A93" s="4"/>
      <c r="B93" s="12" t="s">
        <v>463</v>
      </c>
      <c r="C93" s="13"/>
      <c r="D93" s="13"/>
      <c r="E93" s="13"/>
      <c r="F93" s="23">
        <v>8325.8680000000004</v>
      </c>
      <c r="G93" s="24">
        <f>ROUND(SUM(G90:G92),4)</f>
        <v>4.2000000000000003E-2</v>
      </c>
      <c r="H93" s="25"/>
      <c r="I93" s="26"/>
    </row>
    <row r="94" spans="1:9" ht="13" customHeight="1">
      <c r="A94" s="4"/>
      <c r="B94" s="27" t="s">
        <v>466</v>
      </c>
      <c r="C94" s="28"/>
      <c r="D94" s="1"/>
      <c r="E94" s="28"/>
      <c r="F94" s="23">
        <v>38909.337099999997</v>
      </c>
      <c r="G94" s="24">
        <f>ROUND(SUM(G89,G93),4)</f>
        <v>0.1961</v>
      </c>
      <c r="H94" s="25"/>
      <c r="I94" s="26"/>
    </row>
    <row r="95" spans="1:9" ht="13" customHeight="1">
      <c r="A95" s="4"/>
      <c r="B95" s="12" t="s">
        <v>904</v>
      </c>
      <c r="C95" s="13"/>
      <c r="D95" s="13"/>
      <c r="E95" s="13"/>
      <c r="F95" s="13"/>
      <c r="G95" s="13"/>
      <c r="H95" s="14"/>
      <c r="I95" s="15"/>
    </row>
    <row r="96" spans="1:9" ht="13" customHeight="1">
      <c r="A96" s="16" t="s">
        <v>905</v>
      </c>
      <c r="B96" s="17" t="s">
        <v>906</v>
      </c>
      <c r="C96" s="13"/>
      <c r="D96" s="13"/>
      <c r="E96" s="18"/>
      <c r="F96" s="19">
        <v>3074.7867000000001</v>
      </c>
      <c r="G96" s="20">
        <v>1.55E-2</v>
      </c>
      <c r="H96" s="29">
        <v>4.7029369221622305E-2</v>
      </c>
      <c r="I96" s="22"/>
    </row>
    <row r="97" spans="1:9" ht="13" customHeight="1">
      <c r="A97" s="4"/>
      <c r="B97" s="12" t="s">
        <v>463</v>
      </c>
      <c r="C97" s="13"/>
      <c r="D97" s="13"/>
      <c r="E97" s="13"/>
      <c r="F97" s="23">
        <v>3074.7867000000001</v>
      </c>
      <c r="G97" s="24">
        <f>ROUND(SUM(G95:G96),4)</f>
        <v>1.55E-2</v>
      </c>
      <c r="H97" s="25"/>
      <c r="I97" s="26"/>
    </row>
    <row r="98" spans="1:9" ht="13" customHeight="1">
      <c r="A98" s="4"/>
      <c r="B98" s="27" t="s">
        <v>466</v>
      </c>
      <c r="C98" s="28"/>
      <c r="D98" s="1"/>
      <c r="E98" s="28"/>
      <c r="F98" s="23">
        <v>3074.7867000000001</v>
      </c>
      <c r="G98" s="24">
        <f>ROUND(SUM(G97),4)</f>
        <v>1.55E-2</v>
      </c>
      <c r="H98" s="25"/>
      <c r="I98" s="26"/>
    </row>
    <row r="99" spans="1:9" ht="13" customHeight="1">
      <c r="A99" s="4"/>
      <c r="B99" s="27" t="s">
        <v>907</v>
      </c>
      <c r="C99" s="13"/>
      <c r="D99" s="1"/>
      <c r="E99" s="13"/>
      <c r="F99" s="30">
        <v>1667.8049000000001</v>
      </c>
      <c r="G99" s="42">
        <v>8.2000000000000007E-3</v>
      </c>
      <c r="H99" s="25"/>
      <c r="I99" s="26"/>
    </row>
    <row r="100" spans="1:9" ht="13" customHeight="1">
      <c r="A100" s="4"/>
      <c r="B100" s="31" t="s">
        <v>908</v>
      </c>
      <c r="C100" s="32"/>
      <c r="D100" s="32"/>
      <c r="E100" s="32"/>
      <c r="F100" s="33">
        <v>198497.96</v>
      </c>
      <c r="G100" s="34">
        <f>ROUND(SUM(G71,G81,G94,G98,G99),4)</f>
        <v>1</v>
      </c>
      <c r="H100" s="35"/>
      <c r="I100" s="36"/>
    </row>
    <row r="101" spans="1:9" ht="13" customHeight="1">
      <c r="A101" s="4"/>
      <c r="B101" s="6"/>
      <c r="C101" s="4"/>
      <c r="D101" s="4"/>
      <c r="E101" s="4"/>
      <c r="F101" s="4"/>
      <c r="G101" s="4"/>
      <c r="H101" s="4"/>
      <c r="I101" s="4"/>
    </row>
    <row r="102" spans="1:9" ht="13" customHeight="1">
      <c r="A102" s="4"/>
      <c r="B102" s="3" t="s">
        <v>997</v>
      </c>
      <c r="C102" s="4"/>
      <c r="D102" s="4"/>
      <c r="E102" s="4"/>
      <c r="F102" s="4"/>
      <c r="G102" s="4"/>
      <c r="H102" s="4"/>
      <c r="I102" s="4"/>
    </row>
    <row r="103" spans="1:9" ht="13" customHeight="1">
      <c r="A103" s="4"/>
      <c r="B103" s="3" t="s">
        <v>910</v>
      </c>
      <c r="C103" s="4"/>
      <c r="D103" s="4"/>
      <c r="E103" s="4"/>
      <c r="F103" s="4"/>
      <c r="G103" s="4"/>
      <c r="H103" s="4"/>
      <c r="I103" s="4"/>
    </row>
    <row r="104" spans="1:9" ht="26.15" customHeight="1">
      <c r="A104" s="4"/>
      <c r="B104" s="177" t="s">
        <v>2647</v>
      </c>
      <c r="C104" s="177"/>
      <c r="D104" s="177"/>
      <c r="E104" s="177"/>
      <c r="F104" s="177"/>
      <c r="G104" s="177"/>
      <c r="H104" s="177"/>
      <c r="I104" s="177"/>
    </row>
    <row r="105" spans="1:9" ht="13" customHeight="1">
      <c r="A105" s="4"/>
      <c r="B105" s="177"/>
      <c r="C105" s="177"/>
      <c r="D105" s="177"/>
      <c r="E105" s="177"/>
      <c r="F105" s="177"/>
      <c r="G105" s="177"/>
      <c r="H105" s="177"/>
      <c r="I105" s="177"/>
    </row>
    <row r="106" spans="1:9">
      <c r="A106" s="43"/>
      <c r="B106" s="44" t="s">
        <v>2153</v>
      </c>
      <c r="C106" s="45"/>
      <c r="D106" s="45"/>
      <c r="E106" s="46"/>
      <c r="F106" s="46"/>
      <c r="G106" s="46"/>
      <c r="H106" s="46"/>
      <c r="I106" s="47"/>
    </row>
    <row r="107" spans="1:9">
      <c r="A107" s="43"/>
      <c r="B107" s="48" t="s">
        <v>2154</v>
      </c>
      <c r="C107" s="49"/>
      <c r="D107" s="49"/>
      <c r="E107" s="50"/>
      <c r="F107" s="50"/>
      <c r="G107" s="50"/>
      <c r="H107" s="50"/>
      <c r="I107" s="51"/>
    </row>
    <row r="108" spans="1:9">
      <c r="A108" s="43"/>
      <c r="B108" s="48" t="s">
        <v>2155</v>
      </c>
      <c r="C108" s="49"/>
      <c r="D108" s="49"/>
      <c r="E108" s="50"/>
      <c r="F108" s="50"/>
      <c r="G108" s="50"/>
      <c r="H108" s="50"/>
      <c r="I108" s="51"/>
    </row>
    <row r="109" spans="1:9">
      <c r="A109" s="43"/>
      <c r="B109" s="52" t="s">
        <v>2156</v>
      </c>
      <c r="C109" s="53" t="s">
        <v>2184</v>
      </c>
      <c r="D109" s="53" t="s">
        <v>2157</v>
      </c>
      <c r="E109" s="50"/>
      <c r="F109" s="50"/>
      <c r="G109" s="50"/>
      <c r="H109" s="50"/>
      <c r="I109" s="51"/>
    </row>
    <row r="110" spans="1:9" ht="25">
      <c r="A110" s="2" t="s">
        <v>26</v>
      </c>
      <c r="B110" s="54" t="s">
        <v>2158</v>
      </c>
      <c r="C110" s="55">
        <v>12.413399999999999</v>
      </c>
      <c r="D110" s="55">
        <v>12.2638</v>
      </c>
      <c r="E110" s="50"/>
      <c r="F110" s="50"/>
      <c r="G110" s="50"/>
      <c r="H110" s="50"/>
      <c r="I110" s="51"/>
    </row>
    <row r="111" spans="1:9" ht="25">
      <c r="A111" s="2" t="s">
        <v>26</v>
      </c>
      <c r="B111" s="54" t="s">
        <v>2159</v>
      </c>
      <c r="C111" s="55">
        <v>12.413399999999999</v>
      </c>
      <c r="D111" s="55">
        <v>12.2638</v>
      </c>
      <c r="E111" s="50"/>
      <c r="F111" s="50"/>
      <c r="G111" s="50"/>
      <c r="H111" s="50"/>
      <c r="I111" s="51"/>
    </row>
    <row r="112" spans="1:9" ht="25">
      <c r="A112" s="2" t="s">
        <v>26</v>
      </c>
      <c r="B112" s="54" t="s">
        <v>2160</v>
      </c>
      <c r="C112" s="55">
        <v>12.8392</v>
      </c>
      <c r="D112" s="55">
        <v>12.668699999999999</v>
      </c>
      <c r="E112" s="50"/>
      <c r="F112" s="50"/>
      <c r="G112" s="50"/>
      <c r="H112" s="50"/>
      <c r="I112" s="51"/>
    </row>
    <row r="113" spans="1:9" ht="25">
      <c r="A113" s="2" t="s">
        <v>26</v>
      </c>
      <c r="B113" s="54" t="s">
        <v>2161</v>
      </c>
      <c r="C113" s="55">
        <v>12.8392</v>
      </c>
      <c r="D113" s="55">
        <v>12.668699999999999</v>
      </c>
      <c r="E113" s="50"/>
      <c r="F113" s="50"/>
      <c r="G113" s="50"/>
      <c r="H113" s="50"/>
      <c r="I113" s="51"/>
    </row>
    <row r="114" spans="1:9">
      <c r="A114" s="43"/>
      <c r="B114" s="48" t="s">
        <v>2162</v>
      </c>
      <c r="C114" s="49"/>
      <c r="D114" s="49"/>
      <c r="E114" s="50"/>
      <c r="F114" s="50"/>
      <c r="G114" s="50"/>
      <c r="H114" s="50"/>
      <c r="I114" s="51"/>
    </row>
    <row r="115" spans="1:9">
      <c r="A115" s="43"/>
      <c r="B115" s="56" t="s">
        <v>2192</v>
      </c>
      <c r="C115" s="49"/>
      <c r="D115" s="49"/>
      <c r="E115" s="50"/>
      <c r="F115" s="50"/>
      <c r="G115" s="50"/>
      <c r="H115" s="50"/>
      <c r="I115" s="51"/>
    </row>
    <row r="116" spans="1:9">
      <c r="A116" s="43"/>
      <c r="B116" s="48" t="s">
        <v>2282</v>
      </c>
      <c r="C116" s="49"/>
      <c r="D116" s="49"/>
      <c r="E116" s="50"/>
      <c r="F116" s="50"/>
      <c r="G116" s="50"/>
      <c r="H116" s="50"/>
      <c r="I116" s="51"/>
    </row>
    <row r="117" spans="1:9">
      <c r="A117" s="43"/>
      <c r="B117" s="48" t="s">
        <v>2196</v>
      </c>
      <c r="C117" s="49"/>
      <c r="D117" s="49"/>
      <c r="E117" s="50"/>
      <c r="F117" s="50"/>
      <c r="G117" s="50"/>
      <c r="H117" s="50"/>
      <c r="I117" s="51"/>
    </row>
    <row r="118" spans="1:9">
      <c r="A118" s="43"/>
      <c r="B118" s="48" t="s">
        <v>2194</v>
      </c>
      <c r="C118" s="49"/>
      <c r="D118" s="49"/>
      <c r="E118" s="93"/>
      <c r="F118" s="93"/>
      <c r="G118" s="93"/>
      <c r="H118" s="93"/>
      <c r="I118" s="94"/>
    </row>
    <row r="119" spans="1:9">
      <c r="A119" s="43"/>
      <c r="B119" s="48" t="s">
        <v>2180</v>
      </c>
      <c r="C119" s="49"/>
      <c r="D119" s="49"/>
      <c r="E119" s="50"/>
      <c r="F119" s="50"/>
      <c r="G119" s="50"/>
      <c r="H119" s="50"/>
      <c r="I119" s="51"/>
    </row>
    <row r="120" spans="1:9">
      <c r="A120" s="43"/>
      <c r="B120" s="48" t="s">
        <v>2164</v>
      </c>
      <c r="C120" s="102"/>
      <c r="D120" s="102"/>
      <c r="E120" s="103"/>
      <c r="F120" s="103"/>
      <c r="G120" s="103"/>
      <c r="H120" s="103"/>
      <c r="I120" s="51"/>
    </row>
    <row r="121" spans="1:9">
      <c r="A121" s="43"/>
      <c r="B121" s="60" t="s">
        <v>2214</v>
      </c>
      <c r="C121" s="57"/>
      <c r="D121" s="57"/>
      <c r="E121" s="58"/>
      <c r="F121" s="58"/>
      <c r="G121" s="58"/>
      <c r="H121" s="58"/>
      <c r="I121" s="59"/>
    </row>
    <row r="122" spans="1:9">
      <c r="A122" s="43"/>
      <c r="B122" s="50"/>
      <c r="C122" s="103"/>
      <c r="D122" s="103"/>
      <c r="E122" s="103"/>
      <c r="F122" s="103"/>
      <c r="G122" s="103"/>
      <c r="H122" s="103"/>
      <c r="I122" s="103"/>
    </row>
    <row r="123" spans="1:9" ht="13" customHeight="1">
      <c r="A123" s="4"/>
      <c r="B123" s="177"/>
      <c r="C123" s="177"/>
      <c r="D123" s="177"/>
      <c r="E123" s="177"/>
      <c r="F123" s="177"/>
      <c r="G123" s="177"/>
      <c r="H123" s="177"/>
      <c r="I123" s="177"/>
    </row>
    <row r="124" spans="1:9" ht="13" customHeight="1">
      <c r="A124" s="4"/>
      <c r="B124" s="4"/>
      <c r="C124" s="178" t="s">
        <v>1735</v>
      </c>
      <c r="D124" s="178"/>
      <c r="E124" s="178"/>
      <c r="F124" s="178"/>
      <c r="G124" s="4"/>
      <c r="H124" s="4"/>
      <c r="I124" s="4"/>
    </row>
    <row r="125" spans="1:9" ht="13" customHeight="1">
      <c r="A125" s="4"/>
      <c r="B125" s="37" t="s">
        <v>912</v>
      </c>
      <c r="C125" s="178" t="s">
        <v>913</v>
      </c>
      <c r="D125" s="178"/>
      <c r="E125" s="178"/>
      <c r="F125" s="178"/>
      <c r="G125" s="4"/>
      <c r="H125" s="4"/>
      <c r="I125" s="4"/>
    </row>
    <row r="126" spans="1:9" ht="135" customHeight="1">
      <c r="A126" s="4"/>
      <c r="B126" s="38"/>
      <c r="C126" s="176"/>
      <c r="D126" s="176"/>
      <c r="E126" s="4"/>
      <c r="F126" s="4"/>
      <c r="G126" s="4"/>
      <c r="H126" s="4"/>
      <c r="I126" s="4"/>
    </row>
    <row r="128" spans="1:9">
      <c r="B128" s="108" t="s">
        <v>2285</v>
      </c>
      <c r="C128" s="109"/>
      <c r="D128" s="109"/>
      <c r="E128" s="109"/>
      <c r="F128" s="109"/>
      <c r="G128" s="133"/>
      <c r="H128" s="133"/>
      <c r="I128" s="134"/>
    </row>
    <row r="129" spans="2:9" ht="23">
      <c r="B129" s="110" t="s">
        <v>2286</v>
      </c>
      <c r="C129" s="110" t="s">
        <v>2287</v>
      </c>
      <c r="D129" s="111" t="s">
        <v>2288</v>
      </c>
      <c r="E129" s="112" t="s">
        <v>2289</v>
      </c>
      <c r="F129" s="112" t="s">
        <v>2290</v>
      </c>
      <c r="G129" s="96"/>
      <c r="H129" s="96"/>
      <c r="I129" s="107"/>
    </row>
    <row r="130" spans="2:9">
      <c r="B130" s="173" t="s">
        <v>2230</v>
      </c>
      <c r="C130" s="174"/>
      <c r="D130" s="174"/>
      <c r="E130" s="174"/>
      <c r="F130" s="175"/>
      <c r="G130" s="96"/>
      <c r="H130" s="96"/>
      <c r="I130" s="107"/>
    </row>
    <row r="131" spans="2:9">
      <c r="B131" s="116" t="s">
        <v>2532</v>
      </c>
      <c r="C131" s="120"/>
      <c r="D131" s="120"/>
      <c r="E131" s="120"/>
      <c r="F131" s="120"/>
      <c r="G131" s="96"/>
      <c r="H131" s="96"/>
      <c r="I131" s="107"/>
    </row>
    <row r="132" spans="2:9">
      <c r="B132" s="118"/>
      <c r="C132" s="135"/>
      <c r="D132" s="120"/>
      <c r="E132" s="120"/>
      <c r="F132" s="120"/>
      <c r="G132" s="96"/>
      <c r="H132" s="96"/>
      <c r="I132" s="107"/>
    </row>
    <row r="133" spans="2:9">
      <c r="B133" s="116" t="s">
        <v>2555</v>
      </c>
      <c r="C133" s="120"/>
      <c r="D133" s="120"/>
      <c r="E133" s="120"/>
      <c r="F133" s="120"/>
      <c r="G133" s="96"/>
      <c r="H133" s="96"/>
      <c r="I133" s="107"/>
    </row>
    <row r="134" spans="2:9">
      <c r="B134" s="116" t="s">
        <v>2595</v>
      </c>
      <c r="C134" s="136"/>
      <c r="D134" s="120"/>
      <c r="E134" s="120"/>
      <c r="F134" s="120"/>
      <c r="G134" s="96"/>
      <c r="H134" s="96"/>
      <c r="I134" s="107"/>
    </row>
    <row r="135" spans="2:9">
      <c r="B135" s="116" t="s">
        <v>2596</v>
      </c>
      <c r="C135" s="136"/>
      <c r="D135" s="120"/>
      <c r="E135" s="120"/>
      <c r="F135" s="120"/>
      <c r="G135" s="96"/>
      <c r="H135" s="96"/>
      <c r="I135" s="107"/>
    </row>
    <row r="136" spans="2:9">
      <c r="B136" s="116" t="s">
        <v>2597</v>
      </c>
      <c r="C136" s="137"/>
      <c r="D136" s="120"/>
      <c r="E136" s="120"/>
      <c r="F136" s="120"/>
      <c r="G136" s="96"/>
      <c r="H136" s="96"/>
      <c r="I136" s="107"/>
    </row>
    <row r="137" spans="2:9">
      <c r="B137" s="116" t="s">
        <v>2598</v>
      </c>
      <c r="C137" s="137"/>
      <c r="D137" s="120"/>
      <c r="E137" s="120"/>
      <c r="F137" s="120"/>
      <c r="G137" s="96"/>
      <c r="H137" s="96"/>
      <c r="I137" s="107"/>
    </row>
    <row r="138" spans="2:9">
      <c r="B138" s="116" t="s">
        <v>2599</v>
      </c>
      <c r="C138" s="137"/>
      <c r="D138" s="120"/>
      <c r="E138" s="120"/>
      <c r="F138" s="120"/>
      <c r="G138" s="96"/>
      <c r="H138" s="96"/>
      <c r="I138" s="107"/>
    </row>
    <row r="139" spans="2:9">
      <c r="B139" s="116"/>
      <c r="C139" s="120"/>
      <c r="D139" s="120"/>
      <c r="E139" s="120"/>
      <c r="F139" s="120"/>
      <c r="G139" s="96"/>
      <c r="H139" s="96"/>
      <c r="I139" s="107"/>
    </row>
    <row r="140" spans="2:9">
      <c r="B140" s="119" t="s">
        <v>2506</v>
      </c>
      <c r="C140" s="120"/>
      <c r="D140" s="120"/>
      <c r="E140" s="120"/>
      <c r="F140" s="120"/>
      <c r="G140" s="96"/>
      <c r="H140" s="96"/>
      <c r="I140" s="107"/>
    </row>
    <row r="141" spans="2:9" ht="23">
      <c r="B141" s="110" t="s">
        <v>2286</v>
      </c>
      <c r="C141" s="110" t="s">
        <v>2287</v>
      </c>
      <c r="D141" s="111" t="s">
        <v>2288</v>
      </c>
      <c r="E141" s="112" t="s">
        <v>2289</v>
      </c>
      <c r="F141" s="112" t="s">
        <v>2290</v>
      </c>
      <c r="G141" s="96"/>
      <c r="H141" s="96"/>
      <c r="I141" s="107"/>
    </row>
    <row r="142" spans="2:9">
      <c r="B142" s="173" t="s">
        <v>2230</v>
      </c>
      <c r="C142" s="174"/>
      <c r="D142" s="174"/>
      <c r="E142" s="174"/>
      <c r="F142" s="175"/>
      <c r="G142" s="96"/>
      <c r="H142" s="96"/>
      <c r="I142" s="107"/>
    </row>
    <row r="143" spans="2:9">
      <c r="B143" s="116" t="s">
        <v>2538</v>
      </c>
      <c r="C143" s="121"/>
      <c r="D143" s="121"/>
      <c r="E143" s="120"/>
      <c r="F143" s="120"/>
      <c r="G143" s="96"/>
      <c r="H143" s="96"/>
      <c r="I143" s="107"/>
    </row>
    <row r="144" spans="2:9">
      <c r="B144" s="116"/>
      <c r="C144" s="121"/>
      <c r="D144" s="121"/>
      <c r="E144" s="120"/>
      <c r="F144" s="120"/>
      <c r="G144" s="96"/>
      <c r="H144" s="96"/>
      <c r="I144" s="107"/>
    </row>
    <row r="145" spans="2:9">
      <c r="B145" s="116" t="s">
        <v>2509</v>
      </c>
      <c r="C145" s="121"/>
      <c r="D145" s="121"/>
      <c r="E145" s="120"/>
      <c r="F145" s="120"/>
      <c r="G145" s="96"/>
      <c r="H145" s="96"/>
      <c r="I145" s="107"/>
    </row>
    <row r="146" spans="2:9">
      <c r="B146" s="116" t="s">
        <v>2574</v>
      </c>
      <c r="C146" s="122"/>
      <c r="D146" s="121"/>
      <c r="E146" s="120"/>
      <c r="F146" s="120"/>
      <c r="G146" s="96"/>
      <c r="H146" s="96"/>
      <c r="I146" s="107"/>
    </row>
    <row r="147" spans="2:9">
      <c r="B147" s="116" t="s">
        <v>2575</v>
      </c>
      <c r="C147" s="122"/>
      <c r="D147" s="121"/>
      <c r="E147" s="120"/>
      <c r="F147" s="120"/>
      <c r="G147" s="96"/>
      <c r="H147" s="96"/>
      <c r="I147" s="107"/>
    </row>
    <row r="148" spans="2:9">
      <c r="B148" s="116" t="s">
        <v>2576</v>
      </c>
      <c r="C148" s="122"/>
      <c r="D148" s="121"/>
      <c r="E148" s="120"/>
      <c r="F148" s="120"/>
      <c r="G148" s="96"/>
      <c r="H148" s="96"/>
      <c r="I148" s="107"/>
    </row>
    <row r="149" spans="2:9">
      <c r="B149" s="116" t="s">
        <v>2577</v>
      </c>
      <c r="C149" s="122"/>
      <c r="D149" s="121"/>
      <c r="E149" s="120"/>
      <c r="F149" s="120"/>
      <c r="G149" s="96"/>
      <c r="H149" s="96"/>
      <c r="I149" s="107"/>
    </row>
    <row r="150" spans="2:9">
      <c r="B150" s="116" t="s">
        <v>2578</v>
      </c>
      <c r="C150" s="122"/>
      <c r="D150" s="121"/>
      <c r="E150" s="120"/>
      <c r="F150" s="120"/>
      <c r="G150" s="96"/>
      <c r="H150" s="96"/>
      <c r="I150" s="107"/>
    </row>
    <row r="151" spans="2:9">
      <c r="B151" s="116"/>
      <c r="C151" s="121"/>
      <c r="D151" s="121"/>
      <c r="E151" s="120"/>
      <c r="F151" s="120"/>
      <c r="G151" s="96"/>
      <c r="H151" s="96"/>
      <c r="I151" s="107"/>
    </row>
    <row r="152" spans="2:9">
      <c r="B152" s="119" t="s">
        <v>2542</v>
      </c>
      <c r="C152" s="121"/>
      <c r="D152" s="121"/>
      <c r="E152" s="120"/>
      <c r="F152" s="120"/>
      <c r="G152" s="96"/>
      <c r="H152" s="96"/>
      <c r="I152" s="107"/>
    </row>
    <row r="153" spans="2:9" ht="23">
      <c r="B153" s="110" t="s">
        <v>2286</v>
      </c>
      <c r="C153" s="123" t="s">
        <v>2516</v>
      </c>
      <c r="D153" s="111" t="s">
        <v>2517</v>
      </c>
      <c r="E153" s="112" t="s">
        <v>2518</v>
      </c>
      <c r="F153" s="120"/>
      <c r="G153" s="96"/>
      <c r="H153" s="96"/>
      <c r="I153" s="107"/>
    </row>
    <row r="154" spans="2:9">
      <c r="B154" s="173" t="s">
        <v>2230</v>
      </c>
      <c r="C154" s="174"/>
      <c r="D154" s="174"/>
      <c r="E154" s="175"/>
      <c r="F154" s="120"/>
      <c r="G154" s="96"/>
      <c r="H154" s="96"/>
      <c r="I154" s="107"/>
    </row>
    <row r="155" spans="2:9">
      <c r="B155" s="116" t="s">
        <v>2519</v>
      </c>
      <c r="C155" s="121"/>
      <c r="D155" s="121"/>
      <c r="E155" s="120"/>
      <c r="F155" s="120"/>
      <c r="G155" s="96"/>
      <c r="H155" s="96"/>
      <c r="I155" s="107"/>
    </row>
    <row r="156" spans="2:9">
      <c r="B156" s="116"/>
      <c r="C156" s="121"/>
      <c r="D156" s="121"/>
      <c r="E156" s="120"/>
      <c r="F156" s="120"/>
      <c r="G156" s="96"/>
      <c r="H156" s="96"/>
      <c r="I156" s="107"/>
    </row>
    <row r="157" spans="2:9">
      <c r="B157" s="116" t="s">
        <v>2520</v>
      </c>
      <c r="C157" s="121"/>
      <c r="D157" s="121"/>
      <c r="E157" s="120"/>
      <c r="F157" s="120"/>
      <c r="G157" s="96"/>
      <c r="H157" s="96"/>
      <c r="I157" s="107"/>
    </row>
    <row r="158" spans="2:9">
      <c r="B158" s="116" t="s">
        <v>2521</v>
      </c>
      <c r="C158" s="121"/>
      <c r="D158" s="121"/>
      <c r="E158" s="120"/>
      <c r="F158" s="120"/>
      <c r="G158" s="96"/>
      <c r="H158" s="96"/>
      <c r="I158" s="107"/>
    </row>
    <row r="159" spans="2:9">
      <c r="B159" s="116" t="s">
        <v>2593</v>
      </c>
      <c r="C159" s="121"/>
      <c r="D159" s="121"/>
      <c r="E159" s="120"/>
      <c r="F159" s="120"/>
      <c r="G159" s="96"/>
      <c r="H159" s="96"/>
      <c r="I159" s="107"/>
    </row>
    <row r="160" spans="2:9">
      <c r="B160" s="116" t="s">
        <v>2594</v>
      </c>
      <c r="C160" s="121"/>
      <c r="D160" s="121"/>
      <c r="E160" s="120"/>
      <c r="F160" s="120"/>
      <c r="G160" s="96"/>
      <c r="H160" s="96"/>
      <c r="I160" s="107"/>
    </row>
    <row r="161" spans="2:9">
      <c r="B161" s="116"/>
      <c r="C161" s="121"/>
      <c r="D161" s="121"/>
      <c r="E161" s="120"/>
      <c r="F161" s="120"/>
      <c r="G161" s="96"/>
      <c r="H161" s="96"/>
      <c r="I161" s="107"/>
    </row>
    <row r="162" spans="2:9">
      <c r="B162" s="119" t="s">
        <v>2524</v>
      </c>
      <c r="C162" s="121"/>
      <c r="D162" s="121"/>
      <c r="E162" s="120"/>
      <c r="F162" s="120"/>
      <c r="G162" s="96"/>
      <c r="H162" s="96"/>
      <c r="I162" s="107"/>
    </row>
    <row r="163" spans="2:9" ht="23">
      <c r="B163" s="110" t="s">
        <v>2286</v>
      </c>
      <c r="C163" s="110" t="s">
        <v>2525</v>
      </c>
      <c r="D163" s="111" t="s">
        <v>2526</v>
      </c>
      <c r="E163" s="112" t="s">
        <v>2527</v>
      </c>
      <c r="F163" s="112" t="s">
        <v>2528</v>
      </c>
      <c r="G163" s="96"/>
      <c r="H163" s="96"/>
      <c r="I163" s="107"/>
    </row>
    <row r="164" spans="2:9">
      <c r="B164" s="173" t="s">
        <v>2230</v>
      </c>
      <c r="C164" s="174"/>
      <c r="D164" s="174"/>
      <c r="E164" s="175"/>
      <c r="F164" s="112"/>
      <c r="G164" s="96"/>
      <c r="H164" s="96"/>
      <c r="I164" s="107"/>
    </row>
    <row r="165" spans="2:9">
      <c r="B165" s="110"/>
      <c r="C165" s="110"/>
      <c r="D165" s="110"/>
      <c r="E165" s="110"/>
      <c r="F165" s="110"/>
      <c r="G165" s="96"/>
      <c r="H165" s="96"/>
      <c r="I165" s="107"/>
    </row>
    <row r="166" spans="2:9">
      <c r="B166" s="116" t="s">
        <v>2583</v>
      </c>
      <c r="C166" s="121"/>
      <c r="D166" s="121"/>
      <c r="E166" s="120"/>
      <c r="F166" s="120"/>
      <c r="G166" s="96"/>
      <c r="H166" s="96"/>
      <c r="I166" s="107"/>
    </row>
    <row r="167" spans="2:9">
      <c r="B167" s="116"/>
      <c r="C167" s="121"/>
      <c r="D167" s="121"/>
      <c r="E167" s="120"/>
      <c r="F167" s="120"/>
      <c r="G167" s="96"/>
      <c r="H167" s="96"/>
      <c r="I167" s="107"/>
    </row>
    <row r="168" spans="2:9">
      <c r="B168" s="116" t="s">
        <v>2530</v>
      </c>
      <c r="C168" s="121"/>
      <c r="D168" s="121"/>
      <c r="E168" s="120"/>
      <c r="F168" s="120"/>
      <c r="G168" s="96"/>
      <c r="H168" s="96"/>
      <c r="I168" s="107"/>
    </row>
    <row r="169" spans="2:9">
      <c r="B169" s="116" t="s">
        <v>2521</v>
      </c>
      <c r="C169" s="121"/>
      <c r="D169" s="121"/>
      <c r="E169" s="120"/>
      <c r="F169" s="120"/>
      <c r="G169" s="96"/>
      <c r="H169" s="96"/>
      <c r="I169" s="107"/>
    </row>
    <row r="170" spans="2:9">
      <c r="B170" s="116" t="s">
        <v>2593</v>
      </c>
      <c r="C170" s="121"/>
      <c r="D170" s="121"/>
      <c r="E170" s="120"/>
      <c r="F170" s="120"/>
      <c r="G170" s="96"/>
      <c r="H170" s="96"/>
      <c r="I170" s="107"/>
    </row>
    <row r="171" spans="2:9">
      <c r="B171" s="116" t="s">
        <v>2594</v>
      </c>
      <c r="C171" s="121"/>
      <c r="D171" s="121"/>
      <c r="E171" s="120"/>
      <c r="F171" s="120"/>
      <c r="G171" s="96"/>
      <c r="H171" s="96"/>
      <c r="I171" s="107"/>
    </row>
    <row r="172" spans="2:9">
      <c r="B172" s="116"/>
      <c r="C172" s="121"/>
      <c r="D172" s="121"/>
      <c r="E172" s="120"/>
      <c r="F172" s="120"/>
      <c r="G172" s="96"/>
      <c r="H172" s="96"/>
      <c r="I172" s="107"/>
    </row>
    <row r="173" spans="2:9">
      <c r="B173" s="119" t="s">
        <v>2531</v>
      </c>
      <c r="C173" s="121"/>
      <c r="D173" s="121"/>
      <c r="E173" s="120"/>
      <c r="F173" s="120"/>
      <c r="G173" s="96"/>
      <c r="H173" s="96"/>
      <c r="I173" s="107"/>
    </row>
    <row r="174" spans="2:9">
      <c r="B174" s="124"/>
      <c r="C174" s="125"/>
      <c r="D174" s="125"/>
      <c r="E174" s="125"/>
      <c r="F174" s="125"/>
      <c r="G174" s="126"/>
      <c r="H174" s="126"/>
      <c r="I174" s="127"/>
    </row>
  </sheetData>
  <mergeCells count="10">
    <mergeCell ref="B104:I104"/>
    <mergeCell ref="B105:I105"/>
    <mergeCell ref="B123:I123"/>
    <mergeCell ref="C124:F124"/>
    <mergeCell ref="C125:F125"/>
    <mergeCell ref="B130:F130"/>
    <mergeCell ref="B142:F142"/>
    <mergeCell ref="B154:E154"/>
    <mergeCell ref="B164:E164"/>
    <mergeCell ref="C126:D126"/>
  </mergeCells>
  <hyperlinks>
    <hyperlink ref="A1" location="BajajFinservMultiAssetAllocationFund" display="BFMAF" xr:uid="{00000000-0004-0000-1000-000000000000}"/>
    <hyperlink ref="B1" location="BajajFinservMultiAssetAllocationFund" display="Bajaj Finserv Multi Asset Allocation Fund" xr:uid="{00000000-0004-0000-1000-000001000000}"/>
    <hyperlink ref="A110:A113" location="BajajFinservMultiAssetAllocationFund" display="BFMAF" xr:uid="{67DC10B8-9BF3-44D7-BC5E-229178D8F7A2}"/>
  </hyperlinks>
  <pageMargins left="0" right="0" top="0" bottom="0" header="0" footer="0"/>
  <pageSetup orientation="landscape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outlinePr summaryBelow="0"/>
  </sheetPr>
  <dimension ref="A1:I144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28</v>
      </c>
      <c r="B1" s="3" t="s">
        <v>29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1059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975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976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1736</v>
      </c>
      <c r="B7" s="17" t="s">
        <v>1737</v>
      </c>
      <c r="C7" s="13" t="s">
        <v>1738</v>
      </c>
      <c r="D7" s="13" t="s">
        <v>983</v>
      </c>
      <c r="E7" s="18">
        <v>6000000</v>
      </c>
      <c r="F7" s="19">
        <v>6065.4480000000003</v>
      </c>
      <c r="G7" s="20">
        <v>1.14E-2</v>
      </c>
      <c r="H7" s="29">
        <v>6.0412E-2</v>
      </c>
      <c r="I7" s="22"/>
    </row>
    <row r="8" spans="1:9" ht="13" customHeight="1">
      <c r="A8" s="16" t="s">
        <v>1739</v>
      </c>
      <c r="B8" s="17" t="s">
        <v>1740</v>
      </c>
      <c r="C8" s="13" t="s">
        <v>1741</v>
      </c>
      <c r="D8" s="13" t="s">
        <v>983</v>
      </c>
      <c r="E8" s="18">
        <v>5000000</v>
      </c>
      <c r="F8" s="19">
        <v>5051.21</v>
      </c>
      <c r="G8" s="20">
        <v>9.4999999999999998E-3</v>
      </c>
      <c r="H8" s="29">
        <v>5.9802000000000001E-2</v>
      </c>
      <c r="I8" s="22"/>
    </row>
    <row r="9" spans="1:9" ht="13" customHeight="1">
      <c r="A9" s="16" t="s">
        <v>1742</v>
      </c>
      <c r="B9" s="17" t="s">
        <v>1743</v>
      </c>
      <c r="C9" s="13" t="s">
        <v>1744</v>
      </c>
      <c r="D9" s="13" t="s">
        <v>983</v>
      </c>
      <c r="E9" s="18">
        <v>5000000</v>
      </c>
      <c r="F9" s="19">
        <v>5046.2950000000001</v>
      </c>
      <c r="G9" s="20">
        <v>9.4999999999999998E-3</v>
      </c>
      <c r="H9" s="29">
        <v>6.1935999999999998E-2</v>
      </c>
      <c r="I9" s="22"/>
    </row>
    <row r="10" spans="1:9" ht="13" customHeight="1">
      <c r="A10" s="16" t="s">
        <v>1745</v>
      </c>
      <c r="B10" s="17" t="s">
        <v>1746</v>
      </c>
      <c r="C10" s="13" t="s">
        <v>1747</v>
      </c>
      <c r="D10" s="13" t="s">
        <v>983</v>
      </c>
      <c r="E10" s="18">
        <v>2700000</v>
      </c>
      <c r="F10" s="19">
        <v>2711.5506</v>
      </c>
      <c r="G10" s="20">
        <v>5.1000000000000004E-3</v>
      </c>
      <c r="H10" s="29">
        <v>5.8633999999999999E-2</v>
      </c>
      <c r="I10" s="22"/>
    </row>
    <row r="11" spans="1:9" ht="13" customHeight="1">
      <c r="A11" s="16" t="s">
        <v>1748</v>
      </c>
      <c r="B11" s="17" t="s">
        <v>1749</v>
      </c>
      <c r="C11" s="13" t="s">
        <v>1750</v>
      </c>
      <c r="D11" s="13" t="s">
        <v>983</v>
      </c>
      <c r="E11" s="18">
        <v>2500000</v>
      </c>
      <c r="F11" s="19">
        <v>2527.27</v>
      </c>
      <c r="G11" s="20">
        <v>4.7000000000000002E-3</v>
      </c>
      <c r="H11" s="29">
        <v>6.0412E-2</v>
      </c>
      <c r="I11" s="22"/>
    </row>
    <row r="12" spans="1:9" ht="13" customHeight="1">
      <c r="A12" s="16" t="s">
        <v>1751</v>
      </c>
      <c r="B12" s="17" t="s">
        <v>1752</v>
      </c>
      <c r="C12" s="13" t="s">
        <v>1753</v>
      </c>
      <c r="D12" s="13" t="s">
        <v>983</v>
      </c>
      <c r="E12" s="18">
        <v>2500000</v>
      </c>
      <c r="F12" s="19">
        <v>2506.67</v>
      </c>
      <c r="G12" s="20">
        <v>4.7000000000000002E-3</v>
      </c>
      <c r="H12" s="29">
        <v>5.8633999999999999E-2</v>
      </c>
      <c r="I12" s="22"/>
    </row>
    <row r="13" spans="1:9" ht="13" customHeight="1">
      <c r="A13" s="4"/>
      <c r="B13" s="12" t="s">
        <v>463</v>
      </c>
      <c r="C13" s="13"/>
      <c r="D13" s="13"/>
      <c r="E13" s="13"/>
      <c r="F13" s="23">
        <v>23908.443599999999</v>
      </c>
      <c r="G13" s="24">
        <f>ROUND(SUM(G1:G12),4)</f>
        <v>4.4900000000000002E-2</v>
      </c>
      <c r="H13" s="25"/>
      <c r="I13" s="26"/>
    </row>
    <row r="14" spans="1:9" ht="13" customHeight="1">
      <c r="A14" s="4"/>
      <c r="B14" s="27" t="s">
        <v>993</v>
      </c>
      <c r="C14" s="1"/>
      <c r="D14" s="1"/>
      <c r="E14" s="1"/>
      <c r="F14" s="25" t="s">
        <v>465</v>
      </c>
      <c r="G14" s="25" t="s">
        <v>465</v>
      </c>
      <c r="H14" s="25"/>
      <c r="I14" s="26"/>
    </row>
    <row r="15" spans="1:9" ht="13" customHeight="1">
      <c r="A15" s="4"/>
      <c r="B15" s="27" t="s">
        <v>463</v>
      </c>
      <c r="C15" s="1"/>
      <c r="D15" s="1"/>
      <c r="E15" s="1"/>
      <c r="F15" s="25" t="s">
        <v>465</v>
      </c>
      <c r="G15" s="25" t="s">
        <v>465</v>
      </c>
      <c r="H15" s="25"/>
      <c r="I15" s="26"/>
    </row>
    <row r="16" spans="1:9" ht="13" customHeight="1">
      <c r="A16" s="4"/>
      <c r="B16" s="27" t="s">
        <v>466</v>
      </c>
      <c r="C16" s="28"/>
      <c r="D16" s="1"/>
      <c r="E16" s="28"/>
      <c r="F16" s="23">
        <v>23908.443599999999</v>
      </c>
      <c r="G16" s="24">
        <f>ROUND(SUM(G13),4)</f>
        <v>4.4900000000000002E-2</v>
      </c>
      <c r="H16" s="25"/>
      <c r="I16" s="26"/>
    </row>
    <row r="17" spans="1:9" ht="13" customHeight="1">
      <c r="A17" s="4"/>
      <c r="B17" s="12" t="s">
        <v>887</v>
      </c>
      <c r="C17" s="13"/>
      <c r="D17" s="13"/>
      <c r="E17" s="13"/>
      <c r="F17" s="13"/>
      <c r="G17" s="13"/>
      <c r="H17" s="14"/>
      <c r="I17" s="15"/>
    </row>
    <row r="18" spans="1:9" ht="13" customHeight="1">
      <c r="A18" s="4"/>
      <c r="B18" s="12" t="s">
        <v>888</v>
      </c>
      <c r="C18" s="13"/>
      <c r="D18" s="13"/>
      <c r="E18" s="13"/>
      <c r="F18" s="4"/>
      <c r="G18" s="14"/>
      <c r="H18" s="14"/>
      <c r="I18" s="15"/>
    </row>
    <row r="19" spans="1:9" ht="13" customHeight="1">
      <c r="A19" s="16" t="s">
        <v>1754</v>
      </c>
      <c r="B19" s="17" t="s">
        <v>2260</v>
      </c>
      <c r="C19" s="13" t="s">
        <v>1755</v>
      </c>
      <c r="D19" s="13" t="s">
        <v>1109</v>
      </c>
      <c r="E19" s="18">
        <v>3000</v>
      </c>
      <c r="F19" s="19">
        <v>14576.775</v>
      </c>
      <c r="G19" s="20">
        <v>2.7400000000000001E-2</v>
      </c>
      <c r="H19" s="29">
        <v>6.7501000000000005E-2</v>
      </c>
      <c r="I19" s="22"/>
    </row>
    <row r="20" spans="1:9" ht="13" customHeight="1">
      <c r="A20" s="16" t="s">
        <v>1756</v>
      </c>
      <c r="B20" s="17" t="s">
        <v>2261</v>
      </c>
      <c r="C20" s="13" t="s">
        <v>1757</v>
      </c>
      <c r="D20" s="13" t="s">
        <v>1109</v>
      </c>
      <c r="E20" s="18">
        <v>3000</v>
      </c>
      <c r="F20" s="19">
        <v>14538.24</v>
      </c>
      <c r="G20" s="20">
        <v>2.7300000000000001E-2</v>
      </c>
      <c r="H20" s="29">
        <v>6.8598999999999993E-2</v>
      </c>
      <c r="I20" s="22"/>
    </row>
    <row r="21" spans="1:9" ht="13" customHeight="1">
      <c r="A21" s="16" t="s">
        <v>1758</v>
      </c>
      <c r="B21" s="17" t="s">
        <v>2132</v>
      </c>
      <c r="C21" s="13" t="s">
        <v>1759</v>
      </c>
      <c r="D21" s="13" t="s">
        <v>895</v>
      </c>
      <c r="E21" s="18">
        <v>2500</v>
      </c>
      <c r="F21" s="19">
        <v>12080.012500000001</v>
      </c>
      <c r="G21" s="20">
        <v>2.2700000000000001E-2</v>
      </c>
      <c r="H21" s="29">
        <v>6.7500000000000004E-2</v>
      </c>
      <c r="I21" s="22"/>
    </row>
    <row r="22" spans="1:9" ht="13" customHeight="1">
      <c r="A22" s="16" t="s">
        <v>889</v>
      </c>
      <c r="B22" s="17" t="s">
        <v>2235</v>
      </c>
      <c r="C22" s="13" t="s">
        <v>890</v>
      </c>
      <c r="D22" s="13" t="s">
        <v>891</v>
      </c>
      <c r="E22" s="18">
        <v>2400</v>
      </c>
      <c r="F22" s="19">
        <v>11797.608</v>
      </c>
      <c r="G22" s="20">
        <v>2.2200000000000001E-2</v>
      </c>
      <c r="H22" s="29">
        <v>6.4554E-2</v>
      </c>
      <c r="I22" s="22"/>
    </row>
    <row r="23" spans="1:9" ht="13" customHeight="1">
      <c r="A23" s="16" t="s">
        <v>1760</v>
      </c>
      <c r="B23" s="17" t="s">
        <v>1761</v>
      </c>
      <c r="C23" s="13" t="s">
        <v>1762</v>
      </c>
      <c r="D23" s="13" t="s">
        <v>895</v>
      </c>
      <c r="E23" s="18">
        <v>2000</v>
      </c>
      <c r="F23" s="19">
        <v>9835.36</v>
      </c>
      <c r="G23" s="20">
        <v>1.8499999999999999E-2</v>
      </c>
      <c r="H23" s="29">
        <v>6.5000000000000002E-2</v>
      </c>
      <c r="I23" s="22"/>
    </row>
    <row r="24" spans="1:9" ht="13" customHeight="1">
      <c r="A24" s="16" t="s">
        <v>1763</v>
      </c>
      <c r="B24" s="17" t="s">
        <v>2133</v>
      </c>
      <c r="C24" s="13" t="s">
        <v>1764</v>
      </c>
      <c r="D24" s="13" t="s">
        <v>895</v>
      </c>
      <c r="E24" s="18">
        <v>2000</v>
      </c>
      <c r="F24" s="19">
        <v>9737.67</v>
      </c>
      <c r="G24" s="20">
        <v>1.83E-2</v>
      </c>
      <c r="H24" s="29">
        <v>6.7349000000000006E-2</v>
      </c>
      <c r="I24" s="22"/>
    </row>
    <row r="25" spans="1:9" ht="13" customHeight="1">
      <c r="A25" s="16" t="s">
        <v>1670</v>
      </c>
      <c r="B25" s="17" t="s">
        <v>2258</v>
      </c>
      <c r="C25" s="13" t="s">
        <v>1671</v>
      </c>
      <c r="D25" s="13" t="s">
        <v>895</v>
      </c>
      <c r="E25" s="18">
        <v>2000</v>
      </c>
      <c r="F25" s="19">
        <v>9709.5400000000009</v>
      </c>
      <c r="G25" s="20">
        <v>1.8200000000000001E-2</v>
      </c>
      <c r="H25" s="29">
        <v>6.7401000000000003E-2</v>
      </c>
      <c r="I25" s="22"/>
    </row>
    <row r="26" spans="1:9" ht="13" customHeight="1">
      <c r="A26" s="16" t="s">
        <v>1765</v>
      </c>
      <c r="B26" s="17" t="s">
        <v>2134</v>
      </c>
      <c r="C26" s="13" t="s">
        <v>1766</v>
      </c>
      <c r="D26" s="13" t="s">
        <v>1109</v>
      </c>
      <c r="E26" s="18">
        <v>2000</v>
      </c>
      <c r="F26" s="19">
        <v>9707.76</v>
      </c>
      <c r="G26" s="20">
        <v>1.8200000000000001E-2</v>
      </c>
      <c r="H26" s="29">
        <v>6.7000000000000004E-2</v>
      </c>
      <c r="I26" s="22"/>
    </row>
    <row r="27" spans="1:9" ht="13" customHeight="1">
      <c r="A27" s="16" t="s">
        <v>1767</v>
      </c>
      <c r="B27" s="17" t="s">
        <v>2135</v>
      </c>
      <c r="C27" s="13" t="s">
        <v>1768</v>
      </c>
      <c r="D27" s="13" t="s">
        <v>1457</v>
      </c>
      <c r="E27" s="18">
        <v>2000</v>
      </c>
      <c r="F27" s="19">
        <v>9706.91</v>
      </c>
      <c r="G27" s="20">
        <v>1.8200000000000001E-2</v>
      </c>
      <c r="H27" s="29">
        <v>6.7199999999999996E-2</v>
      </c>
      <c r="I27" s="22"/>
    </row>
    <row r="28" spans="1:9" ht="13" customHeight="1">
      <c r="A28" s="16" t="s">
        <v>1769</v>
      </c>
      <c r="B28" s="17" t="s">
        <v>2262</v>
      </c>
      <c r="C28" s="13" t="s">
        <v>1770</v>
      </c>
      <c r="D28" s="13" t="s">
        <v>895</v>
      </c>
      <c r="E28" s="18">
        <v>2000</v>
      </c>
      <c r="F28" s="19">
        <v>9698.69</v>
      </c>
      <c r="G28" s="20">
        <v>1.8200000000000001E-2</v>
      </c>
      <c r="H28" s="29">
        <v>6.7901000000000003E-2</v>
      </c>
      <c r="I28" s="22"/>
    </row>
    <row r="29" spans="1:9" ht="13" customHeight="1">
      <c r="A29" s="16" t="s">
        <v>1771</v>
      </c>
      <c r="B29" s="17" t="s">
        <v>2136</v>
      </c>
      <c r="C29" s="13" t="s">
        <v>1772</v>
      </c>
      <c r="D29" s="13" t="s">
        <v>1109</v>
      </c>
      <c r="E29" s="18">
        <v>2000</v>
      </c>
      <c r="F29" s="19">
        <v>9676.2900000000009</v>
      </c>
      <c r="G29" s="20">
        <v>1.8200000000000001E-2</v>
      </c>
      <c r="H29" s="29">
        <v>6.8598999999999993E-2</v>
      </c>
      <c r="I29" s="22"/>
    </row>
    <row r="30" spans="1:9" ht="13" customHeight="1">
      <c r="A30" s="16" t="s">
        <v>1773</v>
      </c>
      <c r="B30" s="17" t="s">
        <v>2263</v>
      </c>
      <c r="C30" s="13" t="s">
        <v>1774</v>
      </c>
      <c r="D30" s="13" t="s">
        <v>1109</v>
      </c>
      <c r="E30" s="18">
        <v>2000</v>
      </c>
      <c r="F30" s="19">
        <v>9672.2800000000007</v>
      </c>
      <c r="G30" s="20">
        <v>1.8200000000000001E-2</v>
      </c>
      <c r="H30" s="29">
        <v>6.6850000000000007E-2</v>
      </c>
      <c r="I30" s="22"/>
    </row>
    <row r="31" spans="1:9" ht="13" customHeight="1">
      <c r="A31" s="16" t="s">
        <v>1677</v>
      </c>
      <c r="B31" s="17" t="s">
        <v>1678</v>
      </c>
      <c r="C31" s="13" t="s">
        <v>1679</v>
      </c>
      <c r="D31" s="13" t="s">
        <v>1109</v>
      </c>
      <c r="E31" s="18">
        <v>2000</v>
      </c>
      <c r="F31" s="19">
        <v>9670.92</v>
      </c>
      <c r="G31" s="20">
        <v>1.8200000000000001E-2</v>
      </c>
      <c r="H31" s="29">
        <v>6.7501000000000005E-2</v>
      </c>
      <c r="I31" s="22"/>
    </row>
    <row r="32" spans="1:9" ht="13" customHeight="1">
      <c r="A32" s="16" t="s">
        <v>1680</v>
      </c>
      <c r="B32" s="17" t="s">
        <v>2131</v>
      </c>
      <c r="C32" s="13" t="s">
        <v>1681</v>
      </c>
      <c r="D32" s="13" t="s">
        <v>1109</v>
      </c>
      <c r="E32" s="18">
        <v>2000</v>
      </c>
      <c r="F32" s="19">
        <v>9670.92</v>
      </c>
      <c r="G32" s="20">
        <v>1.8200000000000001E-2</v>
      </c>
      <c r="H32" s="29">
        <v>6.7500000000000004E-2</v>
      </c>
      <c r="I32" s="22"/>
    </row>
    <row r="33" spans="1:9" ht="13" customHeight="1">
      <c r="A33" s="16" t="s">
        <v>1775</v>
      </c>
      <c r="B33" s="17" t="s">
        <v>2137</v>
      </c>
      <c r="C33" s="13" t="s">
        <v>1776</v>
      </c>
      <c r="D33" s="13" t="s">
        <v>1109</v>
      </c>
      <c r="E33" s="18">
        <v>2000</v>
      </c>
      <c r="F33" s="19">
        <v>9645.76</v>
      </c>
      <c r="G33" s="20">
        <v>1.8100000000000002E-2</v>
      </c>
      <c r="H33" s="29">
        <v>6.7699999999999996E-2</v>
      </c>
      <c r="I33" s="22"/>
    </row>
    <row r="34" spans="1:9" ht="13" customHeight="1">
      <c r="A34" s="16" t="s">
        <v>1777</v>
      </c>
      <c r="B34" s="17" t="s">
        <v>2264</v>
      </c>
      <c r="C34" s="13" t="s">
        <v>1778</v>
      </c>
      <c r="D34" s="13" t="s">
        <v>1457</v>
      </c>
      <c r="E34" s="18">
        <v>2000</v>
      </c>
      <c r="F34" s="19">
        <v>9636.2999999999993</v>
      </c>
      <c r="G34" s="20">
        <v>1.8100000000000002E-2</v>
      </c>
      <c r="H34" s="29">
        <v>6.7199999999999996E-2</v>
      </c>
      <c r="I34" s="22"/>
    </row>
    <row r="35" spans="1:9" ht="13" customHeight="1">
      <c r="A35" s="16" t="s">
        <v>1779</v>
      </c>
      <c r="B35" s="17" t="s">
        <v>2138</v>
      </c>
      <c r="C35" s="13" t="s">
        <v>1780</v>
      </c>
      <c r="D35" s="13" t="s">
        <v>1109</v>
      </c>
      <c r="E35" s="18">
        <v>2000</v>
      </c>
      <c r="F35" s="19">
        <v>9508.48</v>
      </c>
      <c r="G35" s="20">
        <v>1.7899999999999999E-2</v>
      </c>
      <c r="H35" s="29">
        <v>7.1199999999999999E-2</v>
      </c>
      <c r="I35" s="22"/>
    </row>
    <row r="36" spans="1:9" ht="13" customHeight="1">
      <c r="A36" s="16" t="s">
        <v>1781</v>
      </c>
      <c r="B36" s="17" t="s">
        <v>2265</v>
      </c>
      <c r="C36" s="13" t="s">
        <v>1782</v>
      </c>
      <c r="D36" s="13" t="s">
        <v>1109</v>
      </c>
      <c r="E36" s="18">
        <v>2000</v>
      </c>
      <c r="F36" s="19">
        <v>9441.2800000000007</v>
      </c>
      <c r="G36" s="20">
        <v>1.77E-2</v>
      </c>
      <c r="H36" s="29">
        <v>7.2000999999999996E-2</v>
      </c>
      <c r="I36" s="22"/>
    </row>
    <row r="37" spans="1:9" ht="13" customHeight="1">
      <c r="A37" s="16" t="s">
        <v>1783</v>
      </c>
      <c r="B37" s="17" t="s">
        <v>2266</v>
      </c>
      <c r="C37" s="13" t="s">
        <v>1784</v>
      </c>
      <c r="D37" s="13" t="s">
        <v>1457</v>
      </c>
      <c r="E37" s="18">
        <v>1500</v>
      </c>
      <c r="F37" s="19">
        <v>7301.0625</v>
      </c>
      <c r="G37" s="20">
        <v>1.37E-2</v>
      </c>
      <c r="H37" s="29">
        <v>6.7199999999999996E-2</v>
      </c>
      <c r="I37" s="22"/>
    </row>
    <row r="38" spans="1:9" ht="13" customHeight="1">
      <c r="A38" s="16" t="s">
        <v>1785</v>
      </c>
      <c r="B38" s="17" t="s">
        <v>2267</v>
      </c>
      <c r="C38" s="13" t="s">
        <v>1786</v>
      </c>
      <c r="D38" s="13" t="s">
        <v>1109</v>
      </c>
      <c r="E38" s="18">
        <v>1500</v>
      </c>
      <c r="F38" s="19">
        <v>7288.14</v>
      </c>
      <c r="G38" s="20">
        <v>1.37E-2</v>
      </c>
      <c r="H38" s="29">
        <v>6.7581000000000002E-2</v>
      </c>
      <c r="I38" s="22"/>
    </row>
    <row r="39" spans="1:9" ht="13" customHeight="1">
      <c r="A39" s="16" t="s">
        <v>1787</v>
      </c>
      <c r="B39" s="17" t="s">
        <v>2139</v>
      </c>
      <c r="C39" s="13" t="s">
        <v>1788</v>
      </c>
      <c r="D39" s="13" t="s">
        <v>1109</v>
      </c>
      <c r="E39" s="18">
        <v>1500</v>
      </c>
      <c r="F39" s="19">
        <v>7283.0325000000003</v>
      </c>
      <c r="G39" s="20">
        <v>1.37E-2</v>
      </c>
      <c r="H39" s="29">
        <v>6.7538000000000001E-2</v>
      </c>
      <c r="I39" s="22"/>
    </row>
    <row r="40" spans="1:9" ht="13" customHeight="1">
      <c r="A40" s="16" t="s">
        <v>1789</v>
      </c>
      <c r="B40" s="17" t="s">
        <v>2140</v>
      </c>
      <c r="C40" s="13" t="s">
        <v>1790</v>
      </c>
      <c r="D40" s="13" t="s">
        <v>895</v>
      </c>
      <c r="E40" s="18">
        <v>1500</v>
      </c>
      <c r="F40" s="19">
        <v>7262.2275</v>
      </c>
      <c r="G40" s="20">
        <v>1.3599999999999999E-2</v>
      </c>
      <c r="H40" s="29">
        <v>6.7900000000000002E-2</v>
      </c>
      <c r="I40" s="22"/>
    </row>
    <row r="41" spans="1:9" ht="13" customHeight="1">
      <c r="A41" s="16" t="s">
        <v>1791</v>
      </c>
      <c r="B41" s="17" t="s">
        <v>2141</v>
      </c>
      <c r="C41" s="13" t="s">
        <v>1792</v>
      </c>
      <c r="D41" s="13" t="s">
        <v>1109</v>
      </c>
      <c r="E41" s="18">
        <v>1500</v>
      </c>
      <c r="F41" s="19">
        <v>7261.3275000000003</v>
      </c>
      <c r="G41" s="20">
        <v>1.3599999999999999E-2</v>
      </c>
      <c r="H41" s="29">
        <v>6.7400000000000002E-2</v>
      </c>
      <c r="I41" s="22"/>
    </row>
    <row r="42" spans="1:9" ht="13" customHeight="1">
      <c r="A42" s="16" t="s">
        <v>1793</v>
      </c>
      <c r="B42" s="17" t="s">
        <v>2268</v>
      </c>
      <c r="C42" s="13" t="s">
        <v>1794</v>
      </c>
      <c r="D42" s="13" t="s">
        <v>1109</v>
      </c>
      <c r="E42" s="18">
        <v>1500</v>
      </c>
      <c r="F42" s="19">
        <v>7249.6125000000002</v>
      </c>
      <c r="G42" s="20">
        <v>1.3599999999999999E-2</v>
      </c>
      <c r="H42" s="29">
        <v>6.6699999999999995E-2</v>
      </c>
      <c r="I42" s="22"/>
    </row>
    <row r="43" spans="1:9" ht="13" customHeight="1">
      <c r="A43" s="16" t="s">
        <v>1795</v>
      </c>
      <c r="B43" s="17" t="s">
        <v>2142</v>
      </c>
      <c r="C43" s="13" t="s">
        <v>1796</v>
      </c>
      <c r="D43" s="13" t="s">
        <v>1457</v>
      </c>
      <c r="E43" s="18">
        <v>1500</v>
      </c>
      <c r="F43" s="19">
        <v>7242.8325000000004</v>
      </c>
      <c r="G43" s="20">
        <v>1.3599999999999999E-2</v>
      </c>
      <c r="H43" s="29">
        <v>6.7500000000000004E-2</v>
      </c>
      <c r="I43" s="22"/>
    </row>
    <row r="44" spans="1:9" ht="13" customHeight="1">
      <c r="A44" s="16" t="s">
        <v>1797</v>
      </c>
      <c r="B44" s="17" t="s">
        <v>2269</v>
      </c>
      <c r="C44" s="13" t="s">
        <v>1798</v>
      </c>
      <c r="D44" s="13" t="s">
        <v>1457</v>
      </c>
      <c r="E44" s="18">
        <v>1500</v>
      </c>
      <c r="F44" s="19">
        <v>7242.375</v>
      </c>
      <c r="G44" s="20">
        <v>1.3599999999999999E-2</v>
      </c>
      <c r="H44" s="29">
        <v>6.7625000000000005E-2</v>
      </c>
      <c r="I44" s="22"/>
    </row>
    <row r="45" spans="1:9" ht="13" customHeight="1">
      <c r="A45" s="16" t="s">
        <v>1799</v>
      </c>
      <c r="B45" s="17" t="s">
        <v>2143</v>
      </c>
      <c r="C45" s="13" t="s">
        <v>1800</v>
      </c>
      <c r="D45" s="13" t="s">
        <v>1109</v>
      </c>
      <c r="E45" s="18">
        <v>1000</v>
      </c>
      <c r="F45" s="19">
        <v>4896.9399999999996</v>
      </c>
      <c r="G45" s="20">
        <v>9.1999999999999998E-3</v>
      </c>
      <c r="H45" s="29">
        <v>6.5099000000000004E-2</v>
      </c>
      <c r="I45" s="22"/>
    </row>
    <row r="46" spans="1:9" ht="13" customHeight="1">
      <c r="A46" s="16" t="s">
        <v>1801</v>
      </c>
      <c r="B46" s="17" t="s">
        <v>2270</v>
      </c>
      <c r="C46" s="13" t="s">
        <v>1802</v>
      </c>
      <c r="D46" s="13" t="s">
        <v>1109</v>
      </c>
      <c r="E46" s="18">
        <v>1000</v>
      </c>
      <c r="F46" s="19">
        <v>4865.8249999999998</v>
      </c>
      <c r="G46" s="20">
        <v>9.1000000000000004E-3</v>
      </c>
      <c r="H46" s="29">
        <v>6.7099000000000006E-2</v>
      </c>
      <c r="I46" s="22"/>
    </row>
    <row r="47" spans="1:9" ht="13" customHeight="1">
      <c r="A47" s="16" t="s">
        <v>1803</v>
      </c>
      <c r="B47" s="17" t="s">
        <v>2271</v>
      </c>
      <c r="C47" s="13" t="s">
        <v>1804</v>
      </c>
      <c r="D47" s="13" t="s">
        <v>1109</v>
      </c>
      <c r="E47" s="18">
        <v>1000</v>
      </c>
      <c r="F47" s="19">
        <v>4865.24</v>
      </c>
      <c r="G47" s="20">
        <v>9.1000000000000004E-3</v>
      </c>
      <c r="H47" s="29">
        <v>6.7400000000000002E-2</v>
      </c>
      <c r="I47" s="22"/>
    </row>
    <row r="48" spans="1:9" ht="13" customHeight="1">
      <c r="A48" s="16" t="s">
        <v>1805</v>
      </c>
      <c r="B48" s="17" t="s">
        <v>2144</v>
      </c>
      <c r="C48" s="13" t="s">
        <v>1806</v>
      </c>
      <c r="D48" s="13" t="s">
        <v>1109</v>
      </c>
      <c r="E48" s="18">
        <v>1000</v>
      </c>
      <c r="F48" s="19">
        <v>4855.4350000000004</v>
      </c>
      <c r="G48" s="20">
        <v>9.1000000000000004E-3</v>
      </c>
      <c r="H48" s="29">
        <v>6.7501000000000005E-2</v>
      </c>
      <c r="I48" s="22"/>
    </row>
    <row r="49" spans="1:9" ht="13" customHeight="1">
      <c r="A49" s="16" t="s">
        <v>1807</v>
      </c>
      <c r="B49" s="17" t="s">
        <v>2145</v>
      </c>
      <c r="C49" s="13" t="s">
        <v>1808</v>
      </c>
      <c r="D49" s="13" t="s">
        <v>1457</v>
      </c>
      <c r="E49" s="18">
        <v>1000</v>
      </c>
      <c r="F49" s="19">
        <v>4843.9049999999997</v>
      </c>
      <c r="G49" s="20">
        <v>9.1000000000000004E-3</v>
      </c>
      <c r="H49" s="29">
        <v>6.7599999999999993E-2</v>
      </c>
      <c r="I49" s="22"/>
    </row>
    <row r="50" spans="1:9" ht="13" customHeight="1">
      <c r="A50" s="16" t="s">
        <v>1809</v>
      </c>
      <c r="B50" s="17" t="s">
        <v>2146</v>
      </c>
      <c r="C50" s="13" t="s">
        <v>1810</v>
      </c>
      <c r="D50" s="13" t="s">
        <v>1457</v>
      </c>
      <c r="E50" s="18">
        <v>1000</v>
      </c>
      <c r="F50" s="19">
        <v>4836.0349999999999</v>
      </c>
      <c r="G50" s="20">
        <v>9.1000000000000004E-3</v>
      </c>
      <c r="H50" s="29">
        <v>6.7625000000000005E-2</v>
      </c>
      <c r="I50" s="22"/>
    </row>
    <row r="51" spans="1:9" ht="13" customHeight="1">
      <c r="A51" s="16" t="s">
        <v>1811</v>
      </c>
      <c r="B51" s="17" t="s">
        <v>2147</v>
      </c>
      <c r="C51" s="13" t="s">
        <v>1812</v>
      </c>
      <c r="D51" s="13" t="s">
        <v>1457</v>
      </c>
      <c r="E51" s="18">
        <v>1000</v>
      </c>
      <c r="F51" s="19">
        <v>4832.7250000000004</v>
      </c>
      <c r="G51" s="20">
        <v>9.1000000000000004E-3</v>
      </c>
      <c r="H51" s="29">
        <v>6.7199999999999996E-2</v>
      </c>
      <c r="I51" s="22"/>
    </row>
    <row r="52" spans="1:9" ht="13" customHeight="1">
      <c r="A52" s="16" t="s">
        <v>1813</v>
      </c>
      <c r="B52" s="17" t="s">
        <v>2148</v>
      </c>
      <c r="C52" s="13" t="s">
        <v>1814</v>
      </c>
      <c r="D52" s="13" t="s">
        <v>1109</v>
      </c>
      <c r="E52" s="18">
        <v>1000</v>
      </c>
      <c r="F52" s="19">
        <v>4829.415</v>
      </c>
      <c r="G52" s="20">
        <v>9.1000000000000004E-3</v>
      </c>
      <c r="H52" s="29">
        <v>6.7500000000000004E-2</v>
      </c>
      <c r="I52" s="22"/>
    </row>
    <row r="53" spans="1:9" ht="13" customHeight="1">
      <c r="A53" s="16" t="s">
        <v>1815</v>
      </c>
      <c r="B53" s="17" t="s">
        <v>2272</v>
      </c>
      <c r="C53" s="13" t="s">
        <v>1816</v>
      </c>
      <c r="D53" s="13" t="s">
        <v>1109</v>
      </c>
      <c r="E53" s="18">
        <v>1000</v>
      </c>
      <c r="F53" s="19">
        <v>4828.5550000000003</v>
      </c>
      <c r="G53" s="20">
        <v>9.1000000000000004E-3</v>
      </c>
      <c r="H53" s="29">
        <v>6.7500000000000004E-2</v>
      </c>
      <c r="I53" s="22"/>
    </row>
    <row r="54" spans="1:9" ht="13" customHeight="1">
      <c r="A54" s="16" t="s">
        <v>1817</v>
      </c>
      <c r="B54" s="17" t="s">
        <v>2149</v>
      </c>
      <c r="C54" s="13" t="s">
        <v>1818</v>
      </c>
      <c r="D54" s="13" t="s">
        <v>1109</v>
      </c>
      <c r="E54" s="18">
        <v>1000</v>
      </c>
      <c r="F54" s="19">
        <v>4827.0649999999996</v>
      </c>
      <c r="G54" s="20">
        <v>9.1000000000000004E-3</v>
      </c>
      <c r="H54" s="29">
        <v>6.8823999999999996E-2</v>
      </c>
      <c r="I54" s="22"/>
    </row>
    <row r="55" spans="1:9" ht="13" customHeight="1">
      <c r="A55" s="16" t="s">
        <v>1819</v>
      </c>
      <c r="B55" s="17" t="s">
        <v>2150</v>
      </c>
      <c r="C55" s="13" t="s">
        <v>1820</v>
      </c>
      <c r="D55" s="13" t="s">
        <v>1457</v>
      </c>
      <c r="E55" s="18">
        <v>1000</v>
      </c>
      <c r="F55" s="19">
        <v>4824.7950000000001</v>
      </c>
      <c r="G55" s="20">
        <v>9.1000000000000004E-3</v>
      </c>
      <c r="H55" s="29">
        <v>6.7625000000000005E-2</v>
      </c>
      <c r="I55" s="22"/>
    </row>
    <row r="56" spans="1:9" ht="13" customHeight="1">
      <c r="A56" s="16" t="s">
        <v>1821</v>
      </c>
      <c r="B56" s="17" t="s">
        <v>1822</v>
      </c>
      <c r="C56" s="13" t="s">
        <v>1823</v>
      </c>
      <c r="D56" s="13" t="s">
        <v>1109</v>
      </c>
      <c r="E56" s="18">
        <v>1000</v>
      </c>
      <c r="F56" s="19">
        <v>4813.46</v>
      </c>
      <c r="G56" s="20">
        <v>8.9999999999999993E-3</v>
      </c>
      <c r="H56" s="29">
        <v>6.9000000000000006E-2</v>
      </c>
      <c r="I56" s="22"/>
    </row>
    <row r="57" spans="1:9" ht="13" customHeight="1">
      <c r="A57" s="16" t="s">
        <v>1824</v>
      </c>
      <c r="B57" s="17" t="s">
        <v>2151</v>
      </c>
      <c r="C57" s="13" t="s">
        <v>1825</v>
      </c>
      <c r="D57" s="13" t="s">
        <v>1109</v>
      </c>
      <c r="E57" s="18">
        <v>1000</v>
      </c>
      <c r="F57" s="19">
        <v>4734.915</v>
      </c>
      <c r="G57" s="20">
        <v>8.8999999999999999E-3</v>
      </c>
      <c r="H57" s="29">
        <v>7.1199999999999999E-2</v>
      </c>
      <c r="I57" s="22"/>
    </row>
    <row r="58" spans="1:9" ht="13" customHeight="1">
      <c r="A58" s="16" t="s">
        <v>1476</v>
      </c>
      <c r="B58" s="17" t="s">
        <v>2120</v>
      </c>
      <c r="C58" s="13" t="s">
        <v>1477</v>
      </c>
      <c r="D58" s="13" t="s">
        <v>1109</v>
      </c>
      <c r="E58" s="18">
        <v>500</v>
      </c>
      <c r="F58" s="19">
        <v>2499.5949999999998</v>
      </c>
      <c r="G58" s="20">
        <v>4.7000000000000002E-3</v>
      </c>
      <c r="H58" s="29">
        <v>5.9322E-2</v>
      </c>
      <c r="I58" s="22"/>
    </row>
    <row r="59" spans="1:9" ht="13" customHeight="1">
      <c r="A59" s="16" t="s">
        <v>1453</v>
      </c>
      <c r="B59" s="17" t="s">
        <v>2112</v>
      </c>
      <c r="C59" s="13" t="s">
        <v>1454</v>
      </c>
      <c r="D59" s="13" t="s">
        <v>895</v>
      </c>
      <c r="E59" s="18">
        <v>500</v>
      </c>
      <c r="F59" s="19">
        <v>2496.3150000000001</v>
      </c>
      <c r="G59" s="20">
        <v>4.7000000000000002E-3</v>
      </c>
      <c r="H59" s="29">
        <v>5.9866999999999997E-2</v>
      </c>
      <c r="I59" s="22"/>
    </row>
    <row r="60" spans="1:9" ht="13" customHeight="1">
      <c r="A60" s="16" t="s">
        <v>1446</v>
      </c>
      <c r="B60" s="17" t="s">
        <v>2110</v>
      </c>
      <c r="C60" s="13" t="s">
        <v>1447</v>
      </c>
      <c r="D60" s="13" t="s">
        <v>1109</v>
      </c>
      <c r="E60" s="18">
        <v>500</v>
      </c>
      <c r="F60" s="19">
        <v>2494.6374999999998</v>
      </c>
      <c r="G60" s="20">
        <v>4.7000000000000002E-3</v>
      </c>
      <c r="H60" s="29">
        <v>6.0353999999999998E-2</v>
      </c>
      <c r="I60" s="22"/>
    </row>
    <row r="61" spans="1:9" ht="13" customHeight="1">
      <c r="A61" s="16" t="s">
        <v>1826</v>
      </c>
      <c r="B61" s="17" t="s">
        <v>2152</v>
      </c>
      <c r="C61" s="13" t="s">
        <v>1827</v>
      </c>
      <c r="D61" s="13" t="s">
        <v>1109</v>
      </c>
      <c r="E61" s="18">
        <v>500</v>
      </c>
      <c r="F61" s="19">
        <v>2330.77</v>
      </c>
      <c r="G61" s="20">
        <v>4.4000000000000003E-3</v>
      </c>
      <c r="H61" s="29">
        <v>7.5075000000000003E-2</v>
      </c>
      <c r="I61" s="22"/>
    </row>
    <row r="62" spans="1:9" ht="13" customHeight="1">
      <c r="A62" s="4"/>
      <c r="B62" s="12" t="s">
        <v>463</v>
      </c>
      <c r="C62" s="13"/>
      <c r="D62" s="13"/>
      <c r="E62" s="13"/>
      <c r="F62" s="23">
        <v>319117.033</v>
      </c>
      <c r="G62" s="24">
        <f>ROUND(SUM(G17:G61),4)</f>
        <v>0.59950000000000003</v>
      </c>
      <c r="H62" s="25"/>
      <c r="I62" s="26"/>
    </row>
    <row r="63" spans="1:9" ht="13" customHeight="1">
      <c r="A63" s="4"/>
      <c r="B63" s="12" t="s">
        <v>1110</v>
      </c>
      <c r="C63" s="13"/>
      <c r="D63" s="13"/>
      <c r="E63" s="13"/>
      <c r="F63" s="4"/>
      <c r="G63" s="14"/>
      <c r="H63" s="14"/>
      <c r="I63" s="15"/>
    </row>
    <row r="64" spans="1:9" ht="13" customHeight="1">
      <c r="A64" s="16" t="s">
        <v>1828</v>
      </c>
      <c r="B64" s="17" t="s">
        <v>1829</v>
      </c>
      <c r="C64" s="13" t="s">
        <v>1830</v>
      </c>
      <c r="D64" s="13" t="s">
        <v>1109</v>
      </c>
      <c r="E64" s="18">
        <v>2500</v>
      </c>
      <c r="F64" s="19">
        <v>12244.612499999999</v>
      </c>
      <c r="G64" s="20">
        <v>2.3E-2</v>
      </c>
      <c r="H64" s="29">
        <v>7.3201000000000002E-2</v>
      </c>
      <c r="I64" s="22"/>
    </row>
    <row r="65" spans="1:9" ht="13" customHeight="1">
      <c r="A65" s="16" t="s">
        <v>1831</v>
      </c>
      <c r="B65" s="17" t="s">
        <v>1832</v>
      </c>
      <c r="C65" s="13" t="s">
        <v>1833</v>
      </c>
      <c r="D65" s="13" t="s">
        <v>1457</v>
      </c>
      <c r="E65" s="18">
        <v>1500</v>
      </c>
      <c r="F65" s="19">
        <v>7252.7775000000001</v>
      </c>
      <c r="G65" s="20">
        <v>1.3599999999999999E-2</v>
      </c>
      <c r="H65" s="29">
        <v>7.4499999999999997E-2</v>
      </c>
      <c r="I65" s="22"/>
    </row>
    <row r="66" spans="1:9" ht="13" customHeight="1">
      <c r="A66" s="16" t="s">
        <v>1834</v>
      </c>
      <c r="B66" s="17" t="s">
        <v>1835</v>
      </c>
      <c r="C66" s="13" t="s">
        <v>1836</v>
      </c>
      <c r="D66" s="13" t="s">
        <v>1109</v>
      </c>
      <c r="E66" s="18">
        <v>1500</v>
      </c>
      <c r="F66" s="19">
        <v>7251.4274999999998</v>
      </c>
      <c r="G66" s="20">
        <v>1.3599999999999999E-2</v>
      </c>
      <c r="H66" s="29">
        <v>7.3598999999999998E-2</v>
      </c>
      <c r="I66" s="22"/>
    </row>
    <row r="67" spans="1:9" ht="13" customHeight="1">
      <c r="A67" s="16" t="s">
        <v>1837</v>
      </c>
      <c r="B67" s="17" t="s">
        <v>1838</v>
      </c>
      <c r="C67" s="13" t="s">
        <v>1839</v>
      </c>
      <c r="D67" s="13" t="s">
        <v>1109</v>
      </c>
      <c r="E67" s="18">
        <v>1500</v>
      </c>
      <c r="F67" s="19">
        <v>7230.2849999999999</v>
      </c>
      <c r="G67" s="20">
        <v>1.3599999999999999E-2</v>
      </c>
      <c r="H67" s="29">
        <v>7.3599999999999999E-2</v>
      </c>
      <c r="I67" s="22"/>
    </row>
    <row r="68" spans="1:9" ht="13" customHeight="1">
      <c r="A68" s="16" t="s">
        <v>1840</v>
      </c>
      <c r="B68" s="17" t="s">
        <v>1841</v>
      </c>
      <c r="C68" s="13" t="s">
        <v>1842</v>
      </c>
      <c r="D68" s="13" t="s">
        <v>1109</v>
      </c>
      <c r="E68" s="18">
        <v>1500</v>
      </c>
      <c r="F68" s="19">
        <v>7223.9324999999999</v>
      </c>
      <c r="G68" s="20">
        <v>1.3599999999999999E-2</v>
      </c>
      <c r="H68" s="29">
        <v>7.2650000000000006E-2</v>
      </c>
      <c r="I68" s="22"/>
    </row>
    <row r="69" spans="1:9" ht="13" customHeight="1">
      <c r="A69" s="16" t="s">
        <v>1843</v>
      </c>
      <c r="B69" s="17" t="s">
        <v>2273</v>
      </c>
      <c r="C69" s="13" t="s">
        <v>1844</v>
      </c>
      <c r="D69" s="13" t="s">
        <v>1457</v>
      </c>
      <c r="E69" s="18">
        <v>1000</v>
      </c>
      <c r="F69" s="19">
        <v>4916.79</v>
      </c>
      <c r="G69" s="20">
        <v>9.1999999999999998E-3</v>
      </c>
      <c r="H69" s="29">
        <v>7.1000999999999995E-2</v>
      </c>
      <c r="I69" s="22"/>
    </row>
    <row r="70" spans="1:9" ht="13" customHeight="1">
      <c r="A70" s="16" t="s">
        <v>1845</v>
      </c>
      <c r="B70" s="17" t="s">
        <v>1846</v>
      </c>
      <c r="C70" s="13" t="s">
        <v>1847</v>
      </c>
      <c r="D70" s="13" t="s">
        <v>1109</v>
      </c>
      <c r="E70" s="18">
        <v>1000</v>
      </c>
      <c r="F70" s="19">
        <v>4855.7950000000001</v>
      </c>
      <c r="G70" s="20">
        <v>9.1000000000000004E-3</v>
      </c>
      <c r="H70" s="29">
        <v>7.2749999999999995E-2</v>
      </c>
      <c r="I70" s="22"/>
    </row>
    <row r="71" spans="1:9" ht="13" customHeight="1">
      <c r="A71" s="16" t="s">
        <v>1848</v>
      </c>
      <c r="B71" s="17" t="s">
        <v>2274</v>
      </c>
      <c r="C71" s="13" t="s">
        <v>1849</v>
      </c>
      <c r="D71" s="13" t="s">
        <v>1109</v>
      </c>
      <c r="E71" s="18">
        <v>1000</v>
      </c>
      <c r="F71" s="19">
        <v>4855.3100000000004</v>
      </c>
      <c r="G71" s="20">
        <v>9.1000000000000004E-3</v>
      </c>
      <c r="H71" s="29">
        <v>7.4499999999999997E-2</v>
      </c>
      <c r="I71" s="22"/>
    </row>
    <row r="72" spans="1:9" ht="13" customHeight="1">
      <c r="A72" s="16" t="s">
        <v>1850</v>
      </c>
      <c r="B72" s="17" t="s">
        <v>1851</v>
      </c>
      <c r="C72" s="13" t="s">
        <v>1852</v>
      </c>
      <c r="D72" s="13" t="s">
        <v>1109</v>
      </c>
      <c r="E72" s="18">
        <v>1000</v>
      </c>
      <c r="F72" s="19">
        <v>4849.2250000000004</v>
      </c>
      <c r="G72" s="20">
        <v>9.1000000000000004E-3</v>
      </c>
      <c r="H72" s="29">
        <v>7.2749999999999995E-2</v>
      </c>
      <c r="I72" s="22"/>
    </row>
    <row r="73" spans="1:9" ht="13" customHeight="1">
      <c r="A73" s="16" t="s">
        <v>1853</v>
      </c>
      <c r="B73" s="17" t="s">
        <v>1854</v>
      </c>
      <c r="C73" s="13" t="s">
        <v>1855</v>
      </c>
      <c r="D73" s="13" t="s">
        <v>1109</v>
      </c>
      <c r="E73" s="18">
        <v>1000</v>
      </c>
      <c r="F73" s="19">
        <v>4829.7299999999996</v>
      </c>
      <c r="G73" s="20">
        <v>9.1000000000000004E-3</v>
      </c>
      <c r="H73" s="29">
        <v>7.2700000000000001E-2</v>
      </c>
      <c r="I73" s="22"/>
    </row>
    <row r="74" spans="1:9" ht="13" customHeight="1">
      <c r="A74" s="16" t="s">
        <v>1856</v>
      </c>
      <c r="B74" s="17" t="s">
        <v>1857</v>
      </c>
      <c r="C74" s="13" t="s">
        <v>1858</v>
      </c>
      <c r="D74" s="13" t="s">
        <v>1109</v>
      </c>
      <c r="E74" s="18">
        <v>1000</v>
      </c>
      <c r="F74" s="19">
        <v>4826.3649999999998</v>
      </c>
      <c r="G74" s="20">
        <v>9.1000000000000004E-3</v>
      </c>
      <c r="H74" s="29">
        <v>6.8751000000000007E-2</v>
      </c>
      <c r="I74" s="22"/>
    </row>
    <row r="75" spans="1:9" ht="13" customHeight="1">
      <c r="A75" s="16" t="s">
        <v>1859</v>
      </c>
      <c r="B75" s="17" t="s">
        <v>1860</v>
      </c>
      <c r="C75" s="13" t="s">
        <v>1861</v>
      </c>
      <c r="D75" s="13" t="s">
        <v>1109</v>
      </c>
      <c r="E75" s="18">
        <v>1000</v>
      </c>
      <c r="F75" s="19">
        <v>4822.78</v>
      </c>
      <c r="G75" s="20">
        <v>9.1000000000000004E-3</v>
      </c>
      <c r="H75" s="29">
        <v>7.2499999999999995E-2</v>
      </c>
      <c r="I75" s="22"/>
    </row>
    <row r="76" spans="1:9" ht="13" customHeight="1">
      <c r="A76" s="16" t="s">
        <v>1862</v>
      </c>
      <c r="B76" s="17" t="s">
        <v>1863</v>
      </c>
      <c r="C76" s="13" t="s">
        <v>1864</v>
      </c>
      <c r="D76" s="13" t="s">
        <v>1109</v>
      </c>
      <c r="E76" s="18">
        <v>1000</v>
      </c>
      <c r="F76" s="19">
        <v>4815.71</v>
      </c>
      <c r="G76" s="20">
        <v>8.9999999999999993E-3</v>
      </c>
      <c r="H76" s="29">
        <v>7.2749999999999995E-2</v>
      </c>
      <c r="I76" s="22"/>
    </row>
    <row r="77" spans="1:9" ht="13" customHeight="1">
      <c r="A77" s="16" t="s">
        <v>1865</v>
      </c>
      <c r="B77" s="17" t="s">
        <v>1866</v>
      </c>
      <c r="C77" s="13" t="s">
        <v>1867</v>
      </c>
      <c r="D77" s="13" t="s">
        <v>1109</v>
      </c>
      <c r="E77" s="18">
        <v>1000</v>
      </c>
      <c r="F77" s="19">
        <v>4813.335</v>
      </c>
      <c r="G77" s="20">
        <v>8.9999999999999993E-3</v>
      </c>
      <c r="H77" s="29">
        <v>7.4499999999999997E-2</v>
      </c>
      <c r="I77" s="22"/>
    </row>
    <row r="78" spans="1:9" ht="13" customHeight="1">
      <c r="A78" s="16" t="s">
        <v>1868</v>
      </c>
      <c r="B78" s="17" t="s">
        <v>1869</v>
      </c>
      <c r="C78" s="13" t="s">
        <v>1870</v>
      </c>
      <c r="D78" s="13" t="s">
        <v>1109</v>
      </c>
      <c r="E78" s="18">
        <v>1000</v>
      </c>
      <c r="F78" s="19">
        <v>4809.25</v>
      </c>
      <c r="G78" s="20">
        <v>8.9999999999999993E-3</v>
      </c>
      <c r="H78" s="29">
        <v>7.2749999999999995E-2</v>
      </c>
      <c r="I78" s="22"/>
    </row>
    <row r="79" spans="1:9" ht="13" customHeight="1">
      <c r="A79" s="16" t="s">
        <v>1871</v>
      </c>
      <c r="B79" s="17" t="s">
        <v>1872</v>
      </c>
      <c r="C79" s="13" t="s">
        <v>1873</v>
      </c>
      <c r="D79" s="13" t="s">
        <v>1109</v>
      </c>
      <c r="E79" s="18">
        <v>1000</v>
      </c>
      <c r="F79" s="19">
        <v>4805.91</v>
      </c>
      <c r="G79" s="20">
        <v>8.9999999999999993E-3</v>
      </c>
      <c r="H79" s="29">
        <v>7.6774999999999996E-2</v>
      </c>
      <c r="I79" s="22"/>
    </row>
    <row r="80" spans="1:9" ht="13" customHeight="1">
      <c r="A80" s="16" t="s">
        <v>1874</v>
      </c>
      <c r="B80" s="17" t="s">
        <v>1875</v>
      </c>
      <c r="C80" s="13" t="s">
        <v>1876</v>
      </c>
      <c r="D80" s="13" t="s">
        <v>1109</v>
      </c>
      <c r="E80" s="18">
        <v>1000</v>
      </c>
      <c r="F80" s="19">
        <v>4805.415</v>
      </c>
      <c r="G80" s="20">
        <v>8.9999999999999993E-3</v>
      </c>
      <c r="H80" s="29">
        <v>7.2450000000000001E-2</v>
      </c>
      <c r="I80" s="22"/>
    </row>
    <row r="81" spans="1:9" ht="13" customHeight="1">
      <c r="A81" s="16" t="s">
        <v>1877</v>
      </c>
      <c r="B81" s="17" t="s">
        <v>1878</v>
      </c>
      <c r="C81" s="13" t="s">
        <v>1879</v>
      </c>
      <c r="D81" s="13" t="s">
        <v>1457</v>
      </c>
      <c r="E81" s="18">
        <v>1000</v>
      </c>
      <c r="F81" s="19">
        <v>4719.1000000000004</v>
      </c>
      <c r="G81" s="20">
        <v>8.8999999999999999E-3</v>
      </c>
      <c r="H81" s="29">
        <v>7.3400000000000007E-2</v>
      </c>
      <c r="I81" s="22"/>
    </row>
    <row r="82" spans="1:9" ht="13" customHeight="1">
      <c r="A82" s="16" t="s">
        <v>1507</v>
      </c>
      <c r="B82" s="17" t="s">
        <v>2252</v>
      </c>
      <c r="C82" s="13" t="s">
        <v>1508</v>
      </c>
      <c r="D82" s="13" t="s">
        <v>1109</v>
      </c>
      <c r="E82" s="18">
        <v>500</v>
      </c>
      <c r="F82" s="19">
        <v>2496.7175000000002</v>
      </c>
      <c r="G82" s="20">
        <v>4.7000000000000002E-3</v>
      </c>
      <c r="H82" s="29">
        <v>5.9989000000000001E-2</v>
      </c>
      <c r="I82" s="22"/>
    </row>
    <row r="83" spans="1:9" ht="13" customHeight="1">
      <c r="A83" s="16" t="s">
        <v>1880</v>
      </c>
      <c r="B83" s="17" t="s">
        <v>1881</v>
      </c>
      <c r="C83" s="13" t="s">
        <v>1882</v>
      </c>
      <c r="D83" s="13" t="s">
        <v>1109</v>
      </c>
      <c r="E83" s="18">
        <v>500</v>
      </c>
      <c r="F83" s="19">
        <v>2428.1149999999998</v>
      </c>
      <c r="G83" s="20">
        <v>4.5999999999999999E-3</v>
      </c>
      <c r="H83" s="29">
        <v>7.6099E-2</v>
      </c>
      <c r="I83" s="22"/>
    </row>
    <row r="84" spans="1:9" ht="13" customHeight="1">
      <c r="A84" s="16" t="s">
        <v>1684</v>
      </c>
      <c r="B84" s="17" t="s">
        <v>1685</v>
      </c>
      <c r="C84" s="13" t="s">
        <v>1686</v>
      </c>
      <c r="D84" s="13" t="s">
        <v>1109</v>
      </c>
      <c r="E84" s="18">
        <v>500</v>
      </c>
      <c r="F84" s="19">
        <v>2415.2575000000002</v>
      </c>
      <c r="G84" s="20">
        <v>4.4999999999999997E-3</v>
      </c>
      <c r="H84" s="29">
        <v>7.3601E-2</v>
      </c>
      <c r="I84" s="22"/>
    </row>
    <row r="85" spans="1:9" ht="13" customHeight="1">
      <c r="A85" s="16" t="s">
        <v>1883</v>
      </c>
      <c r="B85" s="17" t="s">
        <v>1884</v>
      </c>
      <c r="C85" s="13" t="s">
        <v>1885</v>
      </c>
      <c r="D85" s="13" t="s">
        <v>1109</v>
      </c>
      <c r="E85" s="18">
        <v>500</v>
      </c>
      <c r="F85" s="19">
        <v>2404.2575000000002</v>
      </c>
      <c r="G85" s="20">
        <v>4.4999999999999997E-3</v>
      </c>
      <c r="H85" s="29">
        <v>7.6100000000000001E-2</v>
      </c>
      <c r="I85" s="22"/>
    </row>
    <row r="86" spans="1:9" ht="13" customHeight="1">
      <c r="A86" s="4"/>
      <c r="B86" s="12" t="s">
        <v>463</v>
      </c>
      <c r="C86" s="13"/>
      <c r="D86" s="13"/>
      <c r="E86" s="13"/>
      <c r="F86" s="23">
        <v>113672.0975</v>
      </c>
      <c r="G86" s="24">
        <f>ROUND(SUM(G63:G85),4)</f>
        <v>0.21340000000000001</v>
      </c>
      <c r="H86" s="25"/>
      <c r="I86" s="26"/>
    </row>
    <row r="87" spans="1:9" ht="13" customHeight="1">
      <c r="A87" s="4"/>
      <c r="B87" s="12" t="s">
        <v>1374</v>
      </c>
      <c r="C87" s="13"/>
      <c r="D87" s="13"/>
      <c r="E87" s="13"/>
      <c r="F87" s="4"/>
      <c r="G87" s="14"/>
      <c r="H87" s="14"/>
      <c r="I87" s="15"/>
    </row>
    <row r="88" spans="1:9" ht="13" customHeight="1">
      <c r="A88" s="16" t="s">
        <v>1886</v>
      </c>
      <c r="B88" s="17" t="s">
        <v>1887</v>
      </c>
      <c r="C88" s="13" t="s">
        <v>1888</v>
      </c>
      <c r="D88" s="13" t="s">
        <v>983</v>
      </c>
      <c r="E88" s="18">
        <v>10000000</v>
      </c>
      <c r="F88" s="19">
        <v>9458.91</v>
      </c>
      <c r="G88" s="20">
        <v>1.78E-2</v>
      </c>
      <c r="H88" s="29">
        <v>5.7999000000000002E-2</v>
      </c>
      <c r="I88" s="22"/>
    </row>
    <row r="89" spans="1:9" ht="13" customHeight="1">
      <c r="A89" s="16" t="s">
        <v>1889</v>
      </c>
      <c r="B89" s="17" t="s">
        <v>1890</v>
      </c>
      <c r="C89" s="13" t="s">
        <v>1891</v>
      </c>
      <c r="D89" s="13" t="s">
        <v>983</v>
      </c>
      <c r="E89" s="18">
        <v>7500000</v>
      </c>
      <c r="F89" s="19">
        <v>7128.54</v>
      </c>
      <c r="G89" s="20">
        <v>1.34E-2</v>
      </c>
      <c r="H89" s="29">
        <v>5.7461999999999999E-2</v>
      </c>
      <c r="I89" s="22"/>
    </row>
    <row r="90" spans="1:9" ht="13" customHeight="1">
      <c r="A90" s="16" t="s">
        <v>1892</v>
      </c>
      <c r="B90" s="17" t="s">
        <v>1893</v>
      </c>
      <c r="C90" s="13" t="s">
        <v>1894</v>
      </c>
      <c r="D90" s="13" t="s">
        <v>983</v>
      </c>
      <c r="E90" s="18">
        <v>4500000</v>
      </c>
      <c r="F90" s="19">
        <v>4365.4409999999998</v>
      </c>
      <c r="G90" s="20">
        <v>8.2000000000000007E-3</v>
      </c>
      <c r="H90" s="29">
        <v>5.6536999999999997E-2</v>
      </c>
      <c r="I90" s="22"/>
    </row>
    <row r="91" spans="1:9" ht="13" customHeight="1">
      <c r="A91" s="16" t="s">
        <v>1895</v>
      </c>
      <c r="B91" s="17" t="s">
        <v>1896</v>
      </c>
      <c r="C91" s="13" t="s">
        <v>1897</v>
      </c>
      <c r="D91" s="13" t="s">
        <v>983</v>
      </c>
      <c r="E91" s="18">
        <v>2697800</v>
      </c>
      <c r="F91" s="19">
        <v>2620.2786999999998</v>
      </c>
      <c r="G91" s="20">
        <v>4.8999999999999998E-3</v>
      </c>
      <c r="H91" s="29">
        <v>5.6537999999999998E-2</v>
      </c>
      <c r="I91" s="22"/>
    </row>
    <row r="92" spans="1:9" ht="13" customHeight="1">
      <c r="A92" s="16" t="s">
        <v>1898</v>
      </c>
      <c r="B92" s="17" t="s">
        <v>1899</v>
      </c>
      <c r="C92" s="13" t="s">
        <v>1900</v>
      </c>
      <c r="D92" s="13" t="s">
        <v>983</v>
      </c>
      <c r="E92" s="18">
        <v>2500000</v>
      </c>
      <c r="F92" s="19">
        <v>2449.1725000000001</v>
      </c>
      <c r="G92" s="20">
        <v>4.5999999999999999E-3</v>
      </c>
      <c r="H92" s="29">
        <v>5.5697000000000003E-2</v>
      </c>
      <c r="I92" s="22"/>
    </row>
    <row r="93" spans="1:9" ht="13" customHeight="1">
      <c r="A93" s="16" t="s">
        <v>1901</v>
      </c>
      <c r="B93" s="17" t="s">
        <v>1902</v>
      </c>
      <c r="C93" s="13" t="s">
        <v>1903</v>
      </c>
      <c r="D93" s="13" t="s">
        <v>983</v>
      </c>
      <c r="E93" s="18">
        <v>2500000</v>
      </c>
      <c r="F93" s="19">
        <v>2402.37</v>
      </c>
      <c r="G93" s="20">
        <v>4.4999999999999997E-3</v>
      </c>
      <c r="H93" s="29">
        <v>5.6832000000000001E-2</v>
      </c>
      <c r="I93" s="22"/>
    </row>
    <row r="94" spans="1:9" ht="13" customHeight="1">
      <c r="A94" s="16" t="s">
        <v>1904</v>
      </c>
      <c r="B94" s="17" t="s">
        <v>1905</v>
      </c>
      <c r="C94" s="13" t="s">
        <v>1906</v>
      </c>
      <c r="D94" s="13" t="s">
        <v>983</v>
      </c>
      <c r="E94" s="18">
        <v>2000000</v>
      </c>
      <c r="F94" s="19">
        <v>1977.4860000000001</v>
      </c>
      <c r="G94" s="20">
        <v>3.7000000000000002E-3</v>
      </c>
      <c r="H94" s="29">
        <v>5.2600000000000001E-2</v>
      </c>
      <c r="I94" s="22"/>
    </row>
    <row r="95" spans="1:9" ht="13" customHeight="1">
      <c r="A95" s="4"/>
      <c r="B95" s="12" t="s">
        <v>463</v>
      </c>
      <c r="C95" s="13"/>
      <c r="D95" s="13"/>
      <c r="E95" s="13"/>
      <c r="F95" s="23">
        <v>30402.198199999999</v>
      </c>
      <c r="G95" s="24">
        <f>ROUND(SUM(G87:G94),4)</f>
        <v>5.7099999999999998E-2</v>
      </c>
      <c r="H95" s="25"/>
      <c r="I95" s="26"/>
    </row>
    <row r="96" spans="1:9" ht="13" customHeight="1">
      <c r="A96" s="4"/>
      <c r="B96" s="27" t="s">
        <v>466</v>
      </c>
      <c r="C96" s="28"/>
      <c r="D96" s="1"/>
      <c r="E96" s="28"/>
      <c r="F96" s="23">
        <v>463191.32870000001</v>
      </c>
      <c r="G96" s="24">
        <f>ROUND(SUM(G62,G86,G95),4)</f>
        <v>0.87</v>
      </c>
      <c r="H96" s="25"/>
      <c r="I96" s="26"/>
    </row>
    <row r="97" spans="1:9" ht="13" customHeight="1">
      <c r="A97" s="4"/>
      <c r="B97" s="12" t="s">
        <v>896</v>
      </c>
      <c r="C97" s="13"/>
      <c r="D97" s="13"/>
      <c r="E97" s="13"/>
      <c r="F97" s="13"/>
      <c r="G97" s="13"/>
      <c r="H97" s="14"/>
      <c r="I97" s="15"/>
    </row>
    <row r="98" spans="1:9" ht="13" customHeight="1">
      <c r="A98" s="4"/>
      <c r="B98" s="12" t="s">
        <v>1114</v>
      </c>
      <c r="C98" s="13"/>
      <c r="D98" s="13"/>
      <c r="E98" s="13"/>
      <c r="F98" s="4"/>
      <c r="G98" s="14"/>
      <c r="H98" s="14"/>
      <c r="I98" s="15"/>
    </row>
    <row r="99" spans="1:9" ht="13" customHeight="1">
      <c r="A99" s="16" t="s">
        <v>1115</v>
      </c>
      <c r="B99" s="17" t="s">
        <v>1116</v>
      </c>
      <c r="C99" s="13" t="s">
        <v>1117</v>
      </c>
      <c r="D99" s="13"/>
      <c r="E99" s="18">
        <v>13008.965</v>
      </c>
      <c r="F99" s="19">
        <v>1557.2547999999999</v>
      </c>
      <c r="G99" s="20">
        <v>2.8999999999999998E-3</v>
      </c>
      <c r="H99" s="29"/>
      <c r="I99" s="22"/>
    </row>
    <row r="100" spans="1:9" ht="13" customHeight="1">
      <c r="A100" s="4"/>
      <c r="B100" s="12" t="s">
        <v>463</v>
      </c>
      <c r="C100" s="13"/>
      <c r="D100" s="13"/>
      <c r="E100" s="13"/>
      <c r="F100" s="23">
        <v>1557.2547999999999</v>
      </c>
      <c r="G100" s="24">
        <f>ROUND(SUM(G97:G99),4)</f>
        <v>2.8999999999999998E-3</v>
      </c>
      <c r="H100" s="25"/>
      <c r="I100" s="26"/>
    </row>
    <row r="101" spans="1:9" ht="13" customHeight="1">
      <c r="A101" s="4"/>
      <c r="B101" s="27" t="s">
        <v>466</v>
      </c>
      <c r="C101" s="28"/>
      <c r="D101" s="1"/>
      <c r="E101" s="28"/>
      <c r="F101" s="23">
        <v>1557.2547999999999</v>
      </c>
      <c r="G101" s="24">
        <f>ROUND(SUM(G100),4)</f>
        <v>2.8999999999999998E-3</v>
      </c>
      <c r="H101" s="25"/>
      <c r="I101" s="26"/>
    </row>
    <row r="102" spans="1:9" ht="13" customHeight="1">
      <c r="A102" s="4"/>
      <c r="B102" s="12" t="s">
        <v>904</v>
      </c>
      <c r="C102" s="13"/>
      <c r="D102" s="13"/>
      <c r="E102" s="13"/>
      <c r="F102" s="13"/>
      <c r="G102" s="13"/>
      <c r="H102" s="14"/>
      <c r="I102" s="15"/>
    </row>
    <row r="103" spans="1:9" ht="13" customHeight="1">
      <c r="A103" s="16" t="s">
        <v>905</v>
      </c>
      <c r="B103" s="17" t="s">
        <v>906</v>
      </c>
      <c r="C103" s="13"/>
      <c r="D103" s="13"/>
      <c r="E103" s="18"/>
      <c r="F103" s="19">
        <v>39416.274100000002</v>
      </c>
      <c r="G103" s="20">
        <v>7.3999999999999996E-2</v>
      </c>
      <c r="H103" s="29">
        <v>4.7029373809547768E-2</v>
      </c>
      <c r="I103" s="22"/>
    </row>
    <row r="104" spans="1:9" ht="13" customHeight="1">
      <c r="A104" s="16" t="s">
        <v>1907</v>
      </c>
      <c r="B104" s="17" t="s">
        <v>906</v>
      </c>
      <c r="C104" s="13"/>
      <c r="D104" s="13"/>
      <c r="E104" s="18"/>
      <c r="F104" s="19">
        <v>19178.585599999999</v>
      </c>
      <c r="G104" s="20">
        <v>3.5999999999999997E-2</v>
      </c>
      <c r="H104" s="29">
        <v>5.1499999999999997E-2</v>
      </c>
      <c r="I104" s="22"/>
    </row>
    <row r="105" spans="1:9" ht="13" customHeight="1">
      <c r="A105" s="4"/>
      <c r="B105" s="12" t="s">
        <v>463</v>
      </c>
      <c r="C105" s="13"/>
      <c r="D105" s="13"/>
      <c r="E105" s="13"/>
      <c r="F105" s="23">
        <v>58594.859700000001</v>
      </c>
      <c r="G105" s="24">
        <f>ROUND(SUM(G102:G104),4)</f>
        <v>0.11</v>
      </c>
      <c r="H105" s="25"/>
      <c r="I105" s="26"/>
    </row>
    <row r="106" spans="1:9" ht="13" customHeight="1">
      <c r="A106" s="4"/>
      <c r="B106" s="27" t="s">
        <v>466</v>
      </c>
      <c r="C106" s="28"/>
      <c r="D106" s="1"/>
      <c r="E106" s="28"/>
      <c r="F106" s="23">
        <v>58594.859700000001</v>
      </c>
      <c r="G106" s="24">
        <f>ROUND(SUM(G105),4)</f>
        <v>0.11</v>
      </c>
      <c r="H106" s="25"/>
      <c r="I106" s="26"/>
    </row>
    <row r="107" spans="1:9" ht="13" customHeight="1">
      <c r="A107" s="4"/>
      <c r="B107" s="27" t="s">
        <v>907</v>
      </c>
      <c r="C107" s="13"/>
      <c r="D107" s="1"/>
      <c r="E107" s="13"/>
      <c r="F107" s="30">
        <v>-14662.7968</v>
      </c>
      <c r="G107" s="42">
        <v>-2.7799999999999998E-2</v>
      </c>
      <c r="H107" s="25"/>
      <c r="I107" s="26"/>
    </row>
    <row r="108" spans="1:9" ht="13" customHeight="1">
      <c r="A108" s="4"/>
      <c r="B108" s="31" t="s">
        <v>908</v>
      </c>
      <c r="C108" s="32"/>
      <c r="D108" s="32"/>
      <c r="E108" s="32"/>
      <c r="F108" s="33">
        <v>532589.09</v>
      </c>
      <c r="G108" s="34">
        <f>ROUND(SUM(G16,G96,G101,G106,G107),4)</f>
        <v>1</v>
      </c>
      <c r="H108" s="35"/>
      <c r="I108" s="36"/>
    </row>
    <row r="109" spans="1:9" ht="13" customHeight="1">
      <c r="A109" s="4"/>
      <c r="B109" s="6"/>
      <c r="C109" s="4"/>
      <c r="D109" s="4"/>
      <c r="E109" s="4"/>
      <c r="F109" s="4"/>
      <c r="G109" s="4"/>
      <c r="H109" s="4"/>
      <c r="I109" s="4"/>
    </row>
    <row r="110" spans="1:9" ht="13" customHeight="1">
      <c r="A110" s="4"/>
      <c r="B110" s="3" t="s">
        <v>997</v>
      </c>
      <c r="C110" s="4"/>
      <c r="D110" s="4"/>
      <c r="E110" s="4"/>
      <c r="F110" s="4"/>
      <c r="G110" s="4"/>
      <c r="H110" s="4"/>
      <c r="I110" s="4"/>
    </row>
    <row r="111" spans="1:9" ht="13" customHeight="1">
      <c r="A111" s="4"/>
      <c r="B111" s="3" t="s">
        <v>910</v>
      </c>
      <c r="C111" s="4"/>
      <c r="D111" s="4"/>
      <c r="E111" s="4"/>
      <c r="F111" s="4"/>
      <c r="G111" s="4"/>
      <c r="H111" s="4"/>
      <c r="I111" s="4"/>
    </row>
    <row r="112" spans="1:9" ht="26.15" customHeight="1">
      <c r="A112" s="4"/>
      <c r="B112" s="177" t="s">
        <v>2647</v>
      </c>
      <c r="C112" s="177"/>
      <c r="D112" s="177"/>
      <c r="E112" s="177"/>
      <c r="F112" s="177"/>
      <c r="G112" s="177"/>
      <c r="H112" s="177"/>
      <c r="I112" s="177"/>
    </row>
    <row r="113" spans="1:9" ht="13" customHeight="1">
      <c r="A113" s="4"/>
      <c r="B113" s="177"/>
      <c r="C113" s="177"/>
      <c r="D113" s="177"/>
      <c r="E113" s="177"/>
      <c r="F113" s="177"/>
      <c r="G113" s="177"/>
      <c r="H113" s="177"/>
      <c r="I113" s="177"/>
    </row>
    <row r="114" spans="1:9">
      <c r="A114" s="43"/>
      <c r="B114" s="44" t="s">
        <v>2153</v>
      </c>
      <c r="C114" s="45"/>
      <c r="D114" s="45"/>
      <c r="E114" s="77"/>
      <c r="F114" s="77"/>
      <c r="G114" s="77"/>
      <c r="H114" s="77"/>
      <c r="I114" s="78"/>
    </row>
    <row r="115" spans="1:9">
      <c r="A115" s="43"/>
      <c r="B115" s="48" t="s">
        <v>2154</v>
      </c>
      <c r="C115" s="49"/>
      <c r="D115" s="49"/>
      <c r="E115" s="79"/>
      <c r="F115" s="79"/>
      <c r="G115" s="79"/>
      <c r="H115" s="79"/>
      <c r="I115" s="80"/>
    </row>
    <row r="116" spans="1:9">
      <c r="A116" s="43"/>
      <c r="B116" s="48" t="s">
        <v>2155</v>
      </c>
      <c r="C116" s="49"/>
      <c r="D116" s="49"/>
      <c r="E116" s="79"/>
      <c r="F116" s="79"/>
      <c r="G116" s="79"/>
      <c r="H116" s="79"/>
      <c r="I116" s="80"/>
    </row>
    <row r="117" spans="1:9">
      <c r="A117" s="43"/>
      <c r="B117" s="52" t="s">
        <v>2156</v>
      </c>
      <c r="C117" s="53" t="s">
        <v>2184</v>
      </c>
      <c r="D117" s="53" t="s">
        <v>2157</v>
      </c>
      <c r="E117" s="79"/>
      <c r="F117" s="79"/>
      <c r="G117" s="79"/>
      <c r="H117" s="79"/>
      <c r="I117" s="80"/>
    </row>
    <row r="118" spans="1:9">
      <c r="A118" s="2" t="s">
        <v>28</v>
      </c>
      <c r="B118" s="54" t="s">
        <v>2168</v>
      </c>
      <c r="C118" s="55">
        <v>1046.2578000000001</v>
      </c>
      <c r="D118" s="55">
        <v>1046.9326000000001</v>
      </c>
      <c r="E118" s="50"/>
      <c r="F118" s="50"/>
      <c r="G118" s="79"/>
      <c r="H118" s="79"/>
      <c r="I118" s="80"/>
    </row>
    <row r="119" spans="1:9">
      <c r="A119" s="2" t="s">
        <v>28</v>
      </c>
      <c r="B119" s="54" t="s">
        <v>2158</v>
      </c>
      <c r="C119" s="55">
        <v>1229.0397</v>
      </c>
      <c r="D119" s="55">
        <v>1222.4838</v>
      </c>
      <c r="E119" s="50"/>
      <c r="F119" s="50"/>
      <c r="G119" s="79"/>
      <c r="H119" s="79"/>
      <c r="I119" s="80"/>
    </row>
    <row r="120" spans="1:9">
      <c r="A120" s="2" t="s">
        <v>28</v>
      </c>
      <c r="B120" s="54" t="s">
        <v>2159</v>
      </c>
      <c r="C120" s="55">
        <v>1229.0397</v>
      </c>
      <c r="D120" s="55">
        <v>1222.4838</v>
      </c>
      <c r="E120" s="50"/>
      <c r="F120" s="50"/>
      <c r="G120" s="79"/>
      <c r="H120" s="79"/>
      <c r="I120" s="80"/>
    </row>
    <row r="121" spans="1:9">
      <c r="A121" s="2" t="s">
        <v>28</v>
      </c>
      <c r="B121" s="54" t="s">
        <v>2169</v>
      </c>
      <c r="C121" s="55">
        <v>1036.4491</v>
      </c>
      <c r="D121" s="55">
        <v>1039.0043000000001</v>
      </c>
      <c r="E121" s="50"/>
      <c r="F121" s="50"/>
      <c r="G121" s="79"/>
      <c r="H121" s="79"/>
      <c r="I121" s="80"/>
    </row>
    <row r="122" spans="1:9">
      <c r="A122" s="2" t="s">
        <v>28</v>
      </c>
      <c r="B122" s="54" t="s">
        <v>2160</v>
      </c>
      <c r="C122" s="55">
        <v>1252.2517</v>
      </c>
      <c r="D122" s="55">
        <v>1244.8857</v>
      </c>
      <c r="E122" s="50"/>
      <c r="F122" s="50"/>
      <c r="G122" s="79"/>
      <c r="H122" s="79"/>
      <c r="I122" s="80"/>
    </row>
    <row r="123" spans="1:9">
      <c r="A123" s="2" t="s">
        <v>28</v>
      </c>
      <c r="B123" s="54" t="s">
        <v>2161</v>
      </c>
      <c r="C123" s="55">
        <v>1252.2517</v>
      </c>
      <c r="D123" s="55">
        <v>1244.8857</v>
      </c>
      <c r="E123" s="50"/>
      <c r="F123" s="50"/>
      <c r="G123" s="79"/>
      <c r="H123" s="79"/>
      <c r="I123" s="80"/>
    </row>
    <row r="124" spans="1:9">
      <c r="A124" s="104"/>
      <c r="B124" s="105" t="s">
        <v>2173</v>
      </c>
      <c r="C124" s="55">
        <v>1050.3254999999999</v>
      </c>
      <c r="D124" s="55" t="s">
        <v>2230</v>
      </c>
      <c r="E124" s="50"/>
      <c r="F124" s="50"/>
      <c r="G124" s="79"/>
      <c r="H124" s="79"/>
      <c r="I124" s="80"/>
    </row>
    <row r="125" spans="1:9">
      <c r="A125" s="104"/>
      <c r="B125" s="105" t="s">
        <v>2176</v>
      </c>
      <c r="C125" s="55">
        <v>1042.6306</v>
      </c>
      <c r="D125" s="55" t="s">
        <v>2230</v>
      </c>
      <c r="E125" s="50"/>
      <c r="F125" s="50"/>
      <c r="G125" s="79"/>
      <c r="H125" s="79"/>
      <c r="I125" s="80"/>
    </row>
    <row r="126" spans="1:9">
      <c r="A126" s="2" t="s">
        <v>28</v>
      </c>
      <c r="B126" s="48"/>
      <c r="C126" s="70"/>
      <c r="D126" s="70"/>
      <c r="E126" s="79"/>
      <c r="F126" s="79"/>
      <c r="G126" s="79"/>
      <c r="H126" s="79"/>
      <c r="I126" s="80"/>
    </row>
    <row r="127" spans="1:9">
      <c r="A127" s="2" t="s">
        <v>28</v>
      </c>
      <c r="B127" s="48" t="s">
        <v>2170</v>
      </c>
      <c r="C127" s="49"/>
      <c r="D127" s="49"/>
      <c r="E127" s="79"/>
      <c r="F127" s="79"/>
      <c r="G127" s="79"/>
      <c r="H127" s="79"/>
      <c r="I127" s="80"/>
    </row>
    <row r="128" spans="1:9">
      <c r="A128" s="2" t="s">
        <v>28</v>
      </c>
      <c r="B128" s="71" t="s">
        <v>2156</v>
      </c>
      <c r="C128" s="72" t="s">
        <v>2171</v>
      </c>
      <c r="D128" s="49"/>
      <c r="E128" s="79"/>
      <c r="F128" s="79"/>
      <c r="G128" s="79"/>
      <c r="H128" s="79"/>
      <c r="I128" s="80"/>
    </row>
    <row r="129" spans="1:9">
      <c r="A129" s="2" t="s">
        <v>28</v>
      </c>
      <c r="B129" s="73" t="s">
        <v>2168</v>
      </c>
      <c r="C129" s="73">
        <v>6.2807000000000004</v>
      </c>
      <c r="D129" s="49"/>
      <c r="E129" s="79"/>
      <c r="F129" s="79"/>
      <c r="G129" s="79"/>
      <c r="H129" s="79"/>
      <c r="I129" s="80"/>
    </row>
    <row r="130" spans="1:9">
      <c r="A130" s="2" t="s">
        <v>28</v>
      </c>
      <c r="B130" s="73" t="s">
        <v>2169</v>
      </c>
      <c r="C130" s="73">
        <v>7.8658000000000001</v>
      </c>
      <c r="D130" s="49"/>
      <c r="E130" s="79"/>
      <c r="F130" s="79"/>
      <c r="G130" s="79"/>
      <c r="H130" s="79"/>
      <c r="I130" s="80"/>
    </row>
    <row r="131" spans="1:9">
      <c r="A131" s="104"/>
      <c r="B131" s="105" t="s">
        <v>2173</v>
      </c>
      <c r="C131" s="73">
        <v>2.2532999999999999</v>
      </c>
      <c r="D131" s="49"/>
      <c r="E131" s="79"/>
      <c r="F131" s="79"/>
      <c r="G131" s="79"/>
      <c r="H131" s="79"/>
      <c r="I131" s="80"/>
    </row>
    <row r="132" spans="1:9">
      <c r="A132" s="104"/>
      <c r="B132" s="105" t="s">
        <v>2176</v>
      </c>
      <c r="C132" s="73">
        <v>2.4641000000000002</v>
      </c>
      <c r="D132" s="49"/>
      <c r="E132" s="79"/>
      <c r="F132" s="79"/>
      <c r="G132" s="79"/>
      <c r="H132" s="79"/>
      <c r="I132" s="80"/>
    </row>
    <row r="133" spans="1:9">
      <c r="A133" s="43"/>
      <c r="B133" s="48"/>
      <c r="C133" s="49"/>
      <c r="D133" s="49"/>
      <c r="E133" s="79"/>
      <c r="F133" s="79"/>
      <c r="G133" s="79"/>
      <c r="H133" s="79"/>
      <c r="I133" s="80"/>
    </row>
    <row r="134" spans="1:9">
      <c r="A134" s="43"/>
      <c r="B134" s="48" t="s">
        <v>2188</v>
      </c>
      <c r="C134" s="49"/>
      <c r="D134" s="49"/>
      <c r="E134" s="79"/>
      <c r="F134" s="79"/>
      <c r="G134" s="79"/>
      <c r="H134" s="79"/>
      <c r="I134" s="80"/>
    </row>
    <row r="135" spans="1:9">
      <c r="A135" s="43"/>
      <c r="B135" s="48" t="s">
        <v>2197</v>
      </c>
      <c r="C135" s="49"/>
      <c r="D135" s="49"/>
      <c r="E135" s="79"/>
      <c r="F135" s="79"/>
      <c r="G135" s="79"/>
      <c r="H135" s="79"/>
      <c r="I135" s="80"/>
    </row>
    <row r="136" spans="1:9">
      <c r="A136" s="43"/>
      <c r="B136" s="48" t="s">
        <v>2224</v>
      </c>
      <c r="C136" s="49"/>
      <c r="D136" s="49"/>
      <c r="E136" s="79"/>
      <c r="F136" s="79"/>
      <c r="G136" s="79"/>
      <c r="H136" s="79"/>
      <c r="I136" s="80"/>
    </row>
    <row r="137" spans="1:9">
      <c r="A137" s="43"/>
      <c r="B137" s="48" t="s">
        <v>2187</v>
      </c>
      <c r="C137" s="49"/>
      <c r="D137" s="49"/>
      <c r="E137" s="79"/>
      <c r="F137" s="79"/>
      <c r="G137" s="79"/>
      <c r="H137" s="79"/>
      <c r="I137" s="80"/>
    </row>
    <row r="138" spans="1:9">
      <c r="A138" s="43"/>
      <c r="B138" s="48" t="s">
        <v>2163</v>
      </c>
      <c r="C138" s="49"/>
      <c r="D138" s="49"/>
      <c r="E138" s="79"/>
      <c r="F138" s="79"/>
      <c r="G138" s="79"/>
      <c r="H138" s="79"/>
      <c r="I138" s="80"/>
    </row>
    <row r="139" spans="1:9">
      <c r="A139" s="43"/>
      <c r="B139" s="74" t="s">
        <v>2164</v>
      </c>
      <c r="C139" s="57"/>
      <c r="D139" s="57"/>
      <c r="E139" s="82"/>
      <c r="F139" s="82"/>
      <c r="G139" s="82"/>
      <c r="H139" s="82"/>
      <c r="I139" s="83"/>
    </row>
    <row r="140" spans="1:9">
      <c r="A140" s="43"/>
      <c r="B140" s="50"/>
      <c r="C140" s="50"/>
      <c r="D140" s="50"/>
      <c r="E140" s="50"/>
      <c r="F140" s="50"/>
      <c r="G140" s="50"/>
      <c r="H140" s="50"/>
      <c r="I140" s="50"/>
    </row>
    <row r="141" spans="1:9" ht="13" customHeight="1">
      <c r="A141" s="4"/>
      <c r="B141" s="177"/>
      <c r="C141" s="177"/>
      <c r="D141" s="177"/>
      <c r="E141" s="177"/>
      <c r="F141" s="177"/>
      <c r="G141" s="177"/>
      <c r="H141" s="177"/>
      <c r="I141" s="177"/>
    </row>
    <row r="142" spans="1:9" ht="13" customHeight="1">
      <c r="A142" s="4"/>
      <c r="B142" s="4"/>
      <c r="C142" s="178" t="s">
        <v>1908</v>
      </c>
      <c r="D142" s="178"/>
      <c r="E142" s="178"/>
      <c r="F142" s="178"/>
      <c r="G142" s="4"/>
      <c r="H142" s="4"/>
      <c r="I142" s="4"/>
    </row>
    <row r="143" spans="1:9" ht="13" customHeight="1">
      <c r="A143" s="4"/>
      <c r="B143" s="37" t="s">
        <v>912</v>
      </c>
      <c r="C143" s="178" t="s">
        <v>913</v>
      </c>
      <c r="D143" s="178"/>
      <c r="E143" s="178"/>
      <c r="F143" s="178"/>
      <c r="G143" s="4"/>
      <c r="H143" s="4"/>
      <c r="I143" s="4"/>
    </row>
    <row r="144" spans="1:9" ht="135" customHeight="1">
      <c r="A144" s="4"/>
      <c r="B144" s="38"/>
      <c r="C144" s="176"/>
      <c r="D144" s="176"/>
      <c r="E144" s="4"/>
      <c r="F144" s="4"/>
      <c r="G144" s="4"/>
      <c r="H144" s="4"/>
      <c r="I144" s="4"/>
    </row>
  </sheetData>
  <mergeCells count="6">
    <mergeCell ref="C144:D144"/>
    <mergeCell ref="B112:I112"/>
    <mergeCell ref="B113:I113"/>
    <mergeCell ref="B141:I141"/>
    <mergeCell ref="C142:F142"/>
    <mergeCell ref="C143:F143"/>
  </mergeCells>
  <hyperlinks>
    <hyperlink ref="A1" location="BajajFinservMoneyMarketFund" display="BFMM" xr:uid="{00000000-0004-0000-1100-000000000000}"/>
    <hyperlink ref="B1" location="BajajFinservMoneyMarketFund" display="Bajaj Finserv Money Market Fund" xr:uid="{00000000-0004-0000-1100-000001000000}"/>
    <hyperlink ref="A118:A130" location="BajajFinservMoneyMarketFund" display="BFMM" xr:uid="{447F2C60-B97C-4D33-B2D6-C5AA0AEDF32D}"/>
  </hyperlinks>
  <pageMargins left="0" right="0" top="0" bottom="0" header="0" footer="0"/>
  <pageSetup orientation="landscape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outlinePr summaryBelow="0"/>
  </sheetPr>
  <dimension ref="A1:I179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30</v>
      </c>
      <c r="B1" s="3" t="s">
        <v>31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999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76</v>
      </c>
      <c r="B7" s="17" t="s">
        <v>77</v>
      </c>
      <c r="C7" s="13" t="s">
        <v>78</v>
      </c>
      <c r="D7" s="13" t="s">
        <v>79</v>
      </c>
      <c r="E7" s="18">
        <v>442289</v>
      </c>
      <c r="F7" s="19">
        <v>8013.8343999999997</v>
      </c>
      <c r="G7" s="20">
        <v>4.9200000000000001E-2</v>
      </c>
      <c r="H7" s="21"/>
      <c r="I7" s="22"/>
    </row>
    <row r="8" spans="1:9" ht="13" customHeight="1">
      <c r="A8" s="16" t="s">
        <v>62</v>
      </c>
      <c r="B8" s="17" t="s">
        <v>63</v>
      </c>
      <c r="C8" s="13" t="s">
        <v>64</v>
      </c>
      <c r="D8" s="13" t="s">
        <v>61</v>
      </c>
      <c r="E8" s="18">
        <v>1025359</v>
      </c>
      <c r="F8" s="19">
        <v>7269.7952999999998</v>
      </c>
      <c r="G8" s="20">
        <v>4.4600000000000001E-2</v>
      </c>
      <c r="H8" s="21"/>
      <c r="I8" s="22"/>
    </row>
    <row r="9" spans="1:9" ht="13" customHeight="1">
      <c r="A9" s="16" t="s">
        <v>935</v>
      </c>
      <c r="B9" s="17" t="s">
        <v>936</v>
      </c>
      <c r="C9" s="13" t="s">
        <v>937</v>
      </c>
      <c r="D9" s="13" t="s">
        <v>248</v>
      </c>
      <c r="E9" s="18">
        <v>121516</v>
      </c>
      <c r="F9" s="19">
        <v>4878.6243999999997</v>
      </c>
      <c r="G9" s="20">
        <v>2.9899999999999999E-2</v>
      </c>
      <c r="H9" s="21"/>
      <c r="I9" s="22"/>
    </row>
    <row r="10" spans="1:9" ht="13" customHeight="1">
      <c r="A10" s="16" t="s">
        <v>214</v>
      </c>
      <c r="B10" s="17" t="s">
        <v>215</v>
      </c>
      <c r="C10" s="13" t="s">
        <v>216</v>
      </c>
      <c r="D10" s="13" t="s">
        <v>61</v>
      </c>
      <c r="E10" s="18">
        <v>1306153</v>
      </c>
      <c r="F10" s="19">
        <v>4659.0478000000003</v>
      </c>
      <c r="G10" s="20">
        <v>2.86E-2</v>
      </c>
      <c r="H10" s="21"/>
      <c r="I10" s="22"/>
    </row>
    <row r="11" spans="1:9" ht="13" customHeight="1">
      <c r="A11" s="16" t="s">
        <v>920</v>
      </c>
      <c r="B11" s="17" t="s">
        <v>921</v>
      </c>
      <c r="C11" s="13" t="s">
        <v>922</v>
      </c>
      <c r="D11" s="13" t="s">
        <v>172</v>
      </c>
      <c r="E11" s="18">
        <v>151605</v>
      </c>
      <c r="F11" s="19">
        <v>4624.1040999999996</v>
      </c>
      <c r="G11" s="20">
        <v>2.8400000000000002E-2</v>
      </c>
      <c r="H11" s="21"/>
      <c r="I11" s="22"/>
    </row>
    <row r="12" spans="1:9" ht="13" customHeight="1">
      <c r="A12" s="16" t="s">
        <v>226</v>
      </c>
      <c r="B12" s="17" t="s">
        <v>227</v>
      </c>
      <c r="C12" s="13" t="s">
        <v>228</v>
      </c>
      <c r="D12" s="13" t="s">
        <v>209</v>
      </c>
      <c r="E12" s="18">
        <v>599791</v>
      </c>
      <c r="F12" s="19">
        <v>4144.8557000000001</v>
      </c>
      <c r="G12" s="20">
        <v>2.5399999999999999E-2</v>
      </c>
      <c r="H12" s="21"/>
      <c r="I12" s="22"/>
    </row>
    <row r="13" spans="1:9" ht="13" customHeight="1">
      <c r="A13" s="16" t="s">
        <v>950</v>
      </c>
      <c r="B13" s="17" t="s">
        <v>951</v>
      </c>
      <c r="C13" s="13" t="s">
        <v>952</v>
      </c>
      <c r="D13" s="13" t="s">
        <v>953</v>
      </c>
      <c r="E13" s="18">
        <v>774387</v>
      </c>
      <c r="F13" s="19">
        <v>4107.3486000000003</v>
      </c>
      <c r="G13" s="20">
        <v>2.52E-2</v>
      </c>
      <c r="H13" s="21"/>
      <c r="I13" s="22"/>
    </row>
    <row r="14" spans="1:9" ht="13" customHeight="1">
      <c r="A14" s="16" t="s">
        <v>438</v>
      </c>
      <c r="B14" s="17" t="s">
        <v>439</v>
      </c>
      <c r="C14" s="13" t="s">
        <v>440</v>
      </c>
      <c r="D14" s="13" t="s">
        <v>172</v>
      </c>
      <c r="E14" s="18">
        <v>235860</v>
      </c>
      <c r="F14" s="19">
        <v>4049.7161999999998</v>
      </c>
      <c r="G14" s="20">
        <v>2.4799999999999999E-2</v>
      </c>
      <c r="H14" s="21"/>
      <c r="I14" s="22"/>
    </row>
    <row r="15" spans="1:9" ht="13" customHeight="1">
      <c r="A15" s="16" t="s">
        <v>938</v>
      </c>
      <c r="B15" s="17" t="s">
        <v>939</v>
      </c>
      <c r="C15" s="13" t="s">
        <v>940</v>
      </c>
      <c r="D15" s="13" t="s">
        <v>185</v>
      </c>
      <c r="E15" s="18">
        <v>661784</v>
      </c>
      <c r="F15" s="19">
        <v>3821.8026</v>
      </c>
      <c r="G15" s="20">
        <v>2.3400000000000001E-2</v>
      </c>
      <c r="H15" s="21"/>
      <c r="I15" s="22"/>
    </row>
    <row r="16" spans="1:9" ht="13" customHeight="1">
      <c r="A16" s="16" t="s">
        <v>320</v>
      </c>
      <c r="B16" s="17" t="s">
        <v>321</v>
      </c>
      <c r="C16" s="13" t="s">
        <v>322</v>
      </c>
      <c r="D16" s="13" t="s">
        <v>213</v>
      </c>
      <c r="E16" s="18">
        <v>242903</v>
      </c>
      <c r="F16" s="19">
        <v>3821.1071000000002</v>
      </c>
      <c r="G16" s="20">
        <v>2.3400000000000001E-2</v>
      </c>
      <c r="H16" s="21"/>
      <c r="I16" s="22"/>
    </row>
    <row r="17" spans="1:9" ht="13" customHeight="1">
      <c r="A17" s="16" t="s">
        <v>932</v>
      </c>
      <c r="B17" s="17" t="s">
        <v>933</v>
      </c>
      <c r="C17" s="13" t="s">
        <v>934</v>
      </c>
      <c r="D17" s="13" t="s">
        <v>111</v>
      </c>
      <c r="E17" s="18">
        <v>848863</v>
      </c>
      <c r="F17" s="19">
        <v>3693.8272999999999</v>
      </c>
      <c r="G17" s="20">
        <v>2.2700000000000001E-2</v>
      </c>
      <c r="H17" s="21"/>
      <c r="I17" s="22"/>
    </row>
    <row r="18" spans="1:9" ht="13" customHeight="1">
      <c r="A18" s="16" t="s">
        <v>1351</v>
      </c>
      <c r="B18" s="17" t="s">
        <v>1352</v>
      </c>
      <c r="C18" s="13" t="s">
        <v>1353</v>
      </c>
      <c r="D18" s="13" t="s">
        <v>1354</v>
      </c>
      <c r="E18" s="18">
        <v>505273</v>
      </c>
      <c r="F18" s="19">
        <v>3680.6612</v>
      </c>
      <c r="G18" s="20">
        <v>2.2599999999999999E-2</v>
      </c>
      <c r="H18" s="21"/>
      <c r="I18" s="22"/>
    </row>
    <row r="19" spans="1:9" ht="13" customHeight="1">
      <c r="A19" s="16" t="s">
        <v>1171</v>
      </c>
      <c r="B19" s="17" t="s">
        <v>1172</v>
      </c>
      <c r="C19" s="13" t="s">
        <v>1173</v>
      </c>
      <c r="D19" s="13" t="s">
        <v>1174</v>
      </c>
      <c r="E19" s="18">
        <v>309871</v>
      </c>
      <c r="F19" s="19">
        <v>3649.0409</v>
      </c>
      <c r="G19" s="20">
        <v>2.24E-2</v>
      </c>
      <c r="H19" s="21"/>
      <c r="I19" s="22"/>
    </row>
    <row r="20" spans="1:9" ht="13" customHeight="1">
      <c r="A20" s="16" t="s">
        <v>58</v>
      </c>
      <c r="B20" s="17" t="s">
        <v>59</v>
      </c>
      <c r="C20" s="13" t="s">
        <v>60</v>
      </c>
      <c r="D20" s="13" t="s">
        <v>61</v>
      </c>
      <c r="E20" s="18">
        <v>247526</v>
      </c>
      <c r="F20" s="19">
        <v>3599.0279999999998</v>
      </c>
      <c r="G20" s="20">
        <v>2.2100000000000002E-2</v>
      </c>
      <c r="H20" s="21"/>
      <c r="I20" s="22"/>
    </row>
    <row r="21" spans="1:9" ht="13" customHeight="1">
      <c r="A21" s="16" t="s">
        <v>116</v>
      </c>
      <c r="B21" s="17" t="s">
        <v>117</v>
      </c>
      <c r="C21" s="13" t="s">
        <v>118</v>
      </c>
      <c r="D21" s="13" t="s">
        <v>119</v>
      </c>
      <c r="E21" s="18">
        <v>88483</v>
      </c>
      <c r="F21" s="19">
        <v>3579.0488999999998</v>
      </c>
      <c r="G21" s="20">
        <v>2.1999999999999999E-2</v>
      </c>
      <c r="H21" s="21"/>
      <c r="I21" s="22"/>
    </row>
    <row r="22" spans="1:9" ht="13" customHeight="1">
      <c r="A22" s="16" t="s">
        <v>69</v>
      </c>
      <c r="B22" s="17" t="s">
        <v>70</v>
      </c>
      <c r="C22" s="13" t="s">
        <v>71</v>
      </c>
      <c r="D22" s="13" t="s">
        <v>72</v>
      </c>
      <c r="E22" s="18">
        <v>1789892</v>
      </c>
      <c r="F22" s="19">
        <v>3490.2894000000001</v>
      </c>
      <c r="G22" s="20">
        <v>2.1399999999999999E-2</v>
      </c>
      <c r="H22" s="21"/>
      <c r="I22" s="22"/>
    </row>
    <row r="23" spans="1:9" ht="13" customHeight="1">
      <c r="A23" s="16" t="s">
        <v>917</v>
      </c>
      <c r="B23" s="17" t="s">
        <v>918</v>
      </c>
      <c r="C23" s="13" t="s">
        <v>919</v>
      </c>
      <c r="D23" s="13" t="s">
        <v>115</v>
      </c>
      <c r="E23" s="18">
        <v>27505</v>
      </c>
      <c r="F23" s="19">
        <v>3336.3564999999999</v>
      </c>
      <c r="G23" s="20">
        <v>2.0500000000000001E-2</v>
      </c>
      <c r="H23" s="21"/>
      <c r="I23" s="22"/>
    </row>
    <row r="24" spans="1:9" ht="13" customHeight="1">
      <c r="A24" s="16" t="s">
        <v>87</v>
      </c>
      <c r="B24" s="17" t="s">
        <v>88</v>
      </c>
      <c r="C24" s="13" t="s">
        <v>89</v>
      </c>
      <c r="D24" s="13" t="s">
        <v>61</v>
      </c>
      <c r="E24" s="18">
        <v>237787</v>
      </c>
      <c r="F24" s="19">
        <v>3091.2310000000002</v>
      </c>
      <c r="G24" s="20">
        <v>1.9E-2</v>
      </c>
      <c r="H24" s="21"/>
      <c r="I24" s="22"/>
    </row>
    <row r="25" spans="1:9" ht="13" customHeight="1">
      <c r="A25" s="16" t="s">
        <v>1314</v>
      </c>
      <c r="B25" s="17" t="s">
        <v>1315</v>
      </c>
      <c r="C25" s="13" t="s">
        <v>1316</v>
      </c>
      <c r="D25" s="13" t="s">
        <v>357</v>
      </c>
      <c r="E25" s="18">
        <v>423146</v>
      </c>
      <c r="F25" s="19">
        <v>3083.8879999999999</v>
      </c>
      <c r="G25" s="20">
        <v>1.89E-2</v>
      </c>
      <c r="H25" s="21"/>
      <c r="I25" s="22"/>
    </row>
    <row r="26" spans="1:9" ht="13" customHeight="1">
      <c r="A26" s="16" t="s">
        <v>395</v>
      </c>
      <c r="B26" s="17" t="s">
        <v>396</v>
      </c>
      <c r="C26" s="13" t="s">
        <v>397</v>
      </c>
      <c r="D26" s="13" t="s">
        <v>61</v>
      </c>
      <c r="E26" s="18">
        <v>808220</v>
      </c>
      <c r="F26" s="19">
        <v>3074.0648000000001</v>
      </c>
      <c r="G26" s="20">
        <v>1.89E-2</v>
      </c>
      <c r="H26" s="21"/>
      <c r="I26" s="22"/>
    </row>
    <row r="27" spans="1:9" ht="13" customHeight="1">
      <c r="A27" s="16" t="s">
        <v>1138</v>
      </c>
      <c r="B27" s="17" t="s">
        <v>1139</v>
      </c>
      <c r="C27" s="13" t="s">
        <v>1140</v>
      </c>
      <c r="D27" s="13" t="s">
        <v>248</v>
      </c>
      <c r="E27" s="18">
        <v>354461</v>
      </c>
      <c r="F27" s="19">
        <v>2881.9452000000001</v>
      </c>
      <c r="G27" s="20">
        <v>1.77E-2</v>
      </c>
      <c r="H27" s="21"/>
      <c r="I27" s="22"/>
    </row>
    <row r="28" spans="1:9" ht="13" customHeight="1">
      <c r="A28" s="16" t="s">
        <v>249</v>
      </c>
      <c r="B28" s="17" t="s">
        <v>250</v>
      </c>
      <c r="C28" s="13" t="s">
        <v>251</v>
      </c>
      <c r="D28" s="13" t="s">
        <v>252</v>
      </c>
      <c r="E28" s="18">
        <v>854600</v>
      </c>
      <c r="F28" s="19">
        <v>2803.9425999999999</v>
      </c>
      <c r="G28" s="20">
        <v>1.72E-2</v>
      </c>
      <c r="H28" s="21"/>
      <c r="I28" s="22"/>
    </row>
    <row r="29" spans="1:9" ht="13" customHeight="1">
      <c r="A29" s="16" t="s">
        <v>155</v>
      </c>
      <c r="B29" s="17" t="s">
        <v>156</v>
      </c>
      <c r="C29" s="13" t="s">
        <v>157</v>
      </c>
      <c r="D29" s="13" t="s">
        <v>72</v>
      </c>
      <c r="E29" s="18">
        <v>1478223</v>
      </c>
      <c r="F29" s="19">
        <v>2725.1041</v>
      </c>
      <c r="G29" s="20">
        <v>1.67E-2</v>
      </c>
      <c r="H29" s="21"/>
      <c r="I29" s="22"/>
    </row>
    <row r="30" spans="1:9" ht="13" customHeight="1">
      <c r="A30" s="16" t="s">
        <v>1333</v>
      </c>
      <c r="B30" s="17" t="s">
        <v>1334</v>
      </c>
      <c r="C30" s="13" t="s">
        <v>1335</v>
      </c>
      <c r="D30" s="13" t="s">
        <v>119</v>
      </c>
      <c r="E30" s="18">
        <v>184273</v>
      </c>
      <c r="F30" s="19">
        <v>2581.4805000000001</v>
      </c>
      <c r="G30" s="20">
        <v>1.5800000000000002E-2</v>
      </c>
      <c r="H30" s="21"/>
      <c r="I30" s="22"/>
    </row>
    <row r="31" spans="1:9" ht="13" customHeight="1">
      <c r="A31" s="16" t="s">
        <v>923</v>
      </c>
      <c r="B31" s="17" t="s">
        <v>924</v>
      </c>
      <c r="C31" s="13" t="s">
        <v>925</v>
      </c>
      <c r="D31" s="13" t="s">
        <v>293</v>
      </c>
      <c r="E31" s="18">
        <v>22503</v>
      </c>
      <c r="F31" s="19">
        <v>2576.5934999999999</v>
      </c>
      <c r="G31" s="20">
        <v>1.5800000000000002E-2</v>
      </c>
      <c r="H31" s="21"/>
      <c r="I31" s="22"/>
    </row>
    <row r="32" spans="1:9" ht="13" customHeight="1">
      <c r="A32" s="16" t="s">
        <v>431</v>
      </c>
      <c r="B32" s="17" t="s">
        <v>432</v>
      </c>
      <c r="C32" s="13" t="s">
        <v>433</v>
      </c>
      <c r="D32" s="13" t="s">
        <v>271</v>
      </c>
      <c r="E32" s="18">
        <v>96155</v>
      </c>
      <c r="F32" s="19">
        <v>2551.5691000000002</v>
      </c>
      <c r="G32" s="20">
        <v>1.5699999999999999E-2</v>
      </c>
      <c r="H32" s="21"/>
      <c r="I32" s="22"/>
    </row>
    <row r="33" spans="1:9" ht="13" customHeight="1">
      <c r="A33" s="16" t="s">
        <v>1330</v>
      </c>
      <c r="B33" s="17" t="s">
        <v>1331</v>
      </c>
      <c r="C33" s="13" t="s">
        <v>1332</v>
      </c>
      <c r="D33" s="13" t="s">
        <v>172</v>
      </c>
      <c r="E33" s="18">
        <v>10039</v>
      </c>
      <c r="F33" s="19">
        <v>2309.9739</v>
      </c>
      <c r="G33" s="20">
        <v>1.4200000000000001E-2</v>
      </c>
      <c r="H33" s="21"/>
      <c r="I33" s="22"/>
    </row>
    <row r="34" spans="1:9" ht="13" customHeight="1">
      <c r="A34" s="16" t="s">
        <v>1190</v>
      </c>
      <c r="B34" s="17" t="s">
        <v>1191</v>
      </c>
      <c r="C34" s="13" t="s">
        <v>1192</v>
      </c>
      <c r="D34" s="13" t="s">
        <v>953</v>
      </c>
      <c r="E34" s="18">
        <v>256585</v>
      </c>
      <c r="F34" s="19">
        <v>2051.1405</v>
      </c>
      <c r="G34" s="20">
        <v>1.26E-2</v>
      </c>
      <c r="H34" s="21"/>
      <c r="I34" s="22"/>
    </row>
    <row r="35" spans="1:9" ht="13" customHeight="1">
      <c r="A35" s="16" t="s">
        <v>1199</v>
      </c>
      <c r="B35" s="17" t="s">
        <v>1200</v>
      </c>
      <c r="C35" s="13" t="s">
        <v>1201</v>
      </c>
      <c r="D35" s="13" t="s">
        <v>271</v>
      </c>
      <c r="E35" s="18">
        <v>13318</v>
      </c>
      <c r="F35" s="19">
        <v>1977.723</v>
      </c>
      <c r="G35" s="20">
        <v>1.21E-2</v>
      </c>
      <c r="H35" s="21"/>
      <c r="I35" s="22"/>
    </row>
    <row r="36" spans="1:9" ht="13" customHeight="1">
      <c r="A36" s="16" t="s">
        <v>1202</v>
      </c>
      <c r="B36" s="17" t="s">
        <v>1203</v>
      </c>
      <c r="C36" s="13" t="s">
        <v>1204</v>
      </c>
      <c r="D36" s="13" t="s">
        <v>319</v>
      </c>
      <c r="E36" s="18">
        <v>278757</v>
      </c>
      <c r="F36" s="19">
        <v>1933.1797999999999</v>
      </c>
      <c r="G36" s="20">
        <v>1.1900000000000001E-2</v>
      </c>
      <c r="H36" s="21"/>
      <c r="I36" s="22"/>
    </row>
    <row r="37" spans="1:9" ht="13" customHeight="1">
      <c r="A37" s="16" t="s">
        <v>1648</v>
      </c>
      <c r="B37" s="17" t="s">
        <v>1649</v>
      </c>
      <c r="C37" s="13" t="s">
        <v>1650</v>
      </c>
      <c r="D37" s="13" t="s">
        <v>209</v>
      </c>
      <c r="E37" s="18">
        <v>117671</v>
      </c>
      <c r="F37" s="19">
        <v>1921.5673999999999</v>
      </c>
      <c r="G37" s="20">
        <v>1.18E-2</v>
      </c>
      <c r="H37" s="21"/>
      <c r="I37" s="22"/>
    </row>
    <row r="38" spans="1:9" ht="13" customHeight="1">
      <c r="A38" s="16" t="s">
        <v>1909</v>
      </c>
      <c r="B38" s="17" t="s">
        <v>1910</v>
      </c>
      <c r="C38" s="13" t="s">
        <v>1911</v>
      </c>
      <c r="D38" s="13" t="s">
        <v>111</v>
      </c>
      <c r="E38" s="18">
        <v>486825</v>
      </c>
      <c r="F38" s="19">
        <v>1857.2374</v>
      </c>
      <c r="G38" s="20">
        <v>1.14E-2</v>
      </c>
      <c r="H38" s="21"/>
      <c r="I38" s="22"/>
    </row>
    <row r="39" spans="1:9" ht="13" customHeight="1">
      <c r="A39" s="16" t="s">
        <v>1159</v>
      </c>
      <c r="B39" s="17" t="s">
        <v>1160</v>
      </c>
      <c r="C39" s="13" t="s">
        <v>1161</v>
      </c>
      <c r="D39" s="13" t="s">
        <v>248</v>
      </c>
      <c r="E39" s="18">
        <v>418084</v>
      </c>
      <c r="F39" s="19">
        <v>1840.6148000000001</v>
      </c>
      <c r="G39" s="20">
        <v>1.1299999999999999E-2</v>
      </c>
      <c r="H39" s="21"/>
      <c r="I39" s="22"/>
    </row>
    <row r="40" spans="1:9" ht="13" customHeight="1">
      <c r="A40" s="16" t="s">
        <v>1912</v>
      </c>
      <c r="B40" s="17" t="s">
        <v>1913</v>
      </c>
      <c r="C40" s="13" t="s">
        <v>1914</v>
      </c>
      <c r="D40" s="13" t="s">
        <v>1700</v>
      </c>
      <c r="E40" s="18">
        <v>512085</v>
      </c>
      <c r="F40" s="19">
        <v>1831.9840999999999</v>
      </c>
      <c r="G40" s="20">
        <v>1.12E-2</v>
      </c>
      <c r="H40" s="21"/>
      <c r="I40" s="22"/>
    </row>
    <row r="41" spans="1:9" ht="13" customHeight="1">
      <c r="A41" s="16" t="s">
        <v>245</v>
      </c>
      <c r="B41" s="17" t="s">
        <v>246</v>
      </c>
      <c r="C41" s="13" t="s">
        <v>247</v>
      </c>
      <c r="D41" s="13" t="s">
        <v>248</v>
      </c>
      <c r="E41" s="18">
        <v>1036503</v>
      </c>
      <c r="F41" s="19">
        <v>1769.1033</v>
      </c>
      <c r="G41" s="20">
        <v>1.09E-2</v>
      </c>
      <c r="H41" s="21"/>
      <c r="I41" s="22"/>
    </row>
    <row r="42" spans="1:9" ht="13" customHeight="1">
      <c r="A42" s="16" t="s">
        <v>1915</v>
      </c>
      <c r="B42" s="17" t="s">
        <v>1916</v>
      </c>
      <c r="C42" s="13" t="s">
        <v>1917</v>
      </c>
      <c r="D42" s="13" t="s">
        <v>202</v>
      </c>
      <c r="E42" s="18">
        <v>1062169</v>
      </c>
      <c r="F42" s="19">
        <v>1700.4264000000001</v>
      </c>
      <c r="G42" s="20">
        <v>1.04E-2</v>
      </c>
      <c r="H42" s="21"/>
      <c r="I42" s="22"/>
    </row>
    <row r="43" spans="1:9" ht="13" customHeight="1">
      <c r="A43" s="16" t="s">
        <v>1918</v>
      </c>
      <c r="B43" s="17" t="s">
        <v>1919</v>
      </c>
      <c r="C43" s="13" t="s">
        <v>1920</v>
      </c>
      <c r="D43" s="13" t="s">
        <v>119</v>
      </c>
      <c r="E43" s="18">
        <v>1398460</v>
      </c>
      <c r="F43" s="19">
        <v>1694.7936999999999</v>
      </c>
      <c r="G43" s="20">
        <v>1.04E-2</v>
      </c>
      <c r="H43" s="21"/>
      <c r="I43" s="22"/>
    </row>
    <row r="44" spans="1:9" ht="13" customHeight="1">
      <c r="A44" s="16" t="s">
        <v>1921</v>
      </c>
      <c r="B44" s="17" t="s">
        <v>1922</v>
      </c>
      <c r="C44" s="13" t="s">
        <v>1923</v>
      </c>
      <c r="D44" s="13" t="s">
        <v>293</v>
      </c>
      <c r="E44" s="18">
        <v>31591</v>
      </c>
      <c r="F44" s="19">
        <v>1621.566</v>
      </c>
      <c r="G44" s="20">
        <v>9.9000000000000008E-3</v>
      </c>
      <c r="H44" s="21"/>
      <c r="I44" s="22"/>
    </row>
    <row r="45" spans="1:9" ht="13" customHeight="1">
      <c r="A45" s="16" t="s">
        <v>1178</v>
      </c>
      <c r="B45" s="17" t="s">
        <v>1179</v>
      </c>
      <c r="C45" s="13" t="s">
        <v>1180</v>
      </c>
      <c r="D45" s="13" t="s">
        <v>202</v>
      </c>
      <c r="E45" s="18">
        <v>1164920</v>
      </c>
      <c r="F45" s="19">
        <v>1616.5595000000001</v>
      </c>
      <c r="G45" s="20">
        <v>9.9000000000000008E-3</v>
      </c>
      <c r="H45" s="21"/>
      <c r="I45" s="22"/>
    </row>
    <row r="46" spans="1:9" ht="13" customHeight="1">
      <c r="A46" s="16" t="s">
        <v>1027</v>
      </c>
      <c r="B46" s="17" t="s">
        <v>1028</v>
      </c>
      <c r="C46" s="13" t="s">
        <v>1029</v>
      </c>
      <c r="D46" s="13" t="s">
        <v>61</v>
      </c>
      <c r="E46" s="18">
        <v>2181659</v>
      </c>
      <c r="F46" s="19">
        <v>1507.7445</v>
      </c>
      <c r="G46" s="20">
        <v>9.1999999999999998E-3</v>
      </c>
      <c r="H46" s="21"/>
      <c r="I46" s="22"/>
    </row>
    <row r="47" spans="1:9" ht="13" customHeight="1">
      <c r="A47" s="16" t="s">
        <v>947</v>
      </c>
      <c r="B47" s="17" t="s">
        <v>948</v>
      </c>
      <c r="C47" s="13" t="s">
        <v>949</v>
      </c>
      <c r="D47" s="13" t="s">
        <v>111</v>
      </c>
      <c r="E47" s="18">
        <v>282509</v>
      </c>
      <c r="F47" s="19">
        <v>1484.1610000000001</v>
      </c>
      <c r="G47" s="20">
        <v>9.1000000000000004E-3</v>
      </c>
      <c r="H47" s="21"/>
      <c r="I47" s="22"/>
    </row>
    <row r="48" spans="1:9" ht="13" customHeight="1">
      <c r="A48" s="16" t="s">
        <v>1245</v>
      </c>
      <c r="B48" s="17" t="s">
        <v>1246</v>
      </c>
      <c r="C48" s="13" t="s">
        <v>1247</v>
      </c>
      <c r="D48" s="13" t="s">
        <v>100</v>
      </c>
      <c r="E48" s="18">
        <v>115056</v>
      </c>
      <c r="F48" s="19">
        <v>1466.9639999999999</v>
      </c>
      <c r="G48" s="20">
        <v>8.9999999999999993E-3</v>
      </c>
      <c r="H48" s="21"/>
      <c r="I48" s="22"/>
    </row>
    <row r="49" spans="1:9" ht="13" customHeight="1">
      <c r="A49" s="16" t="s">
        <v>1924</v>
      </c>
      <c r="B49" s="17" t="s">
        <v>1925</v>
      </c>
      <c r="C49" s="13" t="s">
        <v>1926</v>
      </c>
      <c r="D49" s="13" t="s">
        <v>202</v>
      </c>
      <c r="E49" s="18">
        <v>1375605</v>
      </c>
      <c r="F49" s="19">
        <v>1349.4684999999999</v>
      </c>
      <c r="G49" s="20">
        <v>8.3000000000000001E-3</v>
      </c>
      <c r="H49" s="21"/>
      <c r="I49" s="22"/>
    </row>
    <row r="50" spans="1:9" ht="13" customHeight="1">
      <c r="A50" s="16" t="s">
        <v>94</v>
      </c>
      <c r="B50" s="17" t="s">
        <v>95</v>
      </c>
      <c r="C50" s="13" t="s">
        <v>96</v>
      </c>
      <c r="D50" s="13" t="s">
        <v>79</v>
      </c>
      <c r="E50" s="18">
        <v>8900000</v>
      </c>
      <c r="F50" s="19">
        <v>1275.3699999999999</v>
      </c>
      <c r="G50" s="20">
        <v>7.7999999999999996E-3</v>
      </c>
      <c r="H50" s="21"/>
      <c r="I50" s="22"/>
    </row>
    <row r="51" spans="1:9" ht="13" customHeight="1">
      <c r="A51" s="16" t="s">
        <v>1024</v>
      </c>
      <c r="B51" s="17" t="s">
        <v>1025</v>
      </c>
      <c r="C51" s="13" t="s">
        <v>1026</v>
      </c>
      <c r="D51" s="13" t="s">
        <v>185</v>
      </c>
      <c r="E51" s="18">
        <v>440407</v>
      </c>
      <c r="F51" s="19">
        <v>1263.5277000000001</v>
      </c>
      <c r="G51" s="20">
        <v>7.7999999999999996E-3</v>
      </c>
      <c r="H51" s="21"/>
      <c r="I51" s="22"/>
    </row>
    <row r="52" spans="1:9" ht="13" customHeight="1">
      <c r="A52" s="16" t="s">
        <v>1272</v>
      </c>
      <c r="B52" s="17" t="s">
        <v>1273</v>
      </c>
      <c r="C52" s="13" t="s">
        <v>1274</v>
      </c>
      <c r="D52" s="13" t="s">
        <v>357</v>
      </c>
      <c r="E52" s="18">
        <v>338418</v>
      </c>
      <c r="F52" s="19">
        <v>1257.5613000000001</v>
      </c>
      <c r="G52" s="20">
        <v>7.7000000000000002E-3</v>
      </c>
      <c r="H52" s="21"/>
      <c r="I52" s="22"/>
    </row>
    <row r="53" spans="1:9" ht="13" customHeight="1">
      <c r="A53" s="16" t="s">
        <v>1217</v>
      </c>
      <c r="B53" s="17" t="s">
        <v>1218</v>
      </c>
      <c r="C53" s="13" t="s">
        <v>1219</v>
      </c>
      <c r="D53" s="13" t="s">
        <v>202</v>
      </c>
      <c r="E53" s="18">
        <v>214286</v>
      </c>
      <c r="F53" s="19">
        <v>1224.0016000000001</v>
      </c>
      <c r="G53" s="20">
        <v>7.4999999999999997E-3</v>
      </c>
      <c r="H53" s="21"/>
      <c r="I53" s="22"/>
    </row>
    <row r="54" spans="1:9" ht="13" customHeight="1">
      <c r="A54" s="16" t="s">
        <v>182</v>
      </c>
      <c r="B54" s="17" t="s">
        <v>183</v>
      </c>
      <c r="C54" s="13" t="s">
        <v>184</v>
      </c>
      <c r="D54" s="13" t="s">
        <v>185</v>
      </c>
      <c r="E54" s="18">
        <v>37000</v>
      </c>
      <c r="F54" s="19">
        <v>1214.3399999999999</v>
      </c>
      <c r="G54" s="20">
        <v>7.4000000000000003E-3</v>
      </c>
      <c r="H54" s="21"/>
      <c r="I54" s="22"/>
    </row>
    <row r="55" spans="1:9" ht="13" customHeight="1">
      <c r="A55" s="16" t="s">
        <v>944</v>
      </c>
      <c r="B55" s="17" t="s">
        <v>945</v>
      </c>
      <c r="C55" s="13" t="s">
        <v>946</v>
      </c>
      <c r="D55" s="13" t="s">
        <v>93</v>
      </c>
      <c r="E55" s="18">
        <v>3434370</v>
      </c>
      <c r="F55" s="19">
        <v>1208.2113999999999</v>
      </c>
      <c r="G55" s="20">
        <v>7.4000000000000003E-3</v>
      </c>
      <c r="H55" s="21"/>
      <c r="I55" s="22"/>
    </row>
    <row r="56" spans="1:9" ht="13" customHeight="1">
      <c r="A56" s="16" t="s">
        <v>1927</v>
      </c>
      <c r="B56" s="17" t="s">
        <v>1928</v>
      </c>
      <c r="C56" s="13" t="s">
        <v>1929</v>
      </c>
      <c r="D56" s="13" t="s">
        <v>1174</v>
      </c>
      <c r="E56" s="18">
        <v>211109</v>
      </c>
      <c r="F56" s="19">
        <v>1207.6489999999999</v>
      </c>
      <c r="G56" s="20">
        <v>7.4000000000000003E-3</v>
      </c>
      <c r="H56" s="21"/>
      <c r="I56" s="22"/>
    </row>
    <row r="57" spans="1:9" ht="13" customHeight="1">
      <c r="A57" s="16" t="s">
        <v>1205</v>
      </c>
      <c r="B57" s="17" t="s">
        <v>1206</v>
      </c>
      <c r="C57" s="13" t="s">
        <v>1207</v>
      </c>
      <c r="D57" s="13" t="s">
        <v>252</v>
      </c>
      <c r="E57" s="18">
        <v>38886</v>
      </c>
      <c r="F57" s="19">
        <v>1163.2746999999999</v>
      </c>
      <c r="G57" s="20">
        <v>7.1000000000000004E-3</v>
      </c>
      <c r="H57" s="21"/>
      <c r="I57" s="22"/>
    </row>
    <row r="58" spans="1:9" ht="13" customHeight="1">
      <c r="A58" s="16" t="s">
        <v>1226</v>
      </c>
      <c r="B58" s="17" t="s">
        <v>1227</v>
      </c>
      <c r="C58" s="13" t="s">
        <v>1228</v>
      </c>
      <c r="D58" s="13" t="s">
        <v>1174</v>
      </c>
      <c r="E58" s="18">
        <v>179247</v>
      </c>
      <c r="F58" s="19">
        <v>1124.5957000000001</v>
      </c>
      <c r="G58" s="20">
        <v>6.8999999999999999E-3</v>
      </c>
      <c r="H58" s="21"/>
      <c r="I58" s="22"/>
    </row>
    <row r="59" spans="1:9" ht="13" customHeight="1">
      <c r="A59" s="16" t="s">
        <v>1147</v>
      </c>
      <c r="B59" s="17" t="s">
        <v>1148</v>
      </c>
      <c r="C59" s="13" t="s">
        <v>1149</v>
      </c>
      <c r="D59" s="13" t="s">
        <v>271</v>
      </c>
      <c r="E59" s="18">
        <v>147734</v>
      </c>
      <c r="F59" s="19">
        <v>1118.7157</v>
      </c>
      <c r="G59" s="20">
        <v>6.8999999999999999E-3</v>
      </c>
      <c r="H59" s="21"/>
      <c r="I59" s="22"/>
    </row>
    <row r="60" spans="1:9" ht="13" customHeight="1">
      <c r="A60" s="16" t="s">
        <v>1701</v>
      </c>
      <c r="B60" s="17" t="s">
        <v>1702</v>
      </c>
      <c r="C60" s="13" t="s">
        <v>1703</v>
      </c>
      <c r="D60" s="13" t="s">
        <v>248</v>
      </c>
      <c r="E60" s="18">
        <v>3015765</v>
      </c>
      <c r="F60" s="19">
        <v>1109.4999</v>
      </c>
      <c r="G60" s="20">
        <v>6.7999999999999996E-3</v>
      </c>
      <c r="H60" s="21"/>
      <c r="I60" s="22"/>
    </row>
    <row r="61" spans="1:9" ht="13" customHeight="1">
      <c r="A61" s="16" t="s">
        <v>1930</v>
      </c>
      <c r="B61" s="17" t="s">
        <v>1931</v>
      </c>
      <c r="C61" s="13" t="s">
        <v>1932</v>
      </c>
      <c r="D61" s="13" t="s">
        <v>1174</v>
      </c>
      <c r="E61" s="18">
        <v>138553</v>
      </c>
      <c r="F61" s="19">
        <v>1081.9603999999999</v>
      </c>
      <c r="G61" s="20">
        <v>6.6E-3</v>
      </c>
      <c r="H61" s="21"/>
      <c r="I61" s="22"/>
    </row>
    <row r="62" spans="1:9" ht="13" customHeight="1">
      <c r="A62" s="16" t="s">
        <v>1933</v>
      </c>
      <c r="B62" s="17" t="s">
        <v>1934</v>
      </c>
      <c r="C62" s="13" t="s">
        <v>1935</v>
      </c>
      <c r="D62" s="13" t="s">
        <v>357</v>
      </c>
      <c r="E62" s="18">
        <v>395631</v>
      </c>
      <c r="F62" s="19">
        <v>1036.7906</v>
      </c>
      <c r="G62" s="20">
        <v>6.4000000000000003E-3</v>
      </c>
      <c r="H62" s="21"/>
      <c r="I62" s="22"/>
    </row>
    <row r="63" spans="1:9" ht="13" customHeight="1">
      <c r="A63" s="16" t="s">
        <v>1211</v>
      </c>
      <c r="B63" s="17" t="s">
        <v>1212</v>
      </c>
      <c r="C63" s="13" t="s">
        <v>1213</v>
      </c>
      <c r="D63" s="13" t="s">
        <v>1174</v>
      </c>
      <c r="E63" s="18">
        <v>2862</v>
      </c>
      <c r="F63" s="19">
        <v>1024.596</v>
      </c>
      <c r="G63" s="20">
        <v>6.3E-3</v>
      </c>
      <c r="H63" s="21"/>
      <c r="I63" s="22"/>
    </row>
    <row r="64" spans="1:9" ht="13" customHeight="1">
      <c r="A64" s="16" t="s">
        <v>1275</v>
      </c>
      <c r="B64" s="17" t="s">
        <v>1276</v>
      </c>
      <c r="C64" s="13" t="s">
        <v>1277</v>
      </c>
      <c r="D64" s="13" t="s">
        <v>192</v>
      </c>
      <c r="E64" s="18">
        <v>14336</v>
      </c>
      <c r="F64" s="19">
        <v>1009.7562</v>
      </c>
      <c r="G64" s="20">
        <v>6.1999999999999998E-3</v>
      </c>
      <c r="H64" s="21"/>
      <c r="I64" s="22"/>
    </row>
    <row r="65" spans="1:9" ht="13" customHeight="1">
      <c r="A65" s="16" t="s">
        <v>1936</v>
      </c>
      <c r="B65" s="17" t="s">
        <v>1937</v>
      </c>
      <c r="C65" s="13" t="s">
        <v>1938</v>
      </c>
      <c r="D65" s="13" t="s">
        <v>293</v>
      </c>
      <c r="E65" s="18">
        <v>108635</v>
      </c>
      <c r="F65" s="19">
        <v>955.4991</v>
      </c>
      <c r="G65" s="20">
        <v>5.8999999999999999E-3</v>
      </c>
      <c r="H65" s="21"/>
      <c r="I65" s="22"/>
    </row>
    <row r="66" spans="1:9" ht="13" customHeight="1">
      <c r="A66" s="16" t="s">
        <v>1939</v>
      </c>
      <c r="B66" s="17" t="s">
        <v>1940</v>
      </c>
      <c r="C66" s="13" t="s">
        <v>1941</v>
      </c>
      <c r="D66" s="13" t="s">
        <v>192</v>
      </c>
      <c r="E66" s="18">
        <v>7858</v>
      </c>
      <c r="F66" s="19">
        <v>857.18989999999997</v>
      </c>
      <c r="G66" s="20">
        <v>5.3E-3</v>
      </c>
      <c r="H66" s="21"/>
      <c r="I66" s="22"/>
    </row>
    <row r="67" spans="1:9" ht="13" customHeight="1">
      <c r="A67" s="16" t="s">
        <v>1003</v>
      </c>
      <c r="B67" s="17" t="s">
        <v>1004</v>
      </c>
      <c r="C67" s="13" t="s">
        <v>1005</v>
      </c>
      <c r="D67" s="13" t="s">
        <v>83</v>
      </c>
      <c r="E67" s="18">
        <v>18664</v>
      </c>
      <c r="F67" s="19">
        <v>847.34559999999999</v>
      </c>
      <c r="G67" s="20">
        <v>5.1999999999999998E-3</v>
      </c>
      <c r="H67" s="21"/>
      <c r="I67" s="22"/>
    </row>
    <row r="68" spans="1:9" ht="13" customHeight="1">
      <c r="A68" s="16" t="s">
        <v>1942</v>
      </c>
      <c r="B68" s="17" t="s">
        <v>1943</v>
      </c>
      <c r="C68" s="13" t="s">
        <v>1944</v>
      </c>
      <c r="D68" s="13" t="s">
        <v>248</v>
      </c>
      <c r="E68" s="18">
        <v>155748</v>
      </c>
      <c r="F68" s="19">
        <v>824.5299</v>
      </c>
      <c r="G68" s="20">
        <v>5.1000000000000004E-3</v>
      </c>
      <c r="H68" s="21"/>
      <c r="I68" s="22"/>
    </row>
    <row r="69" spans="1:9" ht="13" customHeight="1">
      <c r="A69" s="16" t="s">
        <v>351</v>
      </c>
      <c r="B69" s="17" t="s">
        <v>352</v>
      </c>
      <c r="C69" s="13" t="s">
        <v>353</v>
      </c>
      <c r="D69" s="13" t="s">
        <v>127</v>
      </c>
      <c r="E69" s="18">
        <v>40000</v>
      </c>
      <c r="F69" s="19">
        <v>794.12</v>
      </c>
      <c r="G69" s="20">
        <v>4.8999999999999998E-3</v>
      </c>
      <c r="H69" s="21"/>
      <c r="I69" s="22"/>
    </row>
    <row r="70" spans="1:9" ht="13" customHeight="1">
      <c r="A70" s="16" t="s">
        <v>1945</v>
      </c>
      <c r="B70" s="17" t="s">
        <v>1946</v>
      </c>
      <c r="C70" s="13" t="s">
        <v>1947</v>
      </c>
      <c r="D70" s="13" t="s">
        <v>293</v>
      </c>
      <c r="E70" s="18">
        <v>140769</v>
      </c>
      <c r="F70" s="19">
        <v>747.34259999999995</v>
      </c>
      <c r="G70" s="20">
        <v>4.5999999999999999E-3</v>
      </c>
      <c r="H70" s="21"/>
      <c r="I70" s="22"/>
    </row>
    <row r="71" spans="1:9" ht="13" customHeight="1">
      <c r="A71" s="16" t="s">
        <v>1948</v>
      </c>
      <c r="B71" s="17" t="s">
        <v>1949</v>
      </c>
      <c r="C71" s="13" t="s">
        <v>1950</v>
      </c>
      <c r="D71" s="13" t="s">
        <v>119</v>
      </c>
      <c r="E71" s="18">
        <v>390749</v>
      </c>
      <c r="F71" s="19">
        <v>735.19420000000002</v>
      </c>
      <c r="G71" s="20">
        <v>4.4999999999999997E-3</v>
      </c>
      <c r="H71" s="21"/>
      <c r="I71" s="22"/>
    </row>
    <row r="72" spans="1:9" ht="13" customHeight="1">
      <c r="A72" s="16" t="s">
        <v>1951</v>
      </c>
      <c r="B72" s="17" t="s">
        <v>1952</v>
      </c>
      <c r="C72" s="13" t="s">
        <v>1953</v>
      </c>
      <c r="D72" s="13" t="s">
        <v>357</v>
      </c>
      <c r="E72" s="18">
        <v>30517</v>
      </c>
      <c r="F72" s="19">
        <v>729.66150000000005</v>
      </c>
      <c r="G72" s="20">
        <v>4.4999999999999997E-3</v>
      </c>
      <c r="H72" s="21"/>
      <c r="I72" s="22"/>
    </row>
    <row r="73" spans="1:9" ht="13" customHeight="1">
      <c r="A73" s="16" t="s">
        <v>108</v>
      </c>
      <c r="B73" s="17" t="s">
        <v>109</v>
      </c>
      <c r="C73" s="13" t="s">
        <v>110</v>
      </c>
      <c r="D73" s="13" t="s">
        <v>111</v>
      </c>
      <c r="E73" s="18">
        <v>121786</v>
      </c>
      <c r="F73" s="19">
        <v>725.17470000000003</v>
      </c>
      <c r="G73" s="20">
        <v>4.4000000000000003E-3</v>
      </c>
      <c r="H73" s="21"/>
      <c r="I73" s="22"/>
    </row>
    <row r="74" spans="1:9" ht="13" customHeight="1">
      <c r="A74" s="16" t="s">
        <v>1235</v>
      </c>
      <c r="B74" s="17" t="s">
        <v>1236</v>
      </c>
      <c r="C74" s="13" t="s">
        <v>1237</v>
      </c>
      <c r="D74" s="13" t="s">
        <v>1174</v>
      </c>
      <c r="E74" s="18">
        <v>86154</v>
      </c>
      <c r="F74" s="19">
        <v>701.16430000000003</v>
      </c>
      <c r="G74" s="20">
        <v>4.3E-3</v>
      </c>
      <c r="H74" s="21"/>
      <c r="I74" s="22"/>
    </row>
    <row r="75" spans="1:9" ht="13" customHeight="1">
      <c r="A75" s="16" t="s">
        <v>1954</v>
      </c>
      <c r="B75" s="17" t="s">
        <v>1955</v>
      </c>
      <c r="C75" s="13" t="s">
        <v>1956</v>
      </c>
      <c r="D75" s="13" t="s">
        <v>93</v>
      </c>
      <c r="E75" s="18">
        <v>54721</v>
      </c>
      <c r="F75" s="19">
        <v>682.31610000000001</v>
      </c>
      <c r="G75" s="20">
        <v>4.1999999999999997E-3</v>
      </c>
      <c r="H75" s="21"/>
      <c r="I75" s="22"/>
    </row>
    <row r="76" spans="1:9" ht="13" customHeight="1">
      <c r="A76" s="16" t="s">
        <v>1957</v>
      </c>
      <c r="B76" s="17" t="s">
        <v>1958</v>
      </c>
      <c r="C76" s="13" t="s">
        <v>1959</v>
      </c>
      <c r="D76" s="13" t="s">
        <v>252</v>
      </c>
      <c r="E76" s="18">
        <v>328017</v>
      </c>
      <c r="F76" s="19">
        <v>673.71410000000003</v>
      </c>
      <c r="G76" s="20">
        <v>4.1000000000000003E-3</v>
      </c>
      <c r="H76" s="21"/>
      <c r="I76" s="22"/>
    </row>
    <row r="77" spans="1:9" ht="13" customHeight="1">
      <c r="A77" s="16" t="s">
        <v>1021</v>
      </c>
      <c r="B77" s="17" t="s">
        <v>1022</v>
      </c>
      <c r="C77" s="13" t="s">
        <v>1023</v>
      </c>
      <c r="D77" s="13" t="s">
        <v>83</v>
      </c>
      <c r="E77" s="18">
        <v>115330</v>
      </c>
      <c r="F77" s="19">
        <v>617.07320000000004</v>
      </c>
      <c r="G77" s="20">
        <v>3.8E-3</v>
      </c>
      <c r="H77" s="21"/>
      <c r="I77" s="22"/>
    </row>
    <row r="78" spans="1:9" ht="13" customHeight="1">
      <c r="A78" s="16" t="s">
        <v>1012</v>
      </c>
      <c r="B78" s="17" t="s">
        <v>1013</v>
      </c>
      <c r="C78" s="13" t="s">
        <v>1014</v>
      </c>
      <c r="D78" s="13" t="s">
        <v>83</v>
      </c>
      <c r="E78" s="18">
        <v>300000</v>
      </c>
      <c r="F78" s="19">
        <v>546.15</v>
      </c>
      <c r="G78" s="20">
        <v>3.3999999999999998E-3</v>
      </c>
      <c r="H78" s="21"/>
      <c r="I78" s="22"/>
    </row>
    <row r="79" spans="1:9" ht="13" customHeight="1">
      <c r="A79" s="16" t="s">
        <v>1960</v>
      </c>
      <c r="B79" s="17" t="s">
        <v>1961</v>
      </c>
      <c r="C79" s="13" t="s">
        <v>1962</v>
      </c>
      <c r="D79" s="13" t="s">
        <v>357</v>
      </c>
      <c r="E79" s="18">
        <v>63796</v>
      </c>
      <c r="F79" s="19">
        <v>452.47309999999999</v>
      </c>
      <c r="G79" s="20">
        <v>2.8E-3</v>
      </c>
      <c r="H79" s="21"/>
      <c r="I79" s="22"/>
    </row>
    <row r="80" spans="1:9" ht="13" customHeight="1">
      <c r="A80" s="16" t="s">
        <v>963</v>
      </c>
      <c r="B80" s="17" t="s">
        <v>964</v>
      </c>
      <c r="C80" s="13" t="s">
        <v>965</v>
      </c>
      <c r="D80" s="13" t="s">
        <v>271</v>
      </c>
      <c r="E80" s="18">
        <v>7500</v>
      </c>
      <c r="F80" s="19">
        <v>405.9</v>
      </c>
      <c r="G80" s="20">
        <v>2.5000000000000001E-3</v>
      </c>
      <c r="H80" s="21"/>
      <c r="I80" s="22"/>
    </row>
    <row r="81" spans="1:9" ht="13" customHeight="1">
      <c r="A81" s="16" t="s">
        <v>1214</v>
      </c>
      <c r="B81" s="17" t="s">
        <v>1215</v>
      </c>
      <c r="C81" s="13" t="s">
        <v>1216</v>
      </c>
      <c r="D81" s="13" t="s">
        <v>271</v>
      </c>
      <c r="E81" s="18">
        <v>223073</v>
      </c>
      <c r="F81" s="19">
        <v>387.27699999999999</v>
      </c>
      <c r="G81" s="20">
        <v>2.3999999999999998E-3</v>
      </c>
      <c r="H81" s="21"/>
      <c r="I81" s="22"/>
    </row>
    <row r="82" spans="1:9" ht="13" customHeight="1">
      <c r="A82" s="16" t="s">
        <v>1963</v>
      </c>
      <c r="B82" s="17" t="s">
        <v>1964</v>
      </c>
      <c r="C82" s="13" t="s">
        <v>1965</v>
      </c>
      <c r="D82" s="13" t="s">
        <v>357</v>
      </c>
      <c r="E82" s="18">
        <v>73807</v>
      </c>
      <c r="F82" s="19">
        <v>370.95400000000001</v>
      </c>
      <c r="G82" s="20">
        <v>2.3E-3</v>
      </c>
      <c r="H82" s="21"/>
      <c r="I82" s="22"/>
    </row>
    <row r="83" spans="1:9" ht="13" customHeight="1">
      <c r="A83" s="16" t="s">
        <v>1691</v>
      </c>
      <c r="B83" s="17" t="s">
        <v>1692</v>
      </c>
      <c r="C83" s="13" t="s">
        <v>1693</v>
      </c>
      <c r="D83" s="13" t="s">
        <v>271</v>
      </c>
      <c r="E83" s="18">
        <v>45021</v>
      </c>
      <c r="F83" s="19">
        <v>361.58620000000002</v>
      </c>
      <c r="G83" s="20">
        <v>2.2000000000000001E-3</v>
      </c>
      <c r="H83" s="21"/>
      <c r="I83" s="22"/>
    </row>
    <row r="84" spans="1:9" ht="13" customHeight="1">
      <c r="A84" s="16" t="s">
        <v>1966</v>
      </c>
      <c r="B84" s="17" t="s">
        <v>1967</v>
      </c>
      <c r="C84" s="13" t="s">
        <v>1968</v>
      </c>
      <c r="D84" s="13" t="s">
        <v>119</v>
      </c>
      <c r="E84" s="18">
        <v>29341</v>
      </c>
      <c r="F84" s="19">
        <v>257.08580000000001</v>
      </c>
      <c r="G84" s="20">
        <v>1.6000000000000001E-3</v>
      </c>
      <c r="H84" s="21"/>
      <c r="I84" s="22"/>
    </row>
    <row r="85" spans="1:9" ht="13" customHeight="1">
      <c r="A85" s="4"/>
      <c r="B85" s="12" t="s">
        <v>463</v>
      </c>
      <c r="C85" s="13"/>
      <c r="D85" s="13"/>
      <c r="E85" s="13"/>
      <c r="F85" s="23">
        <v>159714.1165</v>
      </c>
      <c r="G85" s="24">
        <f>ROUND(SUM(G1:G84),4)</f>
        <v>0.98009999999999997</v>
      </c>
      <c r="H85" s="25"/>
      <c r="I85" s="26"/>
    </row>
    <row r="86" spans="1:9" ht="13" customHeight="1">
      <c r="A86" s="4"/>
      <c r="B86" s="27" t="s">
        <v>464</v>
      </c>
      <c r="C86" s="1"/>
      <c r="D86" s="1"/>
      <c r="E86" s="1"/>
      <c r="F86" s="25" t="s">
        <v>465</v>
      </c>
      <c r="G86" s="25" t="s">
        <v>465</v>
      </c>
      <c r="H86" s="25"/>
      <c r="I86" s="26"/>
    </row>
    <row r="87" spans="1:9" ht="13" customHeight="1">
      <c r="A87" s="4"/>
      <c r="B87" s="27" t="s">
        <v>463</v>
      </c>
      <c r="C87" s="1"/>
      <c r="D87" s="1"/>
      <c r="E87" s="1"/>
      <c r="F87" s="25" t="s">
        <v>465</v>
      </c>
      <c r="G87" s="25" t="s">
        <v>465</v>
      </c>
      <c r="H87" s="25"/>
      <c r="I87" s="26"/>
    </row>
    <row r="88" spans="1:9" ht="13" customHeight="1">
      <c r="A88" s="4"/>
      <c r="B88" s="27" t="s">
        <v>466</v>
      </c>
      <c r="C88" s="28"/>
      <c r="D88" s="1"/>
      <c r="E88" s="28"/>
      <c r="F88" s="23">
        <v>159714.1165</v>
      </c>
      <c r="G88" s="24">
        <f>ROUND(SUM(G85),4)</f>
        <v>0.98009999999999997</v>
      </c>
      <c r="H88" s="25"/>
      <c r="I88" s="26"/>
    </row>
    <row r="89" spans="1:9" ht="13" customHeight="1">
      <c r="A89" s="4"/>
      <c r="B89" s="12" t="s">
        <v>467</v>
      </c>
      <c r="C89" s="13"/>
      <c r="D89" s="13"/>
      <c r="E89" s="13"/>
      <c r="F89" s="13"/>
      <c r="G89" s="13"/>
      <c r="H89" s="14"/>
      <c r="I89" s="15"/>
    </row>
    <row r="90" spans="1:9" ht="13" customHeight="1">
      <c r="A90" s="4"/>
      <c r="B90" s="12" t="s">
        <v>969</v>
      </c>
      <c r="C90" s="13"/>
      <c r="D90" s="13"/>
      <c r="E90" s="13"/>
      <c r="F90" s="4"/>
      <c r="G90" s="14"/>
      <c r="H90" s="14"/>
      <c r="I90" s="15"/>
    </row>
    <row r="91" spans="1:9" ht="13" customHeight="1">
      <c r="A91" s="16" t="s">
        <v>971</v>
      </c>
      <c r="B91" s="17" t="s">
        <v>2100</v>
      </c>
      <c r="C91" s="13"/>
      <c r="D91" s="13"/>
      <c r="E91" s="18">
        <v>32500</v>
      </c>
      <c r="F91" s="19">
        <v>77.057500000000005</v>
      </c>
      <c r="G91" s="20">
        <v>5.0000000000000001E-4</v>
      </c>
      <c r="H91" s="21"/>
      <c r="I91" s="22"/>
    </row>
    <row r="92" spans="1:9" ht="13" customHeight="1">
      <c r="A92" s="16" t="s">
        <v>1429</v>
      </c>
      <c r="B92" s="17" t="s">
        <v>2107</v>
      </c>
      <c r="C92" s="13"/>
      <c r="D92" s="13"/>
      <c r="E92" s="18">
        <v>325000</v>
      </c>
      <c r="F92" s="19">
        <v>43.387500000000003</v>
      </c>
      <c r="G92" s="20">
        <v>2.9999999999999997E-4</v>
      </c>
      <c r="H92" s="21"/>
      <c r="I92" s="22"/>
    </row>
    <row r="93" spans="1:9" ht="13" customHeight="1">
      <c r="A93" s="16" t="s">
        <v>974</v>
      </c>
      <c r="B93" s="17" t="s">
        <v>2103</v>
      </c>
      <c r="C93" s="13"/>
      <c r="D93" s="13"/>
      <c r="E93" s="18">
        <v>178750</v>
      </c>
      <c r="F93" s="19">
        <v>16.981300000000001</v>
      </c>
      <c r="G93" s="20">
        <v>1E-4</v>
      </c>
      <c r="H93" s="21"/>
      <c r="I93" s="22"/>
    </row>
    <row r="94" spans="1:9" ht="13" customHeight="1">
      <c r="A94" s="4"/>
      <c r="B94" s="12" t="s">
        <v>463</v>
      </c>
      <c r="C94" s="13"/>
      <c r="D94" s="13"/>
      <c r="E94" s="13"/>
      <c r="F94" s="23">
        <v>137.4263</v>
      </c>
      <c r="G94" s="24">
        <f>ROUND(SUM(G89:G93),4)</f>
        <v>8.9999999999999998E-4</v>
      </c>
      <c r="H94" s="25"/>
      <c r="I94" s="26"/>
    </row>
    <row r="95" spans="1:9" ht="13" customHeight="1">
      <c r="A95" s="4"/>
      <c r="B95" s="27" t="s">
        <v>466</v>
      </c>
      <c r="C95" s="28"/>
      <c r="D95" s="1"/>
      <c r="E95" s="28"/>
      <c r="F95" s="23">
        <v>137.4263</v>
      </c>
      <c r="G95" s="24">
        <f>ROUND(SUM(G94),4)</f>
        <v>8.9999999999999998E-4</v>
      </c>
      <c r="H95" s="25"/>
      <c r="I95" s="26"/>
    </row>
    <row r="96" spans="1:9" ht="13" customHeight="1">
      <c r="A96" s="4"/>
      <c r="B96" s="12" t="s">
        <v>896</v>
      </c>
      <c r="C96" s="13"/>
      <c r="D96" s="13"/>
      <c r="E96" s="13"/>
      <c r="F96" s="13"/>
      <c r="G96" s="13"/>
      <c r="H96" s="14"/>
      <c r="I96" s="15"/>
    </row>
    <row r="97" spans="1:9" ht="13" customHeight="1">
      <c r="A97" s="4"/>
      <c r="B97" s="12" t="s">
        <v>897</v>
      </c>
      <c r="C97" s="13"/>
      <c r="D97" s="13"/>
      <c r="E97" s="13"/>
      <c r="F97" s="4"/>
      <c r="G97" s="14"/>
      <c r="H97" s="14"/>
      <c r="I97" s="15"/>
    </row>
    <row r="98" spans="1:9" ht="13" customHeight="1">
      <c r="A98" s="16" t="s">
        <v>901</v>
      </c>
      <c r="B98" s="17" t="s">
        <v>902</v>
      </c>
      <c r="C98" s="13" t="s">
        <v>903</v>
      </c>
      <c r="D98" s="13"/>
      <c r="E98" s="18">
        <v>59074.819000000003</v>
      </c>
      <c r="F98" s="19">
        <v>739.7654</v>
      </c>
      <c r="G98" s="20">
        <v>4.4999999999999997E-3</v>
      </c>
      <c r="H98" s="21"/>
      <c r="I98" s="22"/>
    </row>
    <row r="99" spans="1:9" ht="13" customHeight="1">
      <c r="A99" s="4"/>
      <c r="B99" s="12" t="s">
        <v>463</v>
      </c>
      <c r="C99" s="13"/>
      <c r="D99" s="13"/>
      <c r="E99" s="13"/>
      <c r="F99" s="23">
        <v>739.7654</v>
      </c>
      <c r="G99" s="24">
        <f>ROUND(SUM(G96:G98),4)</f>
        <v>4.4999999999999997E-3</v>
      </c>
      <c r="H99" s="25"/>
      <c r="I99" s="26"/>
    </row>
    <row r="100" spans="1:9" ht="13" customHeight="1">
      <c r="A100" s="4"/>
      <c r="B100" s="27" t="s">
        <v>466</v>
      </c>
      <c r="C100" s="28"/>
      <c r="D100" s="1"/>
      <c r="E100" s="28"/>
      <c r="F100" s="23">
        <v>739.7654</v>
      </c>
      <c r="G100" s="24">
        <f>ROUND(SUM(G99),4)</f>
        <v>4.4999999999999997E-3</v>
      </c>
      <c r="H100" s="25"/>
      <c r="I100" s="26"/>
    </row>
    <row r="101" spans="1:9" ht="13" customHeight="1">
      <c r="A101" s="4"/>
      <c r="B101" s="12" t="s">
        <v>904</v>
      </c>
      <c r="C101" s="13"/>
      <c r="D101" s="13"/>
      <c r="E101" s="13"/>
      <c r="F101" s="13"/>
      <c r="G101" s="13"/>
      <c r="H101" s="14"/>
      <c r="I101" s="15"/>
    </row>
    <row r="102" spans="1:9" ht="13" customHeight="1">
      <c r="A102" s="16" t="s">
        <v>905</v>
      </c>
      <c r="B102" s="17" t="s">
        <v>906</v>
      </c>
      <c r="C102" s="13"/>
      <c r="D102" s="13"/>
      <c r="E102" s="18"/>
      <c r="F102" s="19">
        <v>2028.0495000000001</v>
      </c>
      <c r="G102" s="20">
        <v>1.24E-2</v>
      </c>
      <c r="H102" s="29">
        <v>4.7029365437737086E-2</v>
      </c>
      <c r="I102" s="22"/>
    </row>
    <row r="103" spans="1:9" ht="13" customHeight="1">
      <c r="A103" s="4"/>
      <c r="B103" s="12" t="s">
        <v>463</v>
      </c>
      <c r="C103" s="13"/>
      <c r="D103" s="13"/>
      <c r="E103" s="13"/>
      <c r="F103" s="23">
        <v>2028.0495000000001</v>
      </c>
      <c r="G103" s="24">
        <f>ROUND(SUM(G101:G102),4)</f>
        <v>1.24E-2</v>
      </c>
      <c r="H103" s="25"/>
      <c r="I103" s="26"/>
    </row>
    <row r="104" spans="1:9" ht="13" customHeight="1">
      <c r="A104" s="4"/>
      <c r="B104" s="27" t="s">
        <v>466</v>
      </c>
      <c r="C104" s="28"/>
      <c r="D104" s="1"/>
      <c r="E104" s="28"/>
      <c r="F104" s="23">
        <v>2028.0495000000001</v>
      </c>
      <c r="G104" s="24">
        <f>ROUND(SUM(G103),4)</f>
        <v>1.24E-2</v>
      </c>
      <c r="H104" s="25"/>
      <c r="I104" s="26"/>
    </row>
    <row r="105" spans="1:9" ht="13" customHeight="1">
      <c r="A105" s="4"/>
      <c r="B105" s="27" t="s">
        <v>907</v>
      </c>
      <c r="C105" s="13"/>
      <c r="D105" s="1"/>
      <c r="E105" s="13"/>
      <c r="F105" s="30">
        <v>382.34230000000002</v>
      </c>
      <c r="G105" s="42">
        <v>2.0999999999999999E-3</v>
      </c>
      <c r="H105" s="25"/>
      <c r="I105" s="26"/>
    </row>
    <row r="106" spans="1:9" ht="13" customHeight="1">
      <c r="A106" s="4"/>
      <c r="B106" s="31" t="s">
        <v>908</v>
      </c>
      <c r="C106" s="32"/>
      <c r="D106" s="32"/>
      <c r="E106" s="32"/>
      <c r="F106" s="33">
        <v>163001.70000000001</v>
      </c>
      <c r="G106" s="34">
        <f>ROUND(SUM(G88,G95,G100,G104,G105),4)</f>
        <v>1</v>
      </c>
      <c r="H106" s="35"/>
      <c r="I106" s="36"/>
    </row>
    <row r="107" spans="1:9" ht="13" customHeight="1">
      <c r="A107" s="4"/>
      <c r="B107" s="6"/>
      <c r="C107" s="4"/>
      <c r="D107" s="4"/>
      <c r="E107" s="4"/>
      <c r="F107" s="4"/>
      <c r="G107" s="4"/>
      <c r="H107" s="4"/>
      <c r="I107" s="4"/>
    </row>
    <row r="108" spans="1:9" ht="13" customHeight="1">
      <c r="A108" s="4"/>
      <c r="B108" s="3" t="s">
        <v>910</v>
      </c>
      <c r="C108" s="4"/>
      <c r="D108" s="4"/>
      <c r="E108" s="4"/>
      <c r="F108" s="4"/>
      <c r="G108" s="4"/>
      <c r="H108" s="4"/>
      <c r="I108" s="4"/>
    </row>
    <row r="109" spans="1:9" ht="26.15" customHeight="1">
      <c r="A109" s="4"/>
      <c r="B109" s="177" t="s">
        <v>2647</v>
      </c>
      <c r="C109" s="177"/>
      <c r="D109" s="177"/>
      <c r="E109" s="177"/>
      <c r="F109" s="177"/>
      <c r="G109" s="177"/>
      <c r="H109" s="177"/>
      <c r="I109" s="177"/>
    </row>
    <row r="110" spans="1:9" ht="13" customHeight="1">
      <c r="A110" s="4"/>
      <c r="B110" s="177"/>
      <c r="C110" s="177"/>
      <c r="D110" s="177"/>
      <c r="E110" s="177"/>
      <c r="F110" s="177"/>
      <c r="G110" s="177"/>
      <c r="H110" s="177"/>
      <c r="I110" s="177"/>
    </row>
    <row r="111" spans="1:9">
      <c r="A111" s="43"/>
      <c r="B111" s="44" t="s">
        <v>2153</v>
      </c>
      <c r="C111" s="45"/>
      <c r="D111" s="45"/>
      <c r="E111" s="46"/>
      <c r="F111" s="46"/>
      <c r="G111" s="46"/>
      <c r="H111" s="46"/>
      <c r="I111" s="47"/>
    </row>
    <row r="112" spans="1:9">
      <c r="A112" s="43"/>
      <c r="B112" s="48" t="s">
        <v>2154</v>
      </c>
      <c r="C112" s="49"/>
      <c r="D112" s="49"/>
      <c r="E112" s="50"/>
      <c r="F112" s="50"/>
      <c r="G112" s="50"/>
      <c r="H112" s="50"/>
      <c r="I112" s="51"/>
    </row>
    <row r="113" spans="1:9">
      <c r="A113" s="43"/>
      <c r="B113" s="48" t="s">
        <v>2155</v>
      </c>
      <c r="C113" s="49"/>
      <c r="D113" s="49"/>
      <c r="E113" s="50"/>
      <c r="F113" s="50"/>
      <c r="G113" s="50"/>
      <c r="H113" s="50"/>
      <c r="I113" s="51"/>
    </row>
    <row r="114" spans="1:9">
      <c r="A114" s="43"/>
      <c r="B114" s="52" t="s">
        <v>2156</v>
      </c>
      <c r="C114" s="53" t="s">
        <v>2184</v>
      </c>
      <c r="D114" s="53" t="s">
        <v>2157</v>
      </c>
      <c r="E114" s="50"/>
      <c r="F114" s="50"/>
      <c r="G114" s="50"/>
      <c r="H114" s="50"/>
      <c r="I114" s="51"/>
    </row>
    <row r="115" spans="1:9" ht="25">
      <c r="A115" s="2" t="s">
        <v>30</v>
      </c>
      <c r="B115" s="54" t="s">
        <v>2158</v>
      </c>
      <c r="C115" s="55">
        <v>12.385</v>
      </c>
      <c r="D115" s="55">
        <v>12.071999999999999</v>
      </c>
      <c r="E115" s="50"/>
      <c r="F115" s="50"/>
      <c r="G115" s="50"/>
      <c r="H115" s="50"/>
      <c r="I115" s="51"/>
    </row>
    <row r="116" spans="1:9" ht="25">
      <c r="A116" s="2" t="s">
        <v>30</v>
      </c>
      <c r="B116" s="54" t="s">
        <v>2159</v>
      </c>
      <c r="C116" s="55">
        <v>12.385</v>
      </c>
      <c r="D116" s="55">
        <v>12.071999999999999</v>
      </c>
      <c r="E116" s="50"/>
      <c r="F116" s="50"/>
      <c r="G116" s="50"/>
      <c r="H116" s="50"/>
      <c r="I116" s="51"/>
    </row>
    <row r="117" spans="1:9" ht="25">
      <c r="A117" s="2" t="s">
        <v>30</v>
      </c>
      <c r="B117" s="54" t="s">
        <v>2160</v>
      </c>
      <c r="C117" s="55">
        <v>12.673999999999999</v>
      </c>
      <c r="D117" s="55">
        <v>12.337999999999999</v>
      </c>
      <c r="E117" s="50"/>
      <c r="F117" s="50"/>
      <c r="G117" s="50"/>
      <c r="H117" s="50"/>
      <c r="I117" s="51"/>
    </row>
    <row r="118" spans="1:9" ht="25">
      <c r="A118" s="2" t="s">
        <v>30</v>
      </c>
      <c r="B118" s="54" t="s">
        <v>2161</v>
      </c>
      <c r="C118" s="55">
        <v>12.673999999999999</v>
      </c>
      <c r="D118" s="55">
        <v>12.337999999999999</v>
      </c>
      <c r="E118" s="50"/>
      <c r="F118" s="50"/>
      <c r="G118" s="50"/>
      <c r="H118" s="50"/>
      <c r="I118" s="51"/>
    </row>
    <row r="119" spans="1:9">
      <c r="A119" s="43"/>
      <c r="B119" s="48" t="s">
        <v>2162</v>
      </c>
      <c r="C119" s="49"/>
      <c r="D119" s="49"/>
      <c r="E119" s="50"/>
      <c r="F119" s="50"/>
      <c r="G119" s="50"/>
      <c r="H119" s="50"/>
      <c r="I119" s="51"/>
    </row>
    <row r="120" spans="1:9">
      <c r="A120" s="43"/>
      <c r="B120" s="56" t="s">
        <v>2206</v>
      </c>
      <c r="C120" s="49"/>
      <c r="D120" s="49"/>
      <c r="E120" s="50"/>
      <c r="F120" s="50"/>
      <c r="G120" s="50"/>
      <c r="H120" s="50"/>
      <c r="I120" s="51"/>
    </row>
    <row r="121" spans="1:9">
      <c r="A121" s="43"/>
      <c r="B121" s="48" t="s">
        <v>2283</v>
      </c>
      <c r="C121" s="49"/>
      <c r="D121" s="49"/>
      <c r="E121" s="50"/>
      <c r="F121" s="50"/>
      <c r="G121" s="50"/>
      <c r="H121" s="50"/>
      <c r="I121" s="51"/>
    </row>
    <row r="122" spans="1:9">
      <c r="A122" s="43"/>
      <c r="B122" s="48" t="s">
        <v>2189</v>
      </c>
      <c r="C122" s="49"/>
      <c r="D122" s="49"/>
      <c r="E122" s="50"/>
      <c r="F122" s="50"/>
      <c r="G122" s="50"/>
      <c r="H122" s="50"/>
      <c r="I122" s="51"/>
    </row>
    <row r="123" spans="1:9">
      <c r="A123" s="43"/>
      <c r="B123" s="48" t="s">
        <v>2172</v>
      </c>
      <c r="C123" s="49"/>
      <c r="D123" s="49"/>
      <c r="E123" s="50"/>
      <c r="F123" s="50"/>
      <c r="G123" s="50"/>
      <c r="H123" s="50"/>
      <c r="I123" s="51"/>
    </row>
    <row r="124" spans="1:9">
      <c r="A124" s="43"/>
      <c r="B124" s="48" t="s">
        <v>2167</v>
      </c>
      <c r="I124" s="170"/>
    </row>
    <row r="125" spans="1:9">
      <c r="A125" s="43"/>
      <c r="B125" s="60" t="s">
        <v>2219</v>
      </c>
      <c r="C125" s="58"/>
      <c r="D125" s="58"/>
      <c r="E125" s="58"/>
      <c r="F125" s="58"/>
      <c r="G125" s="58"/>
      <c r="H125" s="58"/>
      <c r="I125" s="59"/>
    </row>
    <row r="126" spans="1:9">
      <c r="A126" s="43"/>
      <c r="B126" s="50"/>
      <c r="C126" s="50"/>
      <c r="D126" s="50"/>
      <c r="E126" s="50"/>
      <c r="F126" s="50"/>
      <c r="G126" s="50"/>
      <c r="H126" s="50"/>
      <c r="I126" s="50"/>
    </row>
    <row r="127" spans="1:9" ht="13" customHeight="1">
      <c r="A127" s="4"/>
      <c r="B127" s="177"/>
      <c r="C127" s="177"/>
      <c r="D127" s="177"/>
      <c r="E127" s="177"/>
      <c r="F127" s="177"/>
      <c r="G127" s="177"/>
      <c r="H127" s="177"/>
      <c r="I127" s="177"/>
    </row>
    <row r="128" spans="1:9" ht="13" customHeight="1">
      <c r="A128" s="4"/>
      <c r="B128" s="4"/>
      <c r="C128" s="178" t="s">
        <v>1969</v>
      </c>
      <c r="D128" s="178"/>
      <c r="E128" s="178"/>
      <c r="F128" s="178"/>
      <c r="G128" s="4"/>
      <c r="H128" s="4"/>
      <c r="I128" s="4"/>
    </row>
    <row r="129" spans="1:9" ht="13" customHeight="1">
      <c r="A129" s="4"/>
      <c r="B129" s="37" t="s">
        <v>912</v>
      </c>
      <c r="C129" s="178" t="s">
        <v>913</v>
      </c>
      <c r="D129" s="178"/>
      <c r="E129" s="178"/>
      <c r="F129" s="178"/>
      <c r="G129" s="4"/>
      <c r="H129" s="4"/>
      <c r="I129" s="4"/>
    </row>
    <row r="130" spans="1:9" ht="135" customHeight="1">
      <c r="A130" s="4"/>
      <c r="B130" s="38"/>
      <c r="C130" s="176"/>
      <c r="D130" s="176"/>
      <c r="E130" s="4"/>
      <c r="F130" s="4"/>
      <c r="G130" s="4"/>
      <c r="H130" s="4"/>
      <c r="I130" s="4"/>
    </row>
    <row r="133" spans="1:9">
      <c r="B133" s="108" t="s">
        <v>2285</v>
      </c>
      <c r="C133" s="109"/>
      <c r="D133" s="109"/>
      <c r="E133" s="109"/>
      <c r="F133" s="109"/>
      <c r="G133" s="133"/>
      <c r="H133" s="133"/>
      <c r="I133" s="134"/>
    </row>
    <row r="134" spans="1:9" ht="23">
      <c r="B134" s="110" t="s">
        <v>2286</v>
      </c>
      <c r="C134" s="110" t="s">
        <v>2287</v>
      </c>
      <c r="D134" s="111" t="s">
        <v>2288</v>
      </c>
      <c r="E134" s="112" t="s">
        <v>2289</v>
      </c>
      <c r="F134" s="112" t="s">
        <v>2290</v>
      </c>
      <c r="G134" s="96"/>
      <c r="H134" s="96"/>
      <c r="I134" s="107"/>
    </row>
    <row r="135" spans="1:9">
      <c r="B135" s="173" t="s">
        <v>2230</v>
      </c>
      <c r="C135" s="174"/>
      <c r="D135" s="174"/>
      <c r="E135" s="174"/>
      <c r="F135" s="175"/>
      <c r="G135" s="96"/>
      <c r="H135" s="96"/>
      <c r="I135" s="107"/>
    </row>
    <row r="136" spans="1:9">
      <c r="B136" s="116" t="s">
        <v>2532</v>
      </c>
      <c r="C136" s="135"/>
      <c r="D136" s="120"/>
      <c r="E136" s="120"/>
      <c r="F136" s="120"/>
      <c r="G136" s="96"/>
      <c r="H136" s="96"/>
      <c r="I136" s="107"/>
    </row>
    <row r="137" spans="1:9">
      <c r="B137" s="116" t="s">
        <v>2555</v>
      </c>
      <c r="C137" s="120"/>
      <c r="D137" s="120"/>
      <c r="E137" s="120"/>
      <c r="F137" s="120"/>
      <c r="G137" s="96"/>
      <c r="H137" s="96"/>
      <c r="I137" s="107"/>
    </row>
    <row r="138" spans="1:9">
      <c r="B138" s="116" t="s">
        <v>2574</v>
      </c>
      <c r="C138" s="136"/>
      <c r="D138" s="120"/>
      <c r="E138" s="120"/>
      <c r="F138" s="120"/>
      <c r="G138" s="96"/>
      <c r="H138" s="96"/>
      <c r="I138" s="107"/>
    </row>
    <row r="139" spans="1:9">
      <c r="B139" s="116" t="s">
        <v>2575</v>
      </c>
      <c r="C139" s="136"/>
      <c r="D139" s="120"/>
      <c r="E139" s="120"/>
      <c r="F139" s="120"/>
      <c r="G139" s="96"/>
      <c r="H139" s="96"/>
      <c r="I139" s="107"/>
    </row>
    <row r="140" spans="1:9">
      <c r="B140" s="116" t="s">
        <v>2576</v>
      </c>
      <c r="C140" s="137"/>
      <c r="D140" s="120"/>
      <c r="E140" s="120"/>
      <c r="F140" s="120"/>
      <c r="G140" s="96"/>
      <c r="H140" s="96"/>
      <c r="I140" s="107"/>
    </row>
    <row r="141" spans="1:9">
      <c r="B141" s="116" t="s">
        <v>2577</v>
      </c>
      <c r="C141" s="137"/>
      <c r="D141" s="120"/>
      <c r="E141" s="120"/>
      <c r="F141" s="120"/>
      <c r="G141" s="96"/>
      <c r="H141" s="96"/>
      <c r="I141" s="107"/>
    </row>
    <row r="142" spans="1:9">
      <c r="B142" s="116" t="s">
        <v>2578</v>
      </c>
      <c r="C142" s="137"/>
      <c r="D142" s="120"/>
      <c r="E142" s="120"/>
      <c r="F142" s="120"/>
      <c r="G142" s="96"/>
      <c r="H142" s="96"/>
      <c r="I142" s="107"/>
    </row>
    <row r="143" spans="1:9">
      <c r="B143" s="116"/>
      <c r="C143" s="120"/>
      <c r="D143" s="120"/>
      <c r="E143" s="120"/>
      <c r="F143" s="120"/>
      <c r="G143" s="96"/>
      <c r="H143" s="96"/>
      <c r="I143" s="107"/>
    </row>
    <row r="144" spans="1:9">
      <c r="B144" s="119" t="s">
        <v>2506</v>
      </c>
      <c r="C144" s="120"/>
      <c r="D144" s="120"/>
      <c r="E144" s="120"/>
      <c r="F144" s="120"/>
      <c r="G144" s="96"/>
      <c r="H144" s="96"/>
      <c r="I144" s="107"/>
    </row>
    <row r="145" spans="2:9" ht="23">
      <c r="B145" s="110" t="s">
        <v>2286</v>
      </c>
      <c r="C145" s="110" t="s">
        <v>2287</v>
      </c>
      <c r="D145" s="111" t="s">
        <v>2288</v>
      </c>
      <c r="E145" s="112" t="s">
        <v>2289</v>
      </c>
      <c r="F145" s="112" t="s">
        <v>2290</v>
      </c>
      <c r="G145" s="96"/>
      <c r="H145" s="96"/>
      <c r="I145" s="107"/>
    </row>
    <row r="146" spans="2:9">
      <c r="B146" s="173" t="s">
        <v>2230</v>
      </c>
      <c r="C146" s="174"/>
      <c r="D146" s="174"/>
      <c r="E146" s="174"/>
      <c r="F146" s="175"/>
      <c r="G146" s="96"/>
      <c r="H146" s="96"/>
      <c r="I146" s="107"/>
    </row>
    <row r="147" spans="2:9">
      <c r="B147" s="116" t="s">
        <v>2538</v>
      </c>
      <c r="C147" s="121"/>
      <c r="D147" s="121"/>
      <c r="E147" s="120"/>
      <c r="F147" s="120"/>
      <c r="G147" s="96"/>
      <c r="H147" s="96"/>
      <c r="I147" s="107"/>
    </row>
    <row r="148" spans="2:9">
      <c r="B148" s="116"/>
      <c r="C148" s="121"/>
      <c r="D148" s="121"/>
      <c r="E148" s="120"/>
      <c r="F148" s="120"/>
      <c r="G148" s="96"/>
      <c r="H148" s="96"/>
      <c r="I148" s="107"/>
    </row>
    <row r="149" spans="2:9">
      <c r="B149" s="116" t="s">
        <v>2509</v>
      </c>
      <c r="C149" s="121"/>
      <c r="D149" s="121"/>
      <c r="E149" s="120"/>
      <c r="F149" s="120"/>
      <c r="G149" s="96"/>
      <c r="H149" s="96"/>
      <c r="I149" s="107"/>
    </row>
    <row r="150" spans="2:9">
      <c r="B150" s="116" t="s">
        <v>2574</v>
      </c>
      <c r="C150" s="122"/>
      <c r="D150" s="121"/>
      <c r="E150" s="120"/>
      <c r="F150" s="120"/>
      <c r="G150" s="96"/>
      <c r="H150" s="96"/>
      <c r="I150" s="107"/>
    </row>
    <row r="151" spans="2:9">
      <c r="B151" s="116" t="s">
        <v>2575</v>
      </c>
      <c r="C151" s="122"/>
      <c r="D151" s="121"/>
      <c r="E151" s="120"/>
      <c r="F151" s="120"/>
      <c r="G151" s="96"/>
      <c r="H151" s="96"/>
      <c r="I151" s="107"/>
    </row>
    <row r="152" spans="2:9">
      <c r="B152" s="116" t="s">
        <v>2576</v>
      </c>
      <c r="C152" s="122"/>
      <c r="D152" s="121"/>
      <c r="E152" s="120"/>
      <c r="F152" s="120"/>
      <c r="G152" s="96"/>
      <c r="H152" s="96"/>
      <c r="I152" s="107"/>
    </row>
    <row r="153" spans="2:9">
      <c r="B153" s="116" t="s">
        <v>2577</v>
      </c>
      <c r="C153" s="122"/>
      <c r="D153" s="121"/>
      <c r="E153" s="120"/>
      <c r="F153" s="120"/>
      <c r="G153" s="96"/>
      <c r="H153" s="96"/>
      <c r="I153" s="107"/>
    </row>
    <row r="154" spans="2:9">
      <c r="B154" s="116" t="s">
        <v>2578</v>
      </c>
      <c r="C154" s="122"/>
      <c r="D154" s="121"/>
      <c r="E154" s="120"/>
      <c r="F154" s="120"/>
      <c r="G154" s="96"/>
      <c r="H154" s="96"/>
      <c r="I154" s="107"/>
    </row>
    <row r="155" spans="2:9">
      <c r="B155" s="116"/>
      <c r="C155" s="121"/>
      <c r="D155" s="121"/>
      <c r="E155" s="120"/>
      <c r="F155" s="120"/>
      <c r="G155" s="96"/>
      <c r="H155" s="96"/>
      <c r="I155" s="107"/>
    </row>
    <row r="156" spans="2:9">
      <c r="B156" s="119" t="s">
        <v>2542</v>
      </c>
      <c r="C156" s="121"/>
      <c r="D156" s="121"/>
      <c r="E156" s="120"/>
      <c r="F156" s="120"/>
      <c r="G156" s="96"/>
      <c r="H156" s="96"/>
      <c r="I156" s="107"/>
    </row>
    <row r="157" spans="2:9" ht="23">
      <c r="B157" s="110" t="s">
        <v>2286</v>
      </c>
      <c r="C157" s="123" t="s">
        <v>2516</v>
      </c>
      <c r="D157" s="111" t="s">
        <v>2517</v>
      </c>
      <c r="E157" s="112" t="s">
        <v>2518</v>
      </c>
      <c r="F157" s="120"/>
      <c r="G157" s="96"/>
      <c r="H157" s="96"/>
      <c r="I157" s="107"/>
    </row>
    <row r="158" spans="2:9">
      <c r="B158" s="110" t="s">
        <v>2543</v>
      </c>
      <c r="C158" s="143">
        <v>275</v>
      </c>
      <c r="D158" s="111">
        <v>24.498200000000001</v>
      </c>
      <c r="E158" s="112">
        <v>9.5</v>
      </c>
      <c r="F158" s="120"/>
      <c r="G158" s="96"/>
      <c r="H158" s="96"/>
      <c r="I158" s="107"/>
    </row>
    <row r="159" spans="2:9">
      <c r="B159" s="110" t="s">
        <v>2545</v>
      </c>
      <c r="C159" s="138">
        <v>500</v>
      </c>
      <c r="D159" s="144">
        <v>245.571</v>
      </c>
      <c r="E159" s="145">
        <v>237.1</v>
      </c>
      <c r="F159" s="120"/>
      <c r="G159" s="96"/>
      <c r="H159" s="96"/>
      <c r="I159" s="107"/>
    </row>
    <row r="160" spans="2:9">
      <c r="B160" s="110" t="s">
        <v>2567</v>
      </c>
      <c r="C160" s="138">
        <v>500</v>
      </c>
      <c r="D160" s="144">
        <v>26.929300000000001</v>
      </c>
      <c r="E160" s="145">
        <v>13.35</v>
      </c>
      <c r="F160" s="120"/>
      <c r="G160" s="96"/>
      <c r="H160" s="96"/>
      <c r="I160" s="107"/>
    </row>
    <row r="161" spans="2:9">
      <c r="B161" s="116" t="s">
        <v>2579</v>
      </c>
      <c r="C161" s="121"/>
      <c r="D161" s="121"/>
      <c r="E161" s="120"/>
      <c r="F161" s="120"/>
      <c r="G161" s="96"/>
      <c r="H161" s="96"/>
      <c r="I161" s="107"/>
    </row>
    <row r="162" spans="2:9">
      <c r="B162" s="116"/>
      <c r="C162" s="121"/>
      <c r="D162" s="121"/>
      <c r="E162" s="120"/>
      <c r="F162" s="120"/>
      <c r="G162" s="96"/>
      <c r="H162" s="96"/>
      <c r="I162" s="107"/>
    </row>
    <row r="163" spans="2:9">
      <c r="B163" s="116" t="s">
        <v>2520</v>
      </c>
      <c r="C163" s="121"/>
      <c r="D163" s="121"/>
      <c r="E163" s="120"/>
      <c r="F163" s="120"/>
      <c r="G163" s="96"/>
      <c r="H163" s="96"/>
      <c r="I163" s="107"/>
    </row>
    <row r="164" spans="2:9">
      <c r="B164" s="116" t="s">
        <v>2580</v>
      </c>
      <c r="C164" s="121"/>
      <c r="D164" s="121"/>
      <c r="E164" s="120"/>
      <c r="F164" s="120"/>
      <c r="G164" s="96"/>
      <c r="H164" s="96"/>
      <c r="I164" s="107"/>
    </row>
    <row r="165" spans="2:9">
      <c r="B165" s="116" t="s">
        <v>2581</v>
      </c>
      <c r="C165" s="121"/>
      <c r="D165" s="121"/>
      <c r="E165" s="120"/>
      <c r="F165" s="120"/>
      <c r="G165" s="96"/>
      <c r="H165" s="96"/>
      <c r="I165" s="107"/>
    </row>
    <row r="166" spans="2:9">
      <c r="B166" s="116" t="s">
        <v>2582</v>
      </c>
      <c r="C166" s="121"/>
      <c r="D166" s="121"/>
      <c r="E166" s="120"/>
      <c r="F166" s="120"/>
      <c r="G166" s="96"/>
      <c r="H166" s="96"/>
      <c r="I166" s="107"/>
    </row>
    <row r="167" spans="2:9">
      <c r="B167" s="116"/>
      <c r="C167" s="121"/>
      <c r="D167" s="121"/>
      <c r="E167" s="120"/>
      <c r="F167" s="120"/>
      <c r="G167" s="96"/>
      <c r="H167" s="96"/>
      <c r="I167" s="107"/>
    </row>
    <row r="168" spans="2:9">
      <c r="B168" s="119" t="s">
        <v>2524</v>
      </c>
      <c r="C168" s="121"/>
      <c r="D168" s="121"/>
      <c r="E168" s="120"/>
      <c r="F168" s="120"/>
      <c r="G168" s="96"/>
      <c r="H168" s="96"/>
      <c r="I168" s="107"/>
    </row>
    <row r="169" spans="2:9" ht="23">
      <c r="B169" s="110" t="s">
        <v>2286</v>
      </c>
      <c r="C169" s="110" t="s">
        <v>2525</v>
      </c>
      <c r="D169" s="111" t="s">
        <v>2526</v>
      </c>
      <c r="E169" s="112" t="s">
        <v>2527</v>
      </c>
      <c r="F169" s="112" t="s">
        <v>2528</v>
      </c>
      <c r="G169" s="96"/>
      <c r="H169" s="96"/>
      <c r="I169" s="107"/>
    </row>
    <row r="170" spans="2:9">
      <c r="B170" s="173" t="s">
        <v>2230</v>
      </c>
      <c r="C170" s="174"/>
      <c r="D170" s="174"/>
      <c r="E170" s="174"/>
      <c r="F170" s="175"/>
      <c r="G170" s="96"/>
      <c r="H170" s="96"/>
      <c r="I170" s="107"/>
    </row>
    <row r="171" spans="2:9">
      <c r="B171" s="116" t="s">
        <v>2583</v>
      </c>
      <c r="C171" s="121"/>
      <c r="D171" s="121"/>
      <c r="E171" s="120"/>
      <c r="F171" s="120"/>
      <c r="G171" s="96"/>
      <c r="H171" s="96"/>
      <c r="I171" s="107"/>
    </row>
    <row r="172" spans="2:9">
      <c r="B172" s="116"/>
      <c r="C172" s="121"/>
      <c r="D172" s="121"/>
      <c r="E172" s="120"/>
      <c r="F172" s="120"/>
      <c r="G172" s="96"/>
      <c r="H172" s="96"/>
      <c r="I172" s="107"/>
    </row>
    <row r="173" spans="2:9">
      <c r="B173" s="116" t="s">
        <v>2530</v>
      </c>
      <c r="C173" s="121"/>
      <c r="D173" s="121"/>
      <c r="E173" s="120"/>
      <c r="F173" s="120"/>
      <c r="G173" s="96"/>
      <c r="H173" s="96"/>
      <c r="I173" s="107"/>
    </row>
    <row r="174" spans="2:9">
      <c r="B174" s="139" t="s">
        <v>2584</v>
      </c>
      <c r="C174" s="121"/>
      <c r="D174" s="121"/>
      <c r="E174" s="120"/>
      <c r="F174" s="120"/>
      <c r="G174" s="96"/>
      <c r="H174" s="96"/>
      <c r="I174" s="107"/>
    </row>
    <row r="175" spans="2:9">
      <c r="B175" s="139" t="s">
        <v>2585</v>
      </c>
      <c r="C175" s="121"/>
      <c r="D175" s="121"/>
      <c r="E175" s="120"/>
      <c r="F175" s="120"/>
      <c r="G175" s="96"/>
      <c r="H175" s="96"/>
      <c r="I175" s="107"/>
    </row>
    <row r="176" spans="2:9">
      <c r="B176" s="139" t="s">
        <v>2554</v>
      </c>
      <c r="C176" s="121"/>
      <c r="D176" s="121"/>
      <c r="E176" s="120"/>
      <c r="F176" s="120"/>
      <c r="G176" s="96"/>
      <c r="H176" s="96"/>
      <c r="I176" s="107"/>
    </row>
    <row r="177" spans="2:9">
      <c r="B177" s="116"/>
      <c r="C177" s="121"/>
      <c r="D177" s="121"/>
      <c r="E177" s="120"/>
      <c r="F177" s="120"/>
      <c r="G177" s="96"/>
      <c r="H177" s="96"/>
      <c r="I177" s="107"/>
    </row>
    <row r="178" spans="2:9">
      <c r="B178" s="119" t="s">
        <v>2531</v>
      </c>
      <c r="C178" s="121"/>
      <c r="D178" s="121"/>
      <c r="E178" s="120"/>
      <c r="F178" s="120"/>
      <c r="G178" s="96"/>
      <c r="H178" s="96"/>
      <c r="I178" s="107"/>
    </row>
    <row r="179" spans="2:9">
      <c r="B179" s="124"/>
      <c r="C179" s="125"/>
      <c r="D179" s="125"/>
      <c r="E179" s="125"/>
      <c r="F179" s="125"/>
      <c r="G179" s="126"/>
      <c r="H179" s="126"/>
      <c r="I179" s="127"/>
    </row>
  </sheetData>
  <mergeCells count="9">
    <mergeCell ref="B135:F135"/>
    <mergeCell ref="B146:F146"/>
    <mergeCell ref="B170:F170"/>
    <mergeCell ref="C130:D130"/>
    <mergeCell ref="B109:I109"/>
    <mergeCell ref="B110:I110"/>
    <mergeCell ref="B127:I127"/>
    <mergeCell ref="C128:F128"/>
    <mergeCell ref="C129:F129"/>
  </mergeCells>
  <hyperlinks>
    <hyperlink ref="A1" location="BajajFinservMultiCapFund" display="BFMUCF" xr:uid="{00000000-0004-0000-1200-000000000000}"/>
    <hyperlink ref="B1" location="BajajFinservMultiCapFund" display="Bajaj Finserv Multi Cap Fund" xr:uid="{00000000-0004-0000-1200-000001000000}"/>
    <hyperlink ref="A115:A118" location="BajajFinservMultiCapFund" display="BFMUCF" xr:uid="{D3C52C9F-9E50-4F0B-97C1-0F9FE1FF7E85}"/>
  </hyperlinks>
  <pageMargins left="0" right="0" top="0" bottom="0" header="0" footer="0"/>
  <pageSetup orientation="landscape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outlinePr summaryBelow="0"/>
  </sheetPr>
  <dimension ref="A1:I87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32</v>
      </c>
      <c r="B1" s="3" t="s">
        <v>33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999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61</v>
      </c>
      <c r="E7" s="18">
        <v>53479</v>
      </c>
      <c r="F7" s="19">
        <v>379.16609999999997</v>
      </c>
      <c r="G7" s="20">
        <v>9.8400000000000001E-2</v>
      </c>
      <c r="H7" s="21"/>
      <c r="I7" s="22"/>
    </row>
    <row r="8" spans="1:9" ht="13" customHeight="1">
      <c r="A8" s="16" t="s">
        <v>58</v>
      </c>
      <c r="B8" s="17" t="s">
        <v>59</v>
      </c>
      <c r="C8" s="13" t="s">
        <v>60</v>
      </c>
      <c r="D8" s="13" t="s">
        <v>61</v>
      </c>
      <c r="E8" s="18">
        <v>25018</v>
      </c>
      <c r="F8" s="19">
        <v>363.76170000000002</v>
      </c>
      <c r="G8" s="20">
        <v>9.4399999999999998E-2</v>
      </c>
      <c r="H8" s="21"/>
      <c r="I8" s="22"/>
    </row>
    <row r="9" spans="1:9" ht="13" customHeight="1">
      <c r="A9" s="16" t="s">
        <v>65</v>
      </c>
      <c r="B9" s="17" t="s">
        <v>66</v>
      </c>
      <c r="C9" s="13" t="s">
        <v>67</v>
      </c>
      <c r="D9" s="13" t="s">
        <v>68</v>
      </c>
      <c r="E9" s="18">
        <v>23593</v>
      </c>
      <c r="F9" s="19">
        <v>301.2826</v>
      </c>
      <c r="G9" s="20">
        <v>7.8200000000000006E-2</v>
      </c>
      <c r="H9" s="21"/>
      <c r="I9" s="22"/>
    </row>
    <row r="10" spans="1:9" ht="13" customHeight="1">
      <c r="A10" s="16" t="s">
        <v>76</v>
      </c>
      <c r="B10" s="17" t="s">
        <v>77</v>
      </c>
      <c r="C10" s="13" t="s">
        <v>78</v>
      </c>
      <c r="D10" s="13" t="s">
        <v>79</v>
      </c>
      <c r="E10" s="18">
        <v>10620</v>
      </c>
      <c r="F10" s="19">
        <v>192.4238</v>
      </c>
      <c r="G10" s="20">
        <v>0.05</v>
      </c>
      <c r="H10" s="21"/>
      <c r="I10" s="22"/>
    </row>
    <row r="11" spans="1:9" ht="13" customHeight="1">
      <c r="A11" s="16" t="s">
        <v>116</v>
      </c>
      <c r="B11" s="17" t="s">
        <v>117</v>
      </c>
      <c r="C11" s="13" t="s">
        <v>118</v>
      </c>
      <c r="D11" s="13" t="s">
        <v>119</v>
      </c>
      <c r="E11" s="18">
        <v>4087</v>
      </c>
      <c r="F11" s="19">
        <v>165.3151</v>
      </c>
      <c r="G11" s="20">
        <v>4.2900000000000001E-2</v>
      </c>
      <c r="H11" s="21"/>
      <c r="I11" s="22"/>
    </row>
    <row r="12" spans="1:9" ht="13" customHeight="1">
      <c r="A12" s="16" t="s">
        <v>142</v>
      </c>
      <c r="B12" s="17" t="s">
        <v>143</v>
      </c>
      <c r="C12" s="13" t="s">
        <v>144</v>
      </c>
      <c r="D12" s="13" t="s">
        <v>61</v>
      </c>
      <c r="E12" s="18">
        <v>14436</v>
      </c>
      <c r="F12" s="19">
        <v>153.02160000000001</v>
      </c>
      <c r="G12" s="20">
        <v>3.9699999999999999E-2</v>
      </c>
      <c r="H12" s="21"/>
      <c r="I12" s="22"/>
    </row>
    <row r="13" spans="1:9" ht="13" customHeight="1">
      <c r="A13" s="16" t="s">
        <v>124</v>
      </c>
      <c r="B13" s="17" t="s">
        <v>125</v>
      </c>
      <c r="C13" s="13" t="s">
        <v>126</v>
      </c>
      <c r="D13" s="13" t="s">
        <v>127</v>
      </c>
      <c r="E13" s="18">
        <v>12250</v>
      </c>
      <c r="F13" s="19">
        <v>138.8905</v>
      </c>
      <c r="G13" s="20">
        <v>3.61E-2</v>
      </c>
      <c r="H13" s="21"/>
      <c r="I13" s="22"/>
    </row>
    <row r="14" spans="1:9" ht="13" customHeight="1">
      <c r="A14" s="16" t="s">
        <v>87</v>
      </c>
      <c r="B14" s="17" t="s">
        <v>88</v>
      </c>
      <c r="C14" s="13" t="s">
        <v>89</v>
      </c>
      <c r="D14" s="13" t="s">
        <v>61</v>
      </c>
      <c r="E14" s="18">
        <v>10030</v>
      </c>
      <c r="F14" s="19">
        <v>130.38999999999999</v>
      </c>
      <c r="G14" s="20">
        <v>3.39E-2</v>
      </c>
      <c r="H14" s="21"/>
      <c r="I14" s="22"/>
    </row>
    <row r="15" spans="1:9" ht="13" customHeight="1">
      <c r="A15" s="16" t="s">
        <v>128</v>
      </c>
      <c r="B15" s="17" t="s">
        <v>129</v>
      </c>
      <c r="C15" s="13" t="s">
        <v>130</v>
      </c>
      <c r="D15" s="13" t="s">
        <v>61</v>
      </c>
      <c r="E15" s="18">
        <v>25703</v>
      </c>
      <c r="F15" s="19">
        <v>107.7984</v>
      </c>
      <c r="G15" s="20">
        <v>2.8000000000000001E-2</v>
      </c>
      <c r="H15" s="21"/>
      <c r="I15" s="22"/>
    </row>
    <row r="16" spans="1:9" ht="13" customHeight="1">
      <c r="A16" s="16" t="s">
        <v>112</v>
      </c>
      <c r="B16" s="17" t="s">
        <v>113</v>
      </c>
      <c r="C16" s="13" t="s">
        <v>114</v>
      </c>
      <c r="D16" s="13" t="s">
        <v>115</v>
      </c>
      <c r="E16" s="18">
        <v>3118</v>
      </c>
      <c r="F16" s="19">
        <v>102.33280000000001</v>
      </c>
      <c r="G16" s="20">
        <v>2.6599999999999999E-2</v>
      </c>
      <c r="H16" s="21"/>
      <c r="I16" s="22"/>
    </row>
    <row r="17" spans="1:9" ht="13" customHeight="1">
      <c r="A17" s="16" t="s">
        <v>80</v>
      </c>
      <c r="B17" s="17" t="s">
        <v>81</v>
      </c>
      <c r="C17" s="13" t="s">
        <v>82</v>
      </c>
      <c r="D17" s="13" t="s">
        <v>83</v>
      </c>
      <c r="E17" s="18">
        <v>9361</v>
      </c>
      <c r="F17" s="19">
        <v>98.945800000000006</v>
      </c>
      <c r="G17" s="20">
        <v>2.5700000000000001E-2</v>
      </c>
      <c r="H17" s="21"/>
      <c r="I17" s="22"/>
    </row>
    <row r="18" spans="1:9" ht="13" customHeight="1">
      <c r="A18" s="16" t="s">
        <v>138</v>
      </c>
      <c r="B18" s="17" t="s">
        <v>139</v>
      </c>
      <c r="C18" s="13" t="s">
        <v>140</v>
      </c>
      <c r="D18" s="13" t="s">
        <v>141</v>
      </c>
      <c r="E18" s="18">
        <v>33665</v>
      </c>
      <c r="F18" s="19">
        <v>86.014099999999999</v>
      </c>
      <c r="G18" s="20">
        <v>2.23E-2</v>
      </c>
      <c r="H18" s="21"/>
      <c r="I18" s="22"/>
    </row>
    <row r="19" spans="1:9" ht="13" customHeight="1">
      <c r="A19" s="16" t="s">
        <v>193</v>
      </c>
      <c r="B19" s="17" t="s">
        <v>194</v>
      </c>
      <c r="C19" s="13" t="s">
        <v>195</v>
      </c>
      <c r="D19" s="13" t="s">
        <v>127</v>
      </c>
      <c r="E19" s="18">
        <v>3566</v>
      </c>
      <c r="F19" s="19">
        <v>85.558999999999997</v>
      </c>
      <c r="G19" s="20">
        <v>2.2200000000000001E-2</v>
      </c>
      <c r="H19" s="21"/>
      <c r="I19" s="22"/>
    </row>
    <row r="20" spans="1:9" ht="13" customHeight="1">
      <c r="A20" s="16" t="s">
        <v>249</v>
      </c>
      <c r="B20" s="17" t="s">
        <v>250</v>
      </c>
      <c r="C20" s="13" t="s">
        <v>251</v>
      </c>
      <c r="D20" s="13" t="s">
        <v>252</v>
      </c>
      <c r="E20" s="18">
        <v>25237</v>
      </c>
      <c r="F20" s="19">
        <v>82.802599999999998</v>
      </c>
      <c r="G20" s="20">
        <v>2.1499999999999998E-2</v>
      </c>
      <c r="H20" s="21"/>
      <c r="I20" s="22"/>
    </row>
    <row r="21" spans="1:9" ht="13" customHeight="1">
      <c r="A21" s="16" t="s">
        <v>389</v>
      </c>
      <c r="B21" s="17" t="s">
        <v>390</v>
      </c>
      <c r="C21" s="13" t="s">
        <v>391</v>
      </c>
      <c r="D21" s="13" t="s">
        <v>271</v>
      </c>
      <c r="E21" s="18">
        <v>1442</v>
      </c>
      <c r="F21" s="19">
        <v>73.576599999999999</v>
      </c>
      <c r="G21" s="20">
        <v>1.9099999999999999E-2</v>
      </c>
      <c r="H21" s="21"/>
      <c r="I21" s="22"/>
    </row>
    <row r="22" spans="1:9" ht="13" customHeight="1">
      <c r="A22" s="16" t="s">
        <v>294</v>
      </c>
      <c r="B22" s="17" t="s">
        <v>295</v>
      </c>
      <c r="C22" s="13" t="s">
        <v>296</v>
      </c>
      <c r="D22" s="13" t="s">
        <v>172</v>
      </c>
      <c r="E22" s="18">
        <v>3698</v>
      </c>
      <c r="F22" s="19">
        <v>73.397900000000007</v>
      </c>
      <c r="G22" s="20">
        <v>1.9099999999999999E-2</v>
      </c>
      <c r="H22" s="21"/>
      <c r="I22" s="22"/>
    </row>
    <row r="23" spans="1:9" ht="13" customHeight="1">
      <c r="A23" s="16" t="s">
        <v>196</v>
      </c>
      <c r="B23" s="17" t="s">
        <v>197</v>
      </c>
      <c r="C23" s="13" t="s">
        <v>198</v>
      </c>
      <c r="D23" s="13" t="s">
        <v>115</v>
      </c>
      <c r="E23" s="18">
        <v>456</v>
      </c>
      <c r="F23" s="19">
        <v>61.774299999999997</v>
      </c>
      <c r="G23" s="20">
        <v>1.6E-2</v>
      </c>
      <c r="H23" s="21"/>
      <c r="I23" s="22"/>
    </row>
    <row r="24" spans="1:9" ht="13" customHeight="1">
      <c r="A24" s="16" t="s">
        <v>236</v>
      </c>
      <c r="B24" s="17" t="s">
        <v>237</v>
      </c>
      <c r="C24" s="13" t="s">
        <v>238</v>
      </c>
      <c r="D24" s="13" t="s">
        <v>141</v>
      </c>
      <c r="E24" s="18">
        <v>3099</v>
      </c>
      <c r="F24" s="19">
        <v>60.969700000000003</v>
      </c>
      <c r="G24" s="20">
        <v>1.5800000000000002E-2</v>
      </c>
      <c r="H24" s="21"/>
      <c r="I24" s="22"/>
    </row>
    <row r="25" spans="1:9" ht="13" customHeight="1">
      <c r="A25" s="16" t="s">
        <v>278</v>
      </c>
      <c r="B25" s="17" t="s">
        <v>279</v>
      </c>
      <c r="C25" s="13" t="s">
        <v>280</v>
      </c>
      <c r="D25" s="13" t="s">
        <v>83</v>
      </c>
      <c r="E25" s="18">
        <v>4891</v>
      </c>
      <c r="F25" s="19">
        <v>54.285200000000003</v>
      </c>
      <c r="G25" s="20">
        <v>1.41E-2</v>
      </c>
      <c r="H25" s="21"/>
      <c r="I25" s="22"/>
    </row>
    <row r="26" spans="1:9" ht="13" customHeight="1">
      <c r="A26" s="16" t="s">
        <v>90</v>
      </c>
      <c r="B26" s="17" t="s">
        <v>91</v>
      </c>
      <c r="C26" s="13" t="s">
        <v>92</v>
      </c>
      <c r="D26" s="13" t="s">
        <v>93</v>
      </c>
      <c r="E26" s="18">
        <v>16557</v>
      </c>
      <c r="F26" s="19">
        <v>54.207599999999999</v>
      </c>
      <c r="G26" s="20">
        <v>1.41E-2</v>
      </c>
      <c r="H26" s="21"/>
      <c r="I26" s="22"/>
    </row>
    <row r="27" spans="1:9" ht="13" customHeight="1">
      <c r="A27" s="16" t="s">
        <v>155</v>
      </c>
      <c r="B27" s="17" t="s">
        <v>156</v>
      </c>
      <c r="C27" s="13" t="s">
        <v>157</v>
      </c>
      <c r="D27" s="13" t="s">
        <v>72</v>
      </c>
      <c r="E27" s="18">
        <v>28868</v>
      </c>
      <c r="F27" s="19">
        <v>53.218200000000003</v>
      </c>
      <c r="G27" s="20">
        <v>1.38E-2</v>
      </c>
      <c r="H27" s="21"/>
      <c r="I27" s="22"/>
    </row>
    <row r="28" spans="1:9" ht="13" customHeight="1">
      <c r="A28" s="16" t="s">
        <v>97</v>
      </c>
      <c r="B28" s="17" t="s">
        <v>98</v>
      </c>
      <c r="C28" s="13" t="s">
        <v>99</v>
      </c>
      <c r="D28" s="13" t="s">
        <v>100</v>
      </c>
      <c r="E28" s="18">
        <v>12509</v>
      </c>
      <c r="F28" s="19">
        <v>51.843600000000002</v>
      </c>
      <c r="G28" s="20">
        <v>1.35E-2</v>
      </c>
      <c r="H28" s="21"/>
      <c r="I28" s="22"/>
    </row>
    <row r="29" spans="1:9" ht="13" customHeight="1">
      <c r="A29" s="16" t="s">
        <v>135</v>
      </c>
      <c r="B29" s="17" t="s">
        <v>136</v>
      </c>
      <c r="C29" s="13" t="s">
        <v>137</v>
      </c>
      <c r="D29" s="13" t="s">
        <v>111</v>
      </c>
      <c r="E29" s="18">
        <v>5057</v>
      </c>
      <c r="F29" s="19">
        <v>51.351300000000002</v>
      </c>
      <c r="G29" s="20">
        <v>1.3299999999999999E-2</v>
      </c>
      <c r="H29" s="21"/>
      <c r="I29" s="22"/>
    </row>
    <row r="30" spans="1:9" ht="13" customHeight="1">
      <c r="A30" s="16" t="s">
        <v>281</v>
      </c>
      <c r="B30" s="17" t="s">
        <v>282</v>
      </c>
      <c r="C30" s="13" t="s">
        <v>283</v>
      </c>
      <c r="D30" s="13" t="s">
        <v>127</v>
      </c>
      <c r="E30" s="18">
        <v>3682</v>
      </c>
      <c r="F30" s="19">
        <v>48.315199999999997</v>
      </c>
      <c r="G30" s="20">
        <v>1.2500000000000001E-2</v>
      </c>
      <c r="H30" s="21"/>
      <c r="I30" s="22"/>
    </row>
    <row r="31" spans="1:9" ht="13" customHeight="1">
      <c r="A31" s="16" t="s">
        <v>923</v>
      </c>
      <c r="B31" s="17" t="s">
        <v>924</v>
      </c>
      <c r="C31" s="13" t="s">
        <v>925</v>
      </c>
      <c r="D31" s="13" t="s">
        <v>293</v>
      </c>
      <c r="E31" s="18">
        <v>413</v>
      </c>
      <c r="F31" s="19">
        <v>47.288499999999999</v>
      </c>
      <c r="G31" s="20">
        <v>1.23E-2</v>
      </c>
      <c r="H31" s="21"/>
      <c r="I31" s="22"/>
    </row>
    <row r="32" spans="1:9" ht="13" customHeight="1">
      <c r="A32" s="16" t="s">
        <v>917</v>
      </c>
      <c r="B32" s="17" t="s">
        <v>918</v>
      </c>
      <c r="C32" s="13" t="s">
        <v>919</v>
      </c>
      <c r="D32" s="13" t="s">
        <v>115</v>
      </c>
      <c r="E32" s="18">
        <v>387</v>
      </c>
      <c r="F32" s="19">
        <v>46.943100000000001</v>
      </c>
      <c r="G32" s="20">
        <v>1.2200000000000001E-2</v>
      </c>
      <c r="H32" s="21"/>
      <c r="I32" s="22"/>
    </row>
    <row r="33" spans="1:9" ht="13" customHeight="1">
      <c r="A33" s="16" t="s">
        <v>345</v>
      </c>
      <c r="B33" s="17" t="s">
        <v>346</v>
      </c>
      <c r="C33" s="13" t="s">
        <v>347</v>
      </c>
      <c r="D33" s="13" t="s">
        <v>293</v>
      </c>
      <c r="E33" s="18">
        <v>1318</v>
      </c>
      <c r="F33" s="19">
        <v>44.4298</v>
      </c>
      <c r="G33" s="20">
        <v>1.15E-2</v>
      </c>
      <c r="H33" s="21"/>
      <c r="I33" s="22"/>
    </row>
    <row r="34" spans="1:9" ht="13" customHeight="1">
      <c r="A34" s="16" t="s">
        <v>398</v>
      </c>
      <c r="B34" s="17" t="s">
        <v>399</v>
      </c>
      <c r="C34" s="13" t="s">
        <v>400</v>
      </c>
      <c r="D34" s="13" t="s">
        <v>72</v>
      </c>
      <c r="E34" s="18">
        <v>3276</v>
      </c>
      <c r="F34" s="19">
        <v>42.840299999999999</v>
      </c>
      <c r="G34" s="20">
        <v>1.11E-2</v>
      </c>
      <c r="H34" s="21"/>
      <c r="I34" s="22"/>
    </row>
    <row r="35" spans="1:9" ht="13" customHeight="1">
      <c r="A35" s="16" t="s">
        <v>431</v>
      </c>
      <c r="B35" s="17" t="s">
        <v>432</v>
      </c>
      <c r="C35" s="13" t="s">
        <v>433</v>
      </c>
      <c r="D35" s="13" t="s">
        <v>271</v>
      </c>
      <c r="E35" s="18">
        <v>1580</v>
      </c>
      <c r="F35" s="19">
        <v>41.926900000000003</v>
      </c>
      <c r="G35" s="20">
        <v>1.09E-2</v>
      </c>
      <c r="H35" s="21"/>
      <c r="I35" s="22"/>
    </row>
    <row r="36" spans="1:9" ht="13" customHeight="1">
      <c r="A36" s="16" t="s">
        <v>220</v>
      </c>
      <c r="B36" s="17" t="s">
        <v>221</v>
      </c>
      <c r="C36" s="13" t="s">
        <v>222</v>
      </c>
      <c r="D36" s="13" t="s">
        <v>93</v>
      </c>
      <c r="E36" s="18">
        <v>15816</v>
      </c>
      <c r="F36" s="19">
        <v>41.683100000000003</v>
      </c>
      <c r="G36" s="20">
        <v>1.0800000000000001E-2</v>
      </c>
      <c r="H36" s="21"/>
      <c r="I36" s="22"/>
    </row>
    <row r="37" spans="1:9" ht="13" customHeight="1">
      <c r="A37" s="16" t="s">
        <v>453</v>
      </c>
      <c r="B37" s="17" t="s">
        <v>454</v>
      </c>
      <c r="C37" s="13" t="s">
        <v>455</v>
      </c>
      <c r="D37" s="13" t="s">
        <v>437</v>
      </c>
      <c r="E37" s="18">
        <v>791</v>
      </c>
      <c r="F37" s="19">
        <v>41.4009</v>
      </c>
      <c r="G37" s="20">
        <v>1.0699999999999999E-2</v>
      </c>
      <c r="H37" s="21"/>
      <c r="I37" s="22"/>
    </row>
    <row r="38" spans="1:9" ht="13" customHeight="1">
      <c r="A38" s="16" t="s">
        <v>165</v>
      </c>
      <c r="B38" s="17" t="s">
        <v>166</v>
      </c>
      <c r="C38" s="13" t="s">
        <v>167</v>
      </c>
      <c r="D38" s="13" t="s">
        <v>168</v>
      </c>
      <c r="E38" s="18">
        <v>2577</v>
      </c>
      <c r="F38" s="19">
        <v>41.054200000000002</v>
      </c>
      <c r="G38" s="20">
        <v>1.0699999999999999E-2</v>
      </c>
      <c r="H38" s="21"/>
      <c r="I38" s="22"/>
    </row>
    <row r="39" spans="1:9" ht="13" customHeight="1">
      <c r="A39" s="16" t="s">
        <v>272</v>
      </c>
      <c r="B39" s="17" t="s">
        <v>273</v>
      </c>
      <c r="C39" s="13" t="s">
        <v>274</v>
      </c>
      <c r="D39" s="13" t="s">
        <v>83</v>
      </c>
      <c r="E39" s="18">
        <v>2022</v>
      </c>
      <c r="F39" s="19">
        <v>40.864600000000003</v>
      </c>
      <c r="G39" s="20">
        <v>1.06E-2</v>
      </c>
      <c r="H39" s="21"/>
      <c r="I39" s="22"/>
    </row>
    <row r="40" spans="1:9" ht="13" customHeight="1">
      <c r="A40" s="16" t="s">
        <v>265</v>
      </c>
      <c r="B40" s="17" t="s">
        <v>266</v>
      </c>
      <c r="C40" s="13" t="s">
        <v>267</v>
      </c>
      <c r="D40" s="13" t="s">
        <v>115</v>
      </c>
      <c r="E40" s="18">
        <v>482</v>
      </c>
      <c r="F40" s="19">
        <v>38.335900000000002</v>
      </c>
      <c r="G40" s="20">
        <v>0.01</v>
      </c>
      <c r="H40" s="21"/>
      <c r="I40" s="22"/>
    </row>
    <row r="41" spans="1:9" ht="13" customHeight="1">
      <c r="A41" s="16" t="s">
        <v>1156</v>
      </c>
      <c r="B41" s="17" t="s">
        <v>1157</v>
      </c>
      <c r="C41" s="13" t="s">
        <v>1158</v>
      </c>
      <c r="D41" s="13" t="s">
        <v>953</v>
      </c>
      <c r="E41" s="18">
        <v>2505</v>
      </c>
      <c r="F41" s="19">
        <v>37.487299999999998</v>
      </c>
      <c r="G41" s="20">
        <v>9.7000000000000003E-3</v>
      </c>
      <c r="H41" s="21"/>
      <c r="I41" s="22"/>
    </row>
    <row r="42" spans="1:9" ht="13" customHeight="1">
      <c r="A42" s="16" t="s">
        <v>1324</v>
      </c>
      <c r="B42" s="17" t="s">
        <v>1325</v>
      </c>
      <c r="C42" s="13" t="s">
        <v>1326</v>
      </c>
      <c r="D42" s="13" t="s">
        <v>127</v>
      </c>
      <c r="E42" s="18">
        <v>2218</v>
      </c>
      <c r="F42" s="19">
        <v>36.109000000000002</v>
      </c>
      <c r="G42" s="20">
        <v>9.4000000000000004E-3</v>
      </c>
      <c r="H42" s="21"/>
      <c r="I42" s="22"/>
    </row>
    <row r="43" spans="1:9" ht="13" customHeight="1">
      <c r="A43" s="16" t="s">
        <v>303</v>
      </c>
      <c r="B43" s="17" t="s">
        <v>304</v>
      </c>
      <c r="C43" s="13" t="s">
        <v>305</v>
      </c>
      <c r="D43" s="13" t="s">
        <v>306</v>
      </c>
      <c r="E43" s="18">
        <v>8366</v>
      </c>
      <c r="F43" s="19">
        <v>33.610399999999998</v>
      </c>
      <c r="G43" s="20">
        <v>8.6999999999999994E-3</v>
      </c>
      <c r="H43" s="21"/>
      <c r="I43" s="22"/>
    </row>
    <row r="44" spans="1:9" ht="13" customHeight="1">
      <c r="A44" s="16" t="s">
        <v>262</v>
      </c>
      <c r="B44" s="17" t="s">
        <v>263</v>
      </c>
      <c r="C44" s="13" t="s">
        <v>264</v>
      </c>
      <c r="D44" s="13" t="s">
        <v>252</v>
      </c>
      <c r="E44" s="18">
        <v>1163</v>
      </c>
      <c r="F44" s="19">
        <v>33.493200000000002</v>
      </c>
      <c r="G44" s="20">
        <v>8.6999999999999994E-3</v>
      </c>
      <c r="H44" s="21"/>
      <c r="I44" s="22"/>
    </row>
    <row r="45" spans="1:9" ht="13" customHeight="1">
      <c r="A45" s="16" t="s">
        <v>148</v>
      </c>
      <c r="B45" s="17" t="s">
        <v>149</v>
      </c>
      <c r="C45" s="13" t="s">
        <v>150</v>
      </c>
      <c r="D45" s="13" t="s">
        <v>151</v>
      </c>
      <c r="E45" s="18">
        <v>360</v>
      </c>
      <c r="F45" s="19">
        <v>32.034599999999998</v>
      </c>
      <c r="G45" s="20">
        <v>8.3000000000000001E-3</v>
      </c>
      <c r="H45" s="21"/>
      <c r="I45" s="22"/>
    </row>
    <row r="46" spans="1:9" ht="13" customHeight="1">
      <c r="A46" s="16" t="s">
        <v>329</v>
      </c>
      <c r="B46" s="17" t="s">
        <v>330</v>
      </c>
      <c r="C46" s="13" t="s">
        <v>331</v>
      </c>
      <c r="D46" s="13" t="s">
        <v>332</v>
      </c>
      <c r="E46" s="18">
        <v>13569</v>
      </c>
      <c r="F46" s="19">
        <v>31.4529</v>
      </c>
      <c r="G46" s="20">
        <v>8.2000000000000007E-3</v>
      </c>
      <c r="H46" s="21"/>
      <c r="I46" s="22"/>
    </row>
    <row r="47" spans="1:9" ht="13" customHeight="1">
      <c r="A47" s="16" t="s">
        <v>131</v>
      </c>
      <c r="B47" s="17" t="s">
        <v>132</v>
      </c>
      <c r="C47" s="13" t="s">
        <v>133</v>
      </c>
      <c r="D47" s="13" t="s">
        <v>134</v>
      </c>
      <c r="E47" s="18">
        <v>1008</v>
      </c>
      <c r="F47" s="19">
        <v>28.819700000000001</v>
      </c>
      <c r="G47" s="20">
        <v>7.4999999999999997E-3</v>
      </c>
      <c r="H47" s="21"/>
      <c r="I47" s="22"/>
    </row>
    <row r="48" spans="1:9" ht="13" customHeight="1">
      <c r="A48" s="16" t="s">
        <v>169</v>
      </c>
      <c r="B48" s="17" t="s">
        <v>170</v>
      </c>
      <c r="C48" s="13" t="s">
        <v>171</v>
      </c>
      <c r="D48" s="13" t="s">
        <v>172</v>
      </c>
      <c r="E48" s="18">
        <v>1966</v>
      </c>
      <c r="F48" s="19">
        <v>27.704899999999999</v>
      </c>
      <c r="G48" s="20">
        <v>7.1999999999999998E-3</v>
      </c>
      <c r="H48" s="21"/>
      <c r="I48" s="22"/>
    </row>
    <row r="49" spans="1:9" ht="13" customHeight="1">
      <c r="A49" s="16" t="s">
        <v>145</v>
      </c>
      <c r="B49" s="17" t="s">
        <v>146</v>
      </c>
      <c r="C49" s="13" t="s">
        <v>147</v>
      </c>
      <c r="D49" s="13" t="s">
        <v>83</v>
      </c>
      <c r="E49" s="18">
        <v>11459</v>
      </c>
      <c r="F49" s="19">
        <v>27.656300000000002</v>
      </c>
      <c r="G49" s="20">
        <v>7.1999999999999998E-3</v>
      </c>
      <c r="H49" s="21"/>
      <c r="I49" s="22"/>
    </row>
    <row r="50" spans="1:9" ht="13" customHeight="1">
      <c r="A50" s="16" t="s">
        <v>210</v>
      </c>
      <c r="B50" s="17" t="s">
        <v>211</v>
      </c>
      <c r="C50" s="13" t="s">
        <v>212</v>
      </c>
      <c r="D50" s="13" t="s">
        <v>213</v>
      </c>
      <c r="E50" s="18">
        <v>1570</v>
      </c>
      <c r="F50" s="19">
        <v>27.325900000000001</v>
      </c>
      <c r="G50" s="20">
        <v>7.1000000000000004E-3</v>
      </c>
      <c r="H50" s="21"/>
      <c r="I50" s="22"/>
    </row>
    <row r="51" spans="1:9" ht="13" customHeight="1">
      <c r="A51" s="16" t="s">
        <v>1388</v>
      </c>
      <c r="B51" s="17" t="s">
        <v>1389</v>
      </c>
      <c r="C51" s="13" t="s">
        <v>1390</v>
      </c>
      <c r="D51" s="13" t="s">
        <v>151</v>
      </c>
      <c r="E51" s="18">
        <v>2600</v>
      </c>
      <c r="F51" s="19">
        <v>27.0946</v>
      </c>
      <c r="G51" s="20">
        <v>7.0000000000000001E-3</v>
      </c>
      <c r="H51" s="21"/>
      <c r="I51" s="22"/>
    </row>
    <row r="52" spans="1:9" ht="13" customHeight="1">
      <c r="A52" s="16" t="s">
        <v>1406</v>
      </c>
      <c r="B52" s="17" t="s">
        <v>1407</v>
      </c>
      <c r="C52" s="13" t="s">
        <v>1408</v>
      </c>
      <c r="D52" s="13" t="s">
        <v>172</v>
      </c>
      <c r="E52" s="18">
        <v>2129</v>
      </c>
      <c r="F52" s="19">
        <v>24.577200000000001</v>
      </c>
      <c r="G52" s="20">
        <v>6.4000000000000003E-3</v>
      </c>
      <c r="H52" s="21"/>
      <c r="I52" s="22"/>
    </row>
    <row r="53" spans="1:9" ht="13" customHeight="1">
      <c r="A53" s="16" t="s">
        <v>1300</v>
      </c>
      <c r="B53" s="17" t="s">
        <v>1301</v>
      </c>
      <c r="C53" s="13" t="s">
        <v>1302</v>
      </c>
      <c r="D53" s="13" t="s">
        <v>319</v>
      </c>
      <c r="E53" s="18">
        <v>2275</v>
      </c>
      <c r="F53" s="19">
        <v>23.603100000000001</v>
      </c>
      <c r="G53" s="20">
        <v>6.1000000000000004E-3</v>
      </c>
      <c r="H53" s="21"/>
      <c r="I53" s="22"/>
    </row>
    <row r="54" spans="1:9" ht="13" customHeight="1">
      <c r="A54" s="16" t="s">
        <v>1297</v>
      </c>
      <c r="B54" s="17" t="s">
        <v>1298</v>
      </c>
      <c r="C54" s="13" t="s">
        <v>1299</v>
      </c>
      <c r="D54" s="13" t="s">
        <v>115</v>
      </c>
      <c r="E54" s="18">
        <v>7299</v>
      </c>
      <c r="F54" s="19">
        <v>22.542999999999999</v>
      </c>
      <c r="G54" s="20">
        <v>5.8999999999999999E-3</v>
      </c>
      <c r="H54" s="21"/>
      <c r="I54" s="22"/>
    </row>
    <row r="55" spans="1:9" ht="13" customHeight="1">
      <c r="A55" s="16" t="s">
        <v>229</v>
      </c>
      <c r="B55" s="17" t="s">
        <v>230</v>
      </c>
      <c r="C55" s="13" t="s">
        <v>231</v>
      </c>
      <c r="D55" s="13" t="s">
        <v>213</v>
      </c>
      <c r="E55" s="18">
        <v>3757</v>
      </c>
      <c r="F55" s="19">
        <v>20.413699999999999</v>
      </c>
      <c r="G55" s="20">
        <v>5.3E-3</v>
      </c>
      <c r="H55" s="21"/>
      <c r="I55" s="22"/>
    </row>
    <row r="56" spans="1:9" ht="13" customHeight="1">
      <c r="A56" s="16" t="s">
        <v>960</v>
      </c>
      <c r="B56" s="17" t="s">
        <v>961</v>
      </c>
      <c r="C56" s="13" t="s">
        <v>962</v>
      </c>
      <c r="D56" s="13" t="s">
        <v>127</v>
      </c>
      <c r="E56" s="18">
        <v>9461</v>
      </c>
      <c r="F56" s="19">
        <v>17.455500000000001</v>
      </c>
      <c r="G56" s="20">
        <v>4.4999999999999997E-3</v>
      </c>
      <c r="H56" s="21"/>
      <c r="I56" s="22"/>
    </row>
    <row r="57" spans="1:9" ht="13" customHeight="1">
      <c r="A57" s="4"/>
      <c r="B57" s="12" t="s">
        <v>463</v>
      </c>
      <c r="C57" s="13"/>
      <c r="D57" s="13"/>
      <c r="E57" s="13"/>
      <c r="F57" s="23">
        <v>3848.7923000000001</v>
      </c>
      <c r="G57" s="24">
        <f>ROUND(SUM(G1:G56),4)</f>
        <v>0.99919999999999998</v>
      </c>
      <c r="H57" s="25"/>
      <c r="I57" s="26"/>
    </row>
    <row r="58" spans="1:9" ht="13" customHeight="1">
      <c r="A58" s="4"/>
      <c r="B58" s="27" t="s">
        <v>464</v>
      </c>
      <c r="C58" s="1"/>
      <c r="D58" s="1"/>
      <c r="E58" s="1"/>
      <c r="F58" s="25" t="s">
        <v>465</v>
      </c>
      <c r="G58" s="25" t="s">
        <v>465</v>
      </c>
      <c r="H58" s="25"/>
      <c r="I58" s="26"/>
    </row>
    <row r="59" spans="1:9" ht="13" customHeight="1">
      <c r="A59" s="4"/>
      <c r="B59" s="27" t="s">
        <v>463</v>
      </c>
      <c r="C59" s="1"/>
      <c r="D59" s="1"/>
      <c r="E59" s="1"/>
      <c r="F59" s="25" t="s">
        <v>465</v>
      </c>
      <c r="G59" s="25" t="s">
        <v>465</v>
      </c>
      <c r="H59" s="25"/>
      <c r="I59" s="26"/>
    </row>
    <row r="60" spans="1:9" ht="13" customHeight="1">
      <c r="A60" s="4"/>
      <c r="B60" s="27" t="s">
        <v>466</v>
      </c>
      <c r="C60" s="28"/>
      <c r="D60" s="1"/>
      <c r="E60" s="28"/>
      <c r="F60" s="23">
        <v>3848.7923000000001</v>
      </c>
      <c r="G60" s="24">
        <f>ROUND(SUM(G57),4)</f>
        <v>0.99919999999999998</v>
      </c>
      <c r="H60" s="25"/>
      <c r="I60" s="26"/>
    </row>
    <row r="61" spans="1:9" ht="13" customHeight="1">
      <c r="A61" s="4"/>
      <c r="B61" s="27" t="s">
        <v>907</v>
      </c>
      <c r="C61" s="13"/>
      <c r="D61" s="1"/>
      <c r="E61" s="13"/>
      <c r="F61" s="30">
        <v>2.8677000000000001</v>
      </c>
      <c r="G61" s="42">
        <v>8.0000000000000004E-4</v>
      </c>
      <c r="H61" s="25"/>
      <c r="I61" s="26"/>
    </row>
    <row r="62" spans="1:9" ht="13" customHeight="1">
      <c r="A62" s="4"/>
      <c r="B62" s="31" t="s">
        <v>908</v>
      </c>
      <c r="C62" s="32"/>
      <c r="D62" s="32"/>
      <c r="E62" s="32"/>
      <c r="F62" s="33">
        <v>3851.66</v>
      </c>
      <c r="G62" s="34">
        <f>ROUND(SUM(G60,G61),4)</f>
        <v>1</v>
      </c>
      <c r="H62" s="35"/>
      <c r="I62" s="36"/>
    </row>
    <row r="63" spans="1:9" ht="13" customHeight="1">
      <c r="A63" s="4"/>
      <c r="B63" s="6"/>
      <c r="C63" s="4"/>
      <c r="D63" s="4"/>
      <c r="E63" s="4"/>
      <c r="F63" s="4"/>
      <c r="G63" s="4"/>
      <c r="H63" s="4"/>
      <c r="I63" s="4"/>
    </row>
    <row r="64" spans="1:9" ht="13" customHeight="1">
      <c r="A64" s="4"/>
      <c r="B64" s="3" t="s">
        <v>910</v>
      </c>
      <c r="C64" s="4"/>
      <c r="D64" s="4"/>
      <c r="E64" s="4"/>
      <c r="F64" s="4"/>
      <c r="G64" s="4"/>
      <c r="H64" s="4"/>
      <c r="I64" s="4"/>
    </row>
    <row r="65" spans="1:9" ht="26.15" customHeight="1">
      <c r="A65" s="4"/>
      <c r="B65" s="177" t="s">
        <v>2647</v>
      </c>
      <c r="C65" s="177"/>
      <c r="D65" s="177"/>
      <c r="E65" s="177"/>
      <c r="F65" s="177"/>
      <c r="G65" s="177"/>
      <c r="H65" s="177"/>
      <c r="I65" s="177"/>
    </row>
    <row r="66" spans="1:9" ht="13" customHeight="1">
      <c r="A66" s="4"/>
      <c r="B66" s="177"/>
      <c r="C66" s="177"/>
      <c r="D66" s="177"/>
      <c r="E66" s="177"/>
      <c r="F66" s="177"/>
      <c r="G66" s="177"/>
      <c r="H66" s="177"/>
      <c r="I66" s="177"/>
    </row>
    <row r="67" spans="1:9">
      <c r="A67" s="43"/>
      <c r="B67" s="44" t="s">
        <v>2153</v>
      </c>
      <c r="C67" s="45"/>
      <c r="D67" s="45"/>
      <c r="E67" s="46"/>
      <c r="F67" s="46"/>
      <c r="G67" s="46"/>
      <c r="H67" s="46"/>
      <c r="I67" s="47"/>
    </row>
    <row r="68" spans="1:9">
      <c r="A68" s="43"/>
      <c r="B68" s="48" t="s">
        <v>2154</v>
      </c>
      <c r="C68" s="49"/>
      <c r="D68" s="49"/>
      <c r="E68" s="50"/>
      <c r="F68" s="50"/>
      <c r="G68" s="50"/>
      <c r="H68" s="50"/>
      <c r="I68" s="51"/>
    </row>
    <row r="69" spans="1:9">
      <c r="A69" s="43"/>
      <c r="B69" s="48" t="s">
        <v>2155</v>
      </c>
      <c r="C69" s="49"/>
      <c r="D69" s="49"/>
      <c r="E69" s="50"/>
      <c r="F69" s="50"/>
      <c r="G69" s="50"/>
      <c r="H69" s="50"/>
      <c r="I69" s="51"/>
    </row>
    <row r="70" spans="1:9">
      <c r="A70" s="43"/>
      <c r="B70" s="52" t="s">
        <v>2156</v>
      </c>
      <c r="C70" s="53" t="s">
        <v>2184</v>
      </c>
      <c r="D70" s="53" t="s">
        <v>2157</v>
      </c>
      <c r="E70" s="50"/>
      <c r="F70" s="50"/>
      <c r="G70" s="50"/>
      <c r="H70" s="50"/>
      <c r="I70" s="51"/>
    </row>
    <row r="71" spans="1:9" ht="25">
      <c r="A71" s="2" t="s">
        <v>32</v>
      </c>
      <c r="B71" s="54" t="s">
        <v>2158</v>
      </c>
      <c r="C71" s="55">
        <v>9.7530999999999999</v>
      </c>
      <c r="D71" s="55">
        <v>9.8747000000000007</v>
      </c>
      <c r="E71" s="50"/>
      <c r="F71" s="50"/>
      <c r="G71" s="50"/>
      <c r="H71" s="50"/>
      <c r="I71" s="51"/>
    </row>
    <row r="72" spans="1:9" ht="25">
      <c r="A72" s="2" t="s">
        <v>32</v>
      </c>
      <c r="B72" s="54" t="s">
        <v>2159</v>
      </c>
      <c r="C72" s="55">
        <v>9.7530999999999999</v>
      </c>
      <c r="D72" s="55">
        <v>9.8747000000000007</v>
      </c>
      <c r="E72" s="50"/>
      <c r="F72" s="50"/>
      <c r="G72" s="50"/>
      <c r="H72" s="50"/>
      <c r="I72" s="51"/>
    </row>
    <row r="73" spans="1:9" ht="25">
      <c r="A73" s="2" t="s">
        <v>32</v>
      </c>
      <c r="B73" s="54" t="s">
        <v>2160</v>
      </c>
      <c r="C73" s="55">
        <v>9.8406000000000002</v>
      </c>
      <c r="D73" s="55">
        <v>9.9568999999999992</v>
      </c>
      <c r="E73" s="50"/>
      <c r="F73" s="50"/>
      <c r="G73" s="50"/>
      <c r="H73" s="50"/>
      <c r="I73" s="51"/>
    </row>
    <row r="74" spans="1:9" ht="25">
      <c r="A74" s="2" t="s">
        <v>32</v>
      </c>
      <c r="B74" s="54" t="s">
        <v>2161</v>
      </c>
      <c r="C74" s="55">
        <v>9.8406000000000002</v>
      </c>
      <c r="D74" s="55">
        <v>9.9568999999999992</v>
      </c>
      <c r="E74" s="50"/>
      <c r="F74" s="50"/>
      <c r="G74" s="50"/>
      <c r="H74" s="50"/>
      <c r="I74" s="51"/>
    </row>
    <row r="75" spans="1:9">
      <c r="A75" s="43"/>
      <c r="B75" s="48" t="s">
        <v>2162</v>
      </c>
      <c r="C75" s="49"/>
      <c r="D75" s="49"/>
      <c r="E75" s="50"/>
      <c r="F75" s="50"/>
      <c r="G75" s="50"/>
      <c r="H75" s="50"/>
      <c r="I75" s="51"/>
    </row>
    <row r="76" spans="1:9">
      <c r="A76" s="43"/>
      <c r="B76" s="48" t="s">
        <v>2188</v>
      </c>
      <c r="C76" s="49"/>
      <c r="D76" s="49"/>
      <c r="E76" s="50"/>
      <c r="F76" s="50"/>
      <c r="G76" s="50"/>
      <c r="H76" s="50"/>
      <c r="I76" s="51"/>
    </row>
    <row r="77" spans="1:9">
      <c r="A77" s="43"/>
      <c r="B77" s="48" t="s">
        <v>2283</v>
      </c>
      <c r="C77" s="49"/>
      <c r="D77" s="49"/>
      <c r="E77" s="50"/>
      <c r="F77" s="50"/>
      <c r="G77" s="50"/>
      <c r="H77" s="50"/>
      <c r="I77" s="51"/>
    </row>
    <row r="78" spans="1:9">
      <c r="A78" s="43"/>
      <c r="B78" s="48" t="s">
        <v>2189</v>
      </c>
      <c r="C78" s="49"/>
      <c r="D78" s="49"/>
      <c r="E78" s="50"/>
      <c r="F78" s="50"/>
      <c r="G78" s="50"/>
      <c r="H78" s="50"/>
      <c r="I78" s="51"/>
    </row>
    <row r="79" spans="1:9">
      <c r="A79" s="43"/>
      <c r="B79" s="48" t="s">
        <v>2172</v>
      </c>
      <c r="C79" s="49"/>
      <c r="D79" s="49"/>
      <c r="E79" s="50"/>
      <c r="F79" s="50"/>
      <c r="G79" s="50"/>
      <c r="H79" s="50"/>
      <c r="I79" s="51"/>
    </row>
    <row r="80" spans="1:9">
      <c r="A80" s="43"/>
      <c r="B80" s="48" t="s">
        <v>2167</v>
      </c>
      <c r="C80" s="49"/>
      <c r="D80" s="49"/>
      <c r="E80" s="50"/>
      <c r="F80" s="50"/>
      <c r="G80" s="50"/>
      <c r="H80" s="50"/>
      <c r="I80" s="51"/>
    </row>
    <row r="81" spans="1:9">
      <c r="A81" s="43"/>
      <c r="B81" s="48" t="s">
        <v>2220</v>
      </c>
      <c r="C81" s="49"/>
      <c r="D81" s="49"/>
      <c r="E81" s="50"/>
      <c r="F81" s="50"/>
      <c r="G81" s="50"/>
      <c r="H81" s="50"/>
      <c r="I81" s="51"/>
    </row>
    <row r="82" spans="1:9">
      <c r="A82" s="43"/>
      <c r="B82" s="95"/>
      <c r="C82" s="57"/>
      <c r="D82" s="57"/>
      <c r="E82" s="58"/>
      <c r="F82" s="58"/>
      <c r="G82" s="58"/>
      <c r="H82" s="58"/>
      <c r="I82" s="59"/>
    </row>
    <row r="83" spans="1:9">
      <c r="A83" s="43"/>
      <c r="B83" s="183"/>
      <c r="C83" s="183"/>
      <c r="D83" s="183"/>
      <c r="E83" s="183"/>
      <c r="F83" s="183"/>
      <c r="G83" s="183"/>
      <c r="H83" s="183"/>
      <c r="I83" s="183"/>
    </row>
    <row r="84" spans="1:9" ht="13" customHeight="1">
      <c r="A84" s="4"/>
      <c r="B84" s="177"/>
      <c r="C84" s="177"/>
      <c r="D84" s="177"/>
      <c r="E84" s="177"/>
      <c r="F84" s="177"/>
      <c r="G84" s="177"/>
      <c r="H84" s="177"/>
      <c r="I84" s="177"/>
    </row>
    <row r="85" spans="1:9" ht="13" customHeight="1">
      <c r="A85" s="4"/>
      <c r="B85" s="4"/>
      <c r="C85" s="178" t="s">
        <v>1970</v>
      </c>
      <c r="D85" s="178"/>
      <c r="E85" s="178"/>
      <c r="F85" s="178"/>
      <c r="G85" s="4"/>
      <c r="H85" s="4"/>
      <c r="I85" s="4"/>
    </row>
    <row r="86" spans="1:9" ht="13" customHeight="1">
      <c r="A86" s="4"/>
      <c r="B86" s="37" t="s">
        <v>912</v>
      </c>
      <c r="C86" s="178" t="s">
        <v>913</v>
      </c>
      <c r="D86" s="178"/>
      <c r="E86" s="178"/>
      <c r="F86" s="178"/>
      <c r="G86" s="4"/>
      <c r="H86" s="4"/>
      <c r="I86" s="4"/>
    </row>
    <row r="87" spans="1:9" ht="135" customHeight="1">
      <c r="A87" s="4"/>
      <c r="B87" s="38"/>
      <c r="C87" s="176"/>
      <c r="D87" s="176"/>
      <c r="E87" s="4"/>
      <c r="F87" s="4"/>
      <c r="G87" s="4"/>
      <c r="H87" s="4"/>
      <c r="I87" s="4"/>
    </row>
  </sheetData>
  <mergeCells count="7">
    <mergeCell ref="C87:D87"/>
    <mergeCell ref="B83:I83"/>
    <mergeCell ref="B65:I65"/>
    <mergeCell ref="B66:I66"/>
    <mergeCell ref="B84:I84"/>
    <mergeCell ref="C85:F85"/>
    <mergeCell ref="C86:F86"/>
  </mergeCells>
  <hyperlinks>
    <hyperlink ref="A1" location="BajajFinservNifty50IndexFund" display="BFN50IX" xr:uid="{00000000-0004-0000-1300-000000000000}"/>
    <hyperlink ref="B1" location="BajajFinservNifty50IndexFund" display="Bajaj Finserv Nifty 50 Index Fund" xr:uid="{00000000-0004-0000-1300-000001000000}"/>
    <hyperlink ref="A71:A74" location="BajajFinservNifty50IndexFund" display="BFN50IX" xr:uid="{ACEE9EBA-BF90-457F-8CE6-01E8904269C9}"/>
  </hyperlinks>
  <pageMargins left="0" right="0" top="0" bottom="0" header="0" footer="0"/>
  <pageSetup orientation="landscape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outlinePr summaryBelow="0"/>
  </sheetPr>
  <dimension ref="A1:I86"/>
  <sheetViews>
    <sheetView zoomScaleNormal="100" workbookViewId="0"/>
  </sheetViews>
  <sheetFormatPr defaultRowHeight="14.5"/>
  <cols>
    <col min="1" max="1" width="6.7265625" customWidth="1"/>
    <col min="2" max="2" width="69.1796875" customWidth="1"/>
    <col min="3" max="3" width="19.54296875" bestFit="1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34</v>
      </c>
      <c r="B1" s="3" t="s">
        <v>35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999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914</v>
      </c>
      <c r="B7" s="17" t="s">
        <v>915</v>
      </c>
      <c r="C7" s="13" t="s">
        <v>916</v>
      </c>
      <c r="D7" s="13" t="s">
        <v>172</v>
      </c>
      <c r="E7" s="18">
        <v>1639</v>
      </c>
      <c r="F7" s="19">
        <v>155.16409999999999</v>
      </c>
      <c r="G7" s="20">
        <v>4.7399999999999998E-2</v>
      </c>
      <c r="H7" s="21"/>
      <c r="I7" s="22"/>
    </row>
    <row r="8" spans="1:9" ht="13" customHeight="1">
      <c r="A8" s="16" t="s">
        <v>275</v>
      </c>
      <c r="B8" s="17" t="s">
        <v>276</v>
      </c>
      <c r="C8" s="13" t="s">
        <v>277</v>
      </c>
      <c r="D8" s="13" t="s">
        <v>115</v>
      </c>
      <c r="E8" s="18">
        <v>3031</v>
      </c>
      <c r="F8" s="19">
        <v>131.5848</v>
      </c>
      <c r="G8" s="20">
        <v>4.02E-2</v>
      </c>
      <c r="H8" s="21"/>
      <c r="I8" s="22"/>
    </row>
    <row r="9" spans="1:9" ht="13" customHeight="1">
      <c r="A9" s="16" t="s">
        <v>1193</v>
      </c>
      <c r="B9" s="17" t="s">
        <v>1194</v>
      </c>
      <c r="C9" s="13" t="s">
        <v>1195</v>
      </c>
      <c r="D9" s="13" t="s">
        <v>161</v>
      </c>
      <c r="E9" s="18">
        <v>26950</v>
      </c>
      <c r="F9" s="19">
        <v>126.9615</v>
      </c>
      <c r="G9" s="20">
        <v>3.8800000000000001E-2</v>
      </c>
      <c r="H9" s="21"/>
      <c r="I9" s="22"/>
    </row>
    <row r="10" spans="1:9" ht="13" customHeight="1">
      <c r="A10" s="16" t="s">
        <v>300</v>
      </c>
      <c r="B10" s="17" t="s">
        <v>301</v>
      </c>
      <c r="C10" s="13" t="s">
        <v>302</v>
      </c>
      <c r="D10" s="13" t="s">
        <v>100</v>
      </c>
      <c r="E10" s="18">
        <v>2447</v>
      </c>
      <c r="F10" s="19">
        <v>117.4952</v>
      </c>
      <c r="G10" s="20">
        <v>3.5900000000000001E-2</v>
      </c>
      <c r="H10" s="21"/>
      <c r="I10" s="22"/>
    </row>
    <row r="11" spans="1:9" ht="13" customHeight="1">
      <c r="A11" s="16" t="s">
        <v>370</v>
      </c>
      <c r="B11" s="17" t="s">
        <v>371</v>
      </c>
      <c r="C11" s="13" t="s">
        <v>372</v>
      </c>
      <c r="D11" s="13" t="s">
        <v>93</v>
      </c>
      <c r="E11" s="18">
        <v>53542</v>
      </c>
      <c r="F11" s="19">
        <v>106.0132</v>
      </c>
      <c r="G11" s="20">
        <v>3.2399999999999998E-2</v>
      </c>
      <c r="H11" s="21"/>
      <c r="I11" s="22"/>
    </row>
    <row r="12" spans="1:9" ht="13" customHeight="1">
      <c r="A12" s="16" t="s">
        <v>367</v>
      </c>
      <c r="B12" s="17" t="s">
        <v>368</v>
      </c>
      <c r="C12" s="13" t="s">
        <v>369</v>
      </c>
      <c r="D12" s="13" t="s">
        <v>83</v>
      </c>
      <c r="E12" s="18">
        <v>5582</v>
      </c>
      <c r="F12" s="19">
        <v>103.6801</v>
      </c>
      <c r="G12" s="20">
        <v>3.1600000000000003E-2</v>
      </c>
      <c r="H12" s="21"/>
      <c r="I12" s="22"/>
    </row>
    <row r="13" spans="1:9" ht="13" customHeight="1">
      <c r="A13" s="16" t="s">
        <v>245</v>
      </c>
      <c r="B13" s="17" t="s">
        <v>246</v>
      </c>
      <c r="C13" s="13" t="s">
        <v>247</v>
      </c>
      <c r="D13" s="13" t="s">
        <v>248</v>
      </c>
      <c r="E13" s="18">
        <v>57006</v>
      </c>
      <c r="F13" s="19">
        <v>97.297799999999995</v>
      </c>
      <c r="G13" s="20">
        <v>2.9700000000000001E-2</v>
      </c>
      <c r="H13" s="21"/>
      <c r="I13" s="22"/>
    </row>
    <row r="14" spans="1:9" ht="13" customHeight="1">
      <c r="A14" s="16" t="s">
        <v>1282</v>
      </c>
      <c r="B14" s="17" t="s">
        <v>1283</v>
      </c>
      <c r="C14" s="13" t="s">
        <v>1284</v>
      </c>
      <c r="D14" s="13" t="s">
        <v>172</v>
      </c>
      <c r="E14" s="18">
        <v>1892</v>
      </c>
      <c r="F14" s="19">
        <v>95.848699999999994</v>
      </c>
      <c r="G14" s="20">
        <v>2.93E-2</v>
      </c>
      <c r="H14" s="21"/>
      <c r="I14" s="22"/>
    </row>
    <row r="15" spans="1:9" ht="13" customHeight="1">
      <c r="A15" s="16" t="s">
        <v>1306</v>
      </c>
      <c r="B15" s="17" t="s">
        <v>1307</v>
      </c>
      <c r="C15" s="13" t="s">
        <v>1308</v>
      </c>
      <c r="D15" s="13" t="s">
        <v>357</v>
      </c>
      <c r="E15" s="18">
        <v>1743</v>
      </c>
      <c r="F15" s="19">
        <v>88.980199999999996</v>
      </c>
      <c r="G15" s="20">
        <v>2.7199999999999998E-2</v>
      </c>
      <c r="H15" s="21"/>
      <c r="I15" s="22"/>
    </row>
    <row r="16" spans="1:9" ht="13" customHeight="1">
      <c r="A16" s="16" t="s">
        <v>1971</v>
      </c>
      <c r="B16" s="17" t="s">
        <v>1972</v>
      </c>
      <c r="C16" s="13" t="s">
        <v>1973</v>
      </c>
      <c r="D16" s="13" t="s">
        <v>68</v>
      </c>
      <c r="E16" s="18">
        <v>26151</v>
      </c>
      <c r="F16" s="19">
        <v>84.7423</v>
      </c>
      <c r="G16" s="20">
        <v>2.5899999999999999E-2</v>
      </c>
      <c r="H16" s="21"/>
      <c r="I16" s="22"/>
    </row>
    <row r="17" spans="1:9" ht="13" customHeight="1">
      <c r="A17" s="16" t="s">
        <v>199</v>
      </c>
      <c r="B17" s="17" t="s">
        <v>200</v>
      </c>
      <c r="C17" s="13" t="s">
        <v>201</v>
      </c>
      <c r="D17" s="13" t="s">
        <v>202</v>
      </c>
      <c r="E17" s="18">
        <v>11331</v>
      </c>
      <c r="F17" s="19">
        <v>83.611400000000003</v>
      </c>
      <c r="G17" s="20">
        <v>2.5499999999999998E-2</v>
      </c>
      <c r="H17" s="21"/>
      <c r="I17" s="22"/>
    </row>
    <row r="18" spans="1:9" ht="13" customHeight="1">
      <c r="A18" s="16" t="s">
        <v>1974</v>
      </c>
      <c r="B18" s="17" t="s">
        <v>1975</v>
      </c>
      <c r="C18" s="13" t="s">
        <v>1976</v>
      </c>
      <c r="D18" s="13" t="s">
        <v>252</v>
      </c>
      <c r="E18" s="18">
        <v>2079</v>
      </c>
      <c r="F18" s="19">
        <v>81.081000000000003</v>
      </c>
      <c r="G18" s="20">
        <v>2.47E-2</v>
      </c>
      <c r="H18" s="21"/>
      <c r="I18" s="22"/>
    </row>
    <row r="19" spans="1:9" ht="13" customHeight="1">
      <c r="A19" s="16" t="s">
        <v>1977</v>
      </c>
      <c r="B19" s="17" t="s">
        <v>1978</v>
      </c>
      <c r="C19" s="13" t="s">
        <v>1979</v>
      </c>
      <c r="D19" s="13" t="s">
        <v>192</v>
      </c>
      <c r="E19" s="18">
        <v>8851</v>
      </c>
      <c r="F19" s="19">
        <v>81.075199999999995</v>
      </c>
      <c r="G19" s="20">
        <v>2.47E-2</v>
      </c>
      <c r="H19" s="21"/>
      <c r="I19" s="22"/>
    </row>
    <row r="20" spans="1:9" ht="13" customHeight="1">
      <c r="A20" s="16" t="s">
        <v>1980</v>
      </c>
      <c r="B20" s="17" t="s">
        <v>1981</v>
      </c>
      <c r="C20" s="13" t="s">
        <v>1982</v>
      </c>
      <c r="D20" s="13" t="s">
        <v>953</v>
      </c>
      <c r="E20" s="18">
        <v>1519</v>
      </c>
      <c r="F20" s="19">
        <v>79.747500000000002</v>
      </c>
      <c r="G20" s="20">
        <v>2.4299999999999999E-2</v>
      </c>
      <c r="H20" s="21"/>
      <c r="I20" s="22"/>
    </row>
    <row r="21" spans="1:9" ht="13" customHeight="1">
      <c r="A21" s="16" t="s">
        <v>256</v>
      </c>
      <c r="B21" s="17" t="s">
        <v>257</v>
      </c>
      <c r="C21" s="13" t="s">
        <v>258</v>
      </c>
      <c r="D21" s="13" t="s">
        <v>93</v>
      </c>
      <c r="E21" s="18">
        <v>21522</v>
      </c>
      <c r="F21" s="19">
        <v>74.681299999999993</v>
      </c>
      <c r="G21" s="20">
        <v>2.2800000000000001E-2</v>
      </c>
      <c r="H21" s="21"/>
      <c r="I21" s="22"/>
    </row>
    <row r="22" spans="1:9" ht="13" customHeight="1">
      <c r="A22" s="16" t="s">
        <v>427</v>
      </c>
      <c r="B22" s="17" t="s">
        <v>428</v>
      </c>
      <c r="C22" s="13" t="s">
        <v>429</v>
      </c>
      <c r="D22" s="13" t="s">
        <v>430</v>
      </c>
      <c r="E22" s="18">
        <v>17643</v>
      </c>
      <c r="F22" s="19">
        <v>70.651399999999995</v>
      </c>
      <c r="G22" s="20">
        <v>2.1600000000000001E-2</v>
      </c>
      <c r="H22" s="21"/>
      <c r="I22" s="22"/>
    </row>
    <row r="23" spans="1:9" ht="13" customHeight="1">
      <c r="A23" s="16" t="s">
        <v>361</v>
      </c>
      <c r="B23" s="17" t="s">
        <v>362</v>
      </c>
      <c r="C23" s="13" t="s">
        <v>363</v>
      </c>
      <c r="D23" s="13" t="s">
        <v>185</v>
      </c>
      <c r="E23" s="18">
        <v>2630</v>
      </c>
      <c r="F23" s="19">
        <v>68.961200000000005</v>
      </c>
      <c r="G23" s="20">
        <v>2.1000000000000001E-2</v>
      </c>
      <c r="H23" s="21"/>
      <c r="I23" s="22"/>
    </row>
    <row r="24" spans="1:9" ht="13" customHeight="1">
      <c r="A24" s="16" t="s">
        <v>284</v>
      </c>
      <c r="B24" s="17" t="s">
        <v>285</v>
      </c>
      <c r="C24" s="13" t="s">
        <v>286</v>
      </c>
      <c r="D24" s="13" t="s">
        <v>123</v>
      </c>
      <c r="E24" s="18">
        <v>3998</v>
      </c>
      <c r="F24" s="19">
        <v>67.474199999999996</v>
      </c>
      <c r="G24" s="20">
        <v>2.06E-2</v>
      </c>
      <c r="H24" s="21"/>
      <c r="I24" s="22"/>
    </row>
    <row r="25" spans="1:9" ht="13" customHeight="1">
      <c r="A25" s="16" t="s">
        <v>424</v>
      </c>
      <c r="B25" s="17" t="s">
        <v>425</v>
      </c>
      <c r="C25" s="13" t="s">
        <v>426</v>
      </c>
      <c r="D25" s="13" t="s">
        <v>68</v>
      </c>
      <c r="E25" s="18">
        <v>48212</v>
      </c>
      <c r="F25" s="19">
        <v>67.077399999999997</v>
      </c>
      <c r="G25" s="20">
        <v>2.0500000000000001E-2</v>
      </c>
      <c r="H25" s="21"/>
      <c r="I25" s="22"/>
    </row>
    <row r="26" spans="1:9" ht="13" customHeight="1">
      <c r="A26" s="16" t="s">
        <v>1983</v>
      </c>
      <c r="B26" s="17" t="s">
        <v>1984</v>
      </c>
      <c r="C26" s="13" t="s">
        <v>1985</v>
      </c>
      <c r="D26" s="13" t="s">
        <v>83</v>
      </c>
      <c r="E26" s="18">
        <v>558</v>
      </c>
      <c r="F26" s="19">
        <v>64.973500000000001</v>
      </c>
      <c r="G26" s="20">
        <v>1.9800000000000002E-2</v>
      </c>
      <c r="H26" s="21"/>
      <c r="I26" s="22"/>
    </row>
    <row r="27" spans="1:9" ht="13" customHeight="1">
      <c r="A27" s="16" t="s">
        <v>179</v>
      </c>
      <c r="B27" s="17" t="s">
        <v>180</v>
      </c>
      <c r="C27" s="13" t="s">
        <v>181</v>
      </c>
      <c r="D27" s="13" t="s">
        <v>83</v>
      </c>
      <c r="E27" s="18">
        <v>18789</v>
      </c>
      <c r="F27" s="19">
        <v>63.187399999999997</v>
      </c>
      <c r="G27" s="20">
        <v>1.9300000000000001E-2</v>
      </c>
      <c r="H27" s="21"/>
      <c r="I27" s="22"/>
    </row>
    <row r="28" spans="1:9" ht="13" customHeight="1">
      <c r="A28" s="16" t="s">
        <v>120</v>
      </c>
      <c r="B28" s="17" t="s">
        <v>121</v>
      </c>
      <c r="C28" s="13" t="s">
        <v>122</v>
      </c>
      <c r="D28" s="13" t="s">
        <v>123</v>
      </c>
      <c r="E28" s="18">
        <v>314</v>
      </c>
      <c r="F28" s="19">
        <v>63.139099999999999</v>
      </c>
      <c r="G28" s="20">
        <v>1.9300000000000001E-2</v>
      </c>
      <c r="H28" s="21"/>
      <c r="I28" s="22"/>
    </row>
    <row r="29" spans="1:9" ht="13" customHeight="1">
      <c r="A29" s="16" t="s">
        <v>1986</v>
      </c>
      <c r="B29" s="17" t="s">
        <v>1987</v>
      </c>
      <c r="C29" s="13" t="s">
        <v>1988</v>
      </c>
      <c r="D29" s="13" t="s">
        <v>1320</v>
      </c>
      <c r="E29" s="18">
        <v>34806</v>
      </c>
      <c r="F29" s="19">
        <v>61.780700000000003</v>
      </c>
      <c r="G29" s="20">
        <v>1.89E-2</v>
      </c>
      <c r="H29" s="21"/>
      <c r="I29" s="22"/>
    </row>
    <row r="30" spans="1:9" ht="13" customHeight="1">
      <c r="A30" s="16" t="s">
        <v>1989</v>
      </c>
      <c r="B30" s="17" t="s">
        <v>1990</v>
      </c>
      <c r="C30" s="13" t="s">
        <v>1991</v>
      </c>
      <c r="D30" s="13" t="s">
        <v>1241</v>
      </c>
      <c r="E30" s="18">
        <v>21889</v>
      </c>
      <c r="F30" s="19">
        <v>60.895200000000003</v>
      </c>
      <c r="G30" s="20">
        <v>1.8599999999999998E-2</v>
      </c>
      <c r="H30" s="21"/>
      <c r="I30" s="22"/>
    </row>
    <row r="31" spans="1:9" ht="13" customHeight="1">
      <c r="A31" s="16" t="s">
        <v>339</v>
      </c>
      <c r="B31" s="17" t="s">
        <v>340</v>
      </c>
      <c r="C31" s="13" t="s">
        <v>341</v>
      </c>
      <c r="D31" s="13" t="s">
        <v>93</v>
      </c>
      <c r="E31" s="18">
        <v>4237</v>
      </c>
      <c r="F31" s="19">
        <v>60.055199999999999</v>
      </c>
      <c r="G31" s="20">
        <v>1.83E-2</v>
      </c>
      <c r="H31" s="21"/>
      <c r="I31" s="22"/>
    </row>
    <row r="32" spans="1:9" ht="13" customHeight="1">
      <c r="A32" s="16" t="s">
        <v>226</v>
      </c>
      <c r="B32" s="17" t="s">
        <v>227</v>
      </c>
      <c r="C32" s="13" t="s">
        <v>228</v>
      </c>
      <c r="D32" s="13" t="s">
        <v>209</v>
      </c>
      <c r="E32" s="18">
        <v>8277</v>
      </c>
      <c r="F32" s="19">
        <v>57.1982</v>
      </c>
      <c r="G32" s="20">
        <v>1.7500000000000002E-2</v>
      </c>
      <c r="H32" s="21"/>
      <c r="I32" s="22"/>
    </row>
    <row r="33" spans="1:9" ht="13" customHeight="1">
      <c r="A33" s="16" t="s">
        <v>1992</v>
      </c>
      <c r="B33" s="17" t="s">
        <v>1993</v>
      </c>
      <c r="C33" s="13" t="s">
        <v>1994</v>
      </c>
      <c r="D33" s="13" t="s">
        <v>61</v>
      </c>
      <c r="E33" s="18">
        <v>23939</v>
      </c>
      <c r="F33" s="19">
        <v>57.118499999999997</v>
      </c>
      <c r="G33" s="20">
        <v>1.7399999999999999E-2</v>
      </c>
      <c r="H33" s="21"/>
      <c r="I33" s="22"/>
    </row>
    <row r="34" spans="1:9" ht="13" customHeight="1">
      <c r="A34" s="16" t="s">
        <v>441</v>
      </c>
      <c r="B34" s="17" t="s">
        <v>442</v>
      </c>
      <c r="C34" s="13" t="s">
        <v>443</v>
      </c>
      <c r="D34" s="13" t="s">
        <v>72</v>
      </c>
      <c r="E34" s="18">
        <v>4779</v>
      </c>
      <c r="F34" s="19">
        <v>57.008699999999997</v>
      </c>
      <c r="G34" s="20">
        <v>1.7399999999999999E-2</v>
      </c>
      <c r="H34" s="21"/>
      <c r="I34" s="22"/>
    </row>
    <row r="35" spans="1:9" ht="13" customHeight="1">
      <c r="A35" s="16" t="s">
        <v>929</v>
      </c>
      <c r="B35" s="17" t="s">
        <v>930</v>
      </c>
      <c r="C35" s="13" t="s">
        <v>931</v>
      </c>
      <c r="D35" s="13" t="s">
        <v>430</v>
      </c>
      <c r="E35" s="18">
        <v>3811</v>
      </c>
      <c r="F35" s="19">
        <v>56.783900000000003</v>
      </c>
      <c r="G35" s="20">
        <v>1.7299999999999999E-2</v>
      </c>
      <c r="H35" s="21"/>
      <c r="I35" s="22"/>
    </row>
    <row r="36" spans="1:9" ht="13" customHeight="1">
      <c r="A36" s="16" t="s">
        <v>1995</v>
      </c>
      <c r="B36" s="17" t="s">
        <v>1996</v>
      </c>
      <c r="C36" s="13" t="s">
        <v>1997</v>
      </c>
      <c r="D36" s="13" t="s">
        <v>248</v>
      </c>
      <c r="E36" s="18">
        <v>111</v>
      </c>
      <c r="F36" s="19">
        <v>55.5</v>
      </c>
      <c r="G36" s="20">
        <v>1.6899999999999998E-2</v>
      </c>
      <c r="H36" s="21"/>
      <c r="I36" s="22"/>
    </row>
    <row r="37" spans="1:9" ht="13" customHeight="1">
      <c r="A37" s="16" t="s">
        <v>73</v>
      </c>
      <c r="B37" s="17" t="s">
        <v>74</v>
      </c>
      <c r="C37" s="13" t="s">
        <v>75</v>
      </c>
      <c r="D37" s="13" t="s">
        <v>61</v>
      </c>
      <c r="E37" s="18">
        <v>43368</v>
      </c>
      <c r="F37" s="19">
        <v>55.033999999999999</v>
      </c>
      <c r="G37" s="20">
        <v>1.6799999999999999E-2</v>
      </c>
      <c r="H37" s="21"/>
      <c r="I37" s="22"/>
    </row>
    <row r="38" spans="1:9" ht="13" customHeight="1">
      <c r="A38" s="16" t="s">
        <v>1998</v>
      </c>
      <c r="B38" s="17" t="s">
        <v>1999</v>
      </c>
      <c r="C38" s="13" t="s">
        <v>2000</v>
      </c>
      <c r="D38" s="13" t="s">
        <v>127</v>
      </c>
      <c r="E38" s="18">
        <v>1198</v>
      </c>
      <c r="F38" s="19">
        <v>54.389200000000002</v>
      </c>
      <c r="G38" s="20">
        <v>1.66E-2</v>
      </c>
      <c r="H38" s="21"/>
      <c r="I38" s="22"/>
    </row>
    <row r="39" spans="1:9" ht="13" customHeight="1">
      <c r="A39" s="16" t="s">
        <v>2001</v>
      </c>
      <c r="B39" s="17" t="s">
        <v>2002</v>
      </c>
      <c r="C39" s="13" t="s">
        <v>2003</v>
      </c>
      <c r="D39" s="13" t="s">
        <v>93</v>
      </c>
      <c r="E39" s="18">
        <v>4326</v>
      </c>
      <c r="F39" s="19">
        <v>52.556600000000003</v>
      </c>
      <c r="G39" s="20">
        <v>1.6E-2</v>
      </c>
      <c r="H39" s="21"/>
      <c r="I39" s="22"/>
    </row>
    <row r="40" spans="1:9" ht="13" customHeight="1">
      <c r="A40" s="16" t="s">
        <v>2004</v>
      </c>
      <c r="B40" s="17" t="s">
        <v>2005</v>
      </c>
      <c r="C40" s="13" t="s">
        <v>2006</v>
      </c>
      <c r="D40" s="13" t="s">
        <v>83</v>
      </c>
      <c r="E40" s="18">
        <v>16117</v>
      </c>
      <c r="F40" s="19">
        <v>52.106299999999997</v>
      </c>
      <c r="G40" s="20">
        <v>1.5900000000000001E-2</v>
      </c>
      <c r="H40" s="21"/>
      <c r="I40" s="22"/>
    </row>
    <row r="41" spans="1:9" ht="13" customHeight="1">
      <c r="A41" s="16" t="s">
        <v>2007</v>
      </c>
      <c r="B41" s="17" t="s">
        <v>2008</v>
      </c>
      <c r="C41" s="13" t="s">
        <v>2009</v>
      </c>
      <c r="D41" s="13" t="s">
        <v>192</v>
      </c>
      <c r="E41" s="18">
        <v>677</v>
      </c>
      <c r="F41" s="19">
        <v>51.712600000000002</v>
      </c>
      <c r="G41" s="20">
        <v>1.5800000000000002E-2</v>
      </c>
      <c r="H41" s="21"/>
      <c r="I41" s="22"/>
    </row>
    <row r="42" spans="1:9" ht="13" customHeight="1">
      <c r="A42" s="16" t="s">
        <v>101</v>
      </c>
      <c r="B42" s="17" t="s">
        <v>102</v>
      </c>
      <c r="C42" s="13" t="s">
        <v>103</v>
      </c>
      <c r="D42" s="13" t="s">
        <v>61</v>
      </c>
      <c r="E42" s="18">
        <v>44440</v>
      </c>
      <c r="F42" s="19">
        <v>50.763800000000003</v>
      </c>
      <c r="G42" s="20">
        <v>1.55E-2</v>
      </c>
      <c r="H42" s="21"/>
      <c r="I42" s="22"/>
    </row>
    <row r="43" spans="1:9" ht="13" customHeight="1">
      <c r="A43" s="16" t="s">
        <v>408</v>
      </c>
      <c r="B43" s="17" t="s">
        <v>409</v>
      </c>
      <c r="C43" s="13" t="s">
        <v>410</v>
      </c>
      <c r="D43" s="13" t="s">
        <v>61</v>
      </c>
      <c r="E43" s="18">
        <v>24933</v>
      </c>
      <c r="F43" s="19">
        <v>47.031100000000002</v>
      </c>
      <c r="G43" s="20">
        <v>1.44E-2</v>
      </c>
      <c r="H43" s="21"/>
      <c r="I43" s="22"/>
    </row>
    <row r="44" spans="1:9" ht="13" customHeight="1">
      <c r="A44" s="16" t="s">
        <v>376</v>
      </c>
      <c r="B44" s="17" t="s">
        <v>377</v>
      </c>
      <c r="C44" s="13" t="s">
        <v>378</v>
      </c>
      <c r="D44" s="13" t="s">
        <v>379</v>
      </c>
      <c r="E44" s="18">
        <v>5185</v>
      </c>
      <c r="F44" s="19">
        <v>46.732399999999998</v>
      </c>
      <c r="G44" s="20">
        <v>1.43E-2</v>
      </c>
      <c r="H44" s="21"/>
      <c r="I44" s="22"/>
    </row>
    <row r="45" spans="1:9" ht="13" customHeight="1">
      <c r="A45" s="16" t="s">
        <v>2010</v>
      </c>
      <c r="B45" s="17" t="s">
        <v>2011</v>
      </c>
      <c r="C45" s="13" t="s">
        <v>2012</v>
      </c>
      <c r="D45" s="13" t="s">
        <v>192</v>
      </c>
      <c r="E45" s="18">
        <v>1140</v>
      </c>
      <c r="F45" s="19">
        <v>45.942</v>
      </c>
      <c r="G45" s="20">
        <v>1.4E-2</v>
      </c>
      <c r="H45" s="21"/>
      <c r="I45" s="22"/>
    </row>
    <row r="46" spans="1:9" ht="13" customHeight="1">
      <c r="A46" s="16" t="s">
        <v>2013</v>
      </c>
      <c r="B46" s="17" t="s">
        <v>2014</v>
      </c>
      <c r="C46" s="13" t="s">
        <v>2015</v>
      </c>
      <c r="D46" s="13" t="s">
        <v>209</v>
      </c>
      <c r="E46" s="18">
        <v>3579</v>
      </c>
      <c r="F46" s="19">
        <v>42.8979</v>
      </c>
      <c r="G46" s="20">
        <v>1.3100000000000001E-2</v>
      </c>
      <c r="H46" s="21"/>
      <c r="I46" s="22"/>
    </row>
    <row r="47" spans="1:9" ht="13" customHeight="1">
      <c r="A47" s="16" t="s">
        <v>1345</v>
      </c>
      <c r="B47" s="17" t="s">
        <v>1346</v>
      </c>
      <c r="C47" s="13" t="s">
        <v>1347</v>
      </c>
      <c r="D47" s="13" t="s">
        <v>83</v>
      </c>
      <c r="E47" s="18">
        <v>1383</v>
      </c>
      <c r="F47" s="19">
        <v>41.187100000000001</v>
      </c>
      <c r="G47" s="20">
        <v>1.26E-2</v>
      </c>
      <c r="H47" s="21"/>
      <c r="I47" s="22"/>
    </row>
    <row r="48" spans="1:9" ht="13" customHeight="1">
      <c r="A48" s="16" t="s">
        <v>2016</v>
      </c>
      <c r="B48" s="17" t="s">
        <v>2017</v>
      </c>
      <c r="C48" s="13" t="s">
        <v>2018</v>
      </c>
      <c r="D48" s="13" t="s">
        <v>115</v>
      </c>
      <c r="E48" s="18">
        <v>1839</v>
      </c>
      <c r="F48" s="19">
        <v>40.549999999999997</v>
      </c>
      <c r="G48" s="20">
        <v>1.24E-2</v>
      </c>
      <c r="H48" s="21"/>
      <c r="I48" s="22"/>
    </row>
    <row r="49" spans="1:9" ht="13" customHeight="1">
      <c r="A49" s="16" t="s">
        <v>373</v>
      </c>
      <c r="B49" s="17" t="s">
        <v>374</v>
      </c>
      <c r="C49" s="13" t="s">
        <v>375</v>
      </c>
      <c r="D49" s="13" t="s">
        <v>293</v>
      </c>
      <c r="E49" s="18">
        <v>172</v>
      </c>
      <c r="F49" s="19">
        <v>39.904000000000003</v>
      </c>
      <c r="G49" s="20">
        <v>1.2200000000000001E-2</v>
      </c>
      <c r="H49" s="21"/>
      <c r="I49" s="22"/>
    </row>
    <row r="50" spans="1:9" ht="13" customHeight="1">
      <c r="A50" s="16" t="s">
        <v>1391</v>
      </c>
      <c r="B50" s="17" t="s">
        <v>1392</v>
      </c>
      <c r="C50" s="13" t="s">
        <v>1393</v>
      </c>
      <c r="D50" s="13" t="s">
        <v>172</v>
      </c>
      <c r="E50" s="18">
        <v>3228</v>
      </c>
      <c r="F50" s="19">
        <v>37.486800000000002</v>
      </c>
      <c r="G50" s="20">
        <v>1.14E-2</v>
      </c>
      <c r="H50" s="21"/>
      <c r="I50" s="22"/>
    </row>
    <row r="51" spans="1:9" ht="13" customHeight="1">
      <c r="A51" s="16" t="s">
        <v>108</v>
      </c>
      <c r="B51" s="17" t="s">
        <v>109</v>
      </c>
      <c r="C51" s="13" t="s">
        <v>110</v>
      </c>
      <c r="D51" s="13" t="s">
        <v>111</v>
      </c>
      <c r="E51" s="18">
        <v>6207</v>
      </c>
      <c r="F51" s="19">
        <v>36.959600000000002</v>
      </c>
      <c r="G51" s="20">
        <v>1.1299999999999999E-2</v>
      </c>
      <c r="H51" s="21"/>
      <c r="I51" s="22"/>
    </row>
    <row r="52" spans="1:9" ht="13" customHeight="1">
      <c r="A52" s="16" t="s">
        <v>2019</v>
      </c>
      <c r="B52" s="17" t="s">
        <v>2020</v>
      </c>
      <c r="C52" s="13" t="s">
        <v>2021</v>
      </c>
      <c r="D52" s="13" t="s">
        <v>192</v>
      </c>
      <c r="E52" s="18">
        <v>1141</v>
      </c>
      <c r="F52" s="19">
        <v>36.849699999999999</v>
      </c>
      <c r="G52" s="20">
        <v>1.12E-2</v>
      </c>
      <c r="H52" s="21"/>
      <c r="I52" s="22"/>
    </row>
    <row r="53" spans="1:9" ht="13" customHeight="1">
      <c r="A53" s="16" t="s">
        <v>290</v>
      </c>
      <c r="B53" s="17" t="s">
        <v>291</v>
      </c>
      <c r="C53" s="13" t="s">
        <v>292</v>
      </c>
      <c r="D53" s="13" t="s">
        <v>293</v>
      </c>
      <c r="E53" s="18">
        <v>8044</v>
      </c>
      <c r="F53" s="19">
        <v>32.268500000000003</v>
      </c>
      <c r="G53" s="20">
        <v>9.7999999999999997E-3</v>
      </c>
      <c r="H53" s="21"/>
      <c r="I53" s="22"/>
    </row>
    <row r="54" spans="1:9" ht="13" customHeight="1">
      <c r="A54" s="16" t="s">
        <v>411</v>
      </c>
      <c r="B54" s="17" t="s">
        <v>412</v>
      </c>
      <c r="C54" s="13" t="s">
        <v>413</v>
      </c>
      <c r="D54" s="13" t="s">
        <v>414</v>
      </c>
      <c r="E54" s="18">
        <v>980</v>
      </c>
      <c r="F54" s="19">
        <v>24.303999999999998</v>
      </c>
      <c r="G54" s="20">
        <v>7.4000000000000003E-3</v>
      </c>
      <c r="H54" s="21"/>
      <c r="I54" s="22"/>
    </row>
    <row r="55" spans="1:9" ht="13" customHeight="1">
      <c r="A55" s="16" t="s">
        <v>2022</v>
      </c>
      <c r="B55" s="17" t="s">
        <v>2023</v>
      </c>
      <c r="C55" s="13" t="s">
        <v>2024</v>
      </c>
      <c r="D55" s="13" t="s">
        <v>83</v>
      </c>
      <c r="E55" s="18">
        <v>6495</v>
      </c>
      <c r="F55" s="19">
        <v>23.895099999999999</v>
      </c>
      <c r="G55" s="20">
        <v>7.3000000000000001E-3</v>
      </c>
      <c r="H55" s="21"/>
      <c r="I55" s="22"/>
    </row>
    <row r="56" spans="1:9" ht="13" customHeight="1">
      <c r="A56" s="16" t="s">
        <v>2025</v>
      </c>
      <c r="B56" s="17" t="s">
        <v>2026</v>
      </c>
      <c r="C56" s="13" t="s">
        <v>2027</v>
      </c>
      <c r="D56" s="13" t="s">
        <v>83</v>
      </c>
      <c r="E56" s="18">
        <v>25943</v>
      </c>
      <c r="F56" s="19">
        <v>21.620899999999999</v>
      </c>
      <c r="G56" s="20">
        <v>6.6E-3</v>
      </c>
      <c r="H56" s="21"/>
      <c r="I56" s="22"/>
    </row>
    <row r="57" spans="1:9" ht="13" customHeight="1">
      <c r="A57" s="4"/>
      <c r="B57" s="12" t="s">
        <v>463</v>
      </c>
      <c r="C57" s="13"/>
      <c r="D57" s="13"/>
      <c r="E57" s="13"/>
      <c r="F57" s="23">
        <v>3273.9605000000001</v>
      </c>
      <c r="G57" s="24">
        <f>ROUND(SUM(G1:G56),4)</f>
        <v>0.99939999999999996</v>
      </c>
      <c r="H57" s="25"/>
      <c r="I57" s="26"/>
    </row>
    <row r="58" spans="1:9" ht="13" customHeight="1">
      <c r="A58" s="4"/>
      <c r="B58" s="27" t="s">
        <v>464</v>
      </c>
      <c r="C58" s="1"/>
      <c r="D58" s="1"/>
      <c r="E58" s="1"/>
      <c r="F58" s="25" t="s">
        <v>465</v>
      </c>
      <c r="G58" s="25" t="s">
        <v>465</v>
      </c>
      <c r="H58" s="25"/>
      <c r="I58" s="26"/>
    </row>
    <row r="59" spans="1:9" ht="13" customHeight="1">
      <c r="A59" s="4"/>
      <c r="B59" s="27" t="s">
        <v>463</v>
      </c>
      <c r="C59" s="1"/>
      <c r="D59" s="1"/>
      <c r="E59" s="1"/>
      <c r="F59" s="25" t="s">
        <v>465</v>
      </c>
      <c r="G59" s="25" t="s">
        <v>465</v>
      </c>
      <c r="H59" s="25"/>
      <c r="I59" s="26"/>
    </row>
    <row r="60" spans="1:9" ht="13" customHeight="1">
      <c r="A60" s="4"/>
      <c r="B60" s="27" t="s">
        <v>466</v>
      </c>
      <c r="C60" s="28"/>
      <c r="D60" s="1"/>
      <c r="E60" s="28"/>
      <c r="F60" s="23">
        <v>3273.9605000000001</v>
      </c>
      <c r="G60" s="24">
        <f>ROUND(SUM(G57),4)</f>
        <v>0.99939999999999996</v>
      </c>
      <c r="H60" s="25"/>
      <c r="I60" s="26"/>
    </row>
    <row r="61" spans="1:9" ht="13" customHeight="1">
      <c r="A61" s="4"/>
      <c r="B61" s="27" t="s">
        <v>907</v>
      </c>
      <c r="C61" s="13"/>
      <c r="D61" s="1"/>
      <c r="E61" s="13"/>
      <c r="F61" s="30">
        <v>2.1894999999999998</v>
      </c>
      <c r="G61" s="42">
        <v>5.9999999999999995E-4</v>
      </c>
      <c r="H61" s="25"/>
      <c r="I61" s="26"/>
    </row>
    <row r="62" spans="1:9" ht="13" customHeight="1">
      <c r="A62" s="4"/>
      <c r="B62" s="31" t="s">
        <v>908</v>
      </c>
      <c r="C62" s="32"/>
      <c r="D62" s="32"/>
      <c r="E62" s="32"/>
      <c r="F62" s="33">
        <v>3276.15</v>
      </c>
      <c r="G62" s="34">
        <f>ROUND(SUM(G60,G61),4)</f>
        <v>1</v>
      </c>
      <c r="H62" s="35"/>
      <c r="I62" s="36"/>
    </row>
    <row r="63" spans="1:9" ht="13" customHeight="1">
      <c r="A63" s="4"/>
      <c r="B63" s="6"/>
      <c r="C63" s="4"/>
      <c r="D63" s="4"/>
      <c r="E63" s="4"/>
      <c r="F63" s="4"/>
      <c r="G63" s="4"/>
      <c r="H63" s="4"/>
      <c r="I63" s="4"/>
    </row>
    <row r="64" spans="1:9" ht="13" customHeight="1">
      <c r="A64" s="4"/>
      <c r="B64" s="3" t="s">
        <v>910</v>
      </c>
      <c r="C64" s="4"/>
      <c r="D64" s="4"/>
      <c r="E64" s="4"/>
      <c r="F64" s="4"/>
      <c r="G64" s="4"/>
      <c r="H64" s="4"/>
      <c r="I64" s="4"/>
    </row>
    <row r="65" spans="1:9" ht="26.15" customHeight="1">
      <c r="A65" s="4"/>
      <c r="B65" s="177" t="s">
        <v>2647</v>
      </c>
      <c r="C65" s="177"/>
      <c r="D65" s="177"/>
      <c r="E65" s="177"/>
      <c r="F65" s="177"/>
      <c r="G65" s="177"/>
      <c r="H65" s="177"/>
      <c r="I65" s="177"/>
    </row>
    <row r="66" spans="1:9" ht="13" customHeight="1">
      <c r="A66" s="4"/>
      <c r="B66" s="177"/>
      <c r="C66" s="177"/>
      <c r="D66" s="177"/>
      <c r="E66" s="177"/>
      <c r="F66" s="177"/>
      <c r="G66" s="177"/>
      <c r="H66" s="177"/>
      <c r="I66" s="177"/>
    </row>
    <row r="67" spans="1:9">
      <c r="A67" s="43"/>
      <c r="B67" s="44" t="s">
        <v>2153</v>
      </c>
      <c r="C67" s="45"/>
      <c r="D67" s="45"/>
      <c r="E67" s="46"/>
      <c r="F67" s="46"/>
      <c r="G67" s="46"/>
      <c r="H67" s="46"/>
      <c r="I67" s="47"/>
    </row>
    <row r="68" spans="1:9">
      <c r="A68" s="43"/>
      <c r="B68" s="48" t="s">
        <v>2154</v>
      </c>
      <c r="C68" s="49"/>
      <c r="D68" s="49"/>
      <c r="E68" s="50"/>
      <c r="F68" s="50"/>
      <c r="G68" s="50"/>
      <c r="H68" s="50"/>
      <c r="I68" s="51"/>
    </row>
    <row r="69" spans="1:9">
      <c r="A69" s="43"/>
      <c r="B69" s="48" t="s">
        <v>2155</v>
      </c>
      <c r="C69" s="49"/>
      <c r="D69" s="49"/>
      <c r="E69" s="50"/>
      <c r="F69" s="50"/>
      <c r="G69" s="50"/>
      <c r="H69" s="50"/>
      <c r="I69" s="51"/>
    </row>
    <row r="70" spans="1:9">
      <c r="A70" s="43"/>
      <c r="B70" s="52" t="s">
        <v>2156</v>
      </c>
      <c r="C70" s="53" t="s">
        <v>2184</v>
      </c>
      <c r="D70" s="53" t="s">
        <v>2157</v>
      </c>
      <c r="E70" s="50"/>
      <c r="F70" s="50"/>
      <c r="G70" s="50"/>
      <c r="H70" s="50"/>
      <c r="I70" s="51"/>
    </row>
    <row r="71" spans="1:9" ht="25">
      <c r="A71" s="2" t="s">
        <v>34</v>
      </c>
      <c r="B71" s="54" t="s">
        <v>2158</v>
      </c>
      <c r="C71" s="55">
        <v>11.657400000000001</v>
      </c>
      <c r="D71" s="55">
        <v>11.6381</v>
      </c>
      <c r="E71" s="50"/>
      <c r="F71" s="50"/>
      <c r="G71" s="50"/>
      <c r="H71" s="50"/>
      <c r="I71" s="51"/>
    </row>
    <row r="72" spans="1:9" ht="25">
      <c r="A72" s="2" t="s">
        <v>34</v>
      </c>
      <c r="B72" s="54" t="s">
        <v>2159</v>
      </c>
      <c r="C72" s="55">
        <v>11.657400000000001</v>
      </c>
      <c r="D72" s="55">
        <v>11.6381</v>
      </c>
      <c r="E72" s="50"/>
      <c r="F72" s="50"/>
      <c r="G72" s="50"/>
      <c r="H72" s="50"/>
      <c r="I72" s="51"/>
    </row>
    <row r="73" spans="1:9" ht="25">
      <c r="A73" s="2" t="s">
        <v>34</v>
      </c>
      <c r="B73" s="54" t="s">
        <v>2160</v>
      </c>
      <c r="C73" s="55">
        <v>11.7598</v>
      </c>
      <c r="D73" s="55">
        <v>11.7332</v>
      </c>
      <c r="E73" s="50"/>
      <c r="F73" s="50"/>
      <c r="G73" s="50"/>
      <c r="H73" s="50"/>
      <c r="I73" s="51"/>
    </row>
    <row r="74" spans="1:9" ht="25">
      <c r="A74" s="2" t="s">
        <v>34</v>
      </c>
      <c r="B74" s="54" t="s">
        <v>2161</v>
      </c>
      <c r="C74" s="55">
        <v>11.7598</v>
      </c>
      <c r="D74" s="55">
        <v>11.7332</v>
      </c>
      <c r="E74" s="50"/>
      <c r="F74" s="50"/>
      <c r="G74" s="50"/>
      <c r="H74" s="50"/>
      <c r="I74" s="51"/>
    </row>
    <row r="75" spans="1:9">
      <c r="A75" s="43"/>
      <c r="B75" s="48" t="s">
        <v>2162</v>
      </c>
      <c r="C75" s="49"/>
      <c r="D75" s="49"/>
      <c r="E75" s="50"/>
      <c r="F75" s="50"/>
      <c r="G75" s="50"/>
      <c r="H75" s="50"/>
      <c r="I75" s="51"/>
    </row>
    <row r="76" spans="1:9">
      <c r="A76" s="43"/>
      <c r="B76" s="48" t="s">
        <v>2188</v>
      </c>
      <c r="C76" s="49"/>
      <c r="D76" s="49"/>
      <c r="E76" s="50"/>
      <c r="F76" s="50"/>
      <c r="G76" s="50"/>
      <c r="H76" s="50"/>
      <c r="I76" s="51"/>
    </row>
    <row r="77" spans="1:9">
      <c r="A77" s="43"/>
      <c r="B77" s="48" t="s">
        <v>2283</v>
      </c>
      <c r="C77" s="49"/>
      <c r="D77" s="49"/>
      <c r="E77" s="50"/>
      <c r="F77" s="50"/>
      <c r="G77" s="50"/>
      <c r="H77" s="50"/>
      <c r="I77" s="51"/>
    </row>
    <row r="78" spans="1:9">
      <c r="A78" s="43"/>
      <c r="B78" s="48" t="s">
        <v>2189</v>
      </c>
      <c r="C78" s="49"/>
      <c r="D78" s="49"/>
      <c r="E78" s="50"/>
      <c r="F78" s="50"/>
      <c r="G78" s="50"/>
      <c r="H78" s="50"/>
      <c r="I78" s="51"/>
    </row>
    <row r="79" spans="1:9">
      <c r="A79" s="43"/>
      <c r="B79" s="48" t="s">
        <v>2172</v>
      </c>
      <c r="I79" s="170"/>
    </row>
    <row r="80" spans="1:9">
      <c r="A80" s="43"/>
      <c r="B80" s="48" t="s">
        <v>2167</v>
      </c>
      <c r="C80" s="49"/>
      <c r="D80" s="49"/>
      <c r="E80" s="50"/>
      <c r="F80" s="50"/>
      <c r="G80" s="50"/>
      <c r="H80" s="50"/>
      <c r="I80" s="51"/>
    </row>
    <row r="81" spans="1:9">
      <c r="A81" s="43"/>
      <c r="B81" s="60" t="s">
        <v>2195</v>
      </c>
      <c r="C81" s="57"/>
      <c r="D81" s="57"/>
      <c r="E81" s="58"/>
      <c r="F81" s="58"/>
      <c r="G81" s="58"/>
      <c r="H81" s="58"/>
      <c r="I81" s="59"/>
    </row>
    <row r="82" spans="1:9">
      <c r="A82" s="43"/>
      <c r="B82" s="50"/>
      <c r="C82" s="50"/>
      <c r="D82" s="50"/>
      <c r="E82" s="50"/>
      <c r="F82" s="50"/>
      <c r="G82" s="50"/>
      <c r="H82" s="50"/>
      <c r="I82" s="50"/>
    </row>
    <row r="83" spans="1:9" ht="13" customHeight="1">
      <c r="A83" s="4"/>
      <c r="B83" s="177"/>
      <c r="C83" s="177"/>
      <c r="D83" s="177"/>
      <c r="E83" s="177"/>
      <c r="F83" s="177"/>
      <c r="G83" s="177"/>
      <c r="H83" s="177"/>
      <c r="I83" s="177"/>
    </row>
    <row r="84" spans="1:9" ht="13" customHeight="1">
      <c r="A84" s="4"/>
      <c r="B84" s="37" t="s">
        <v>912</v>
      </c>
      <c r="C84" s="178" t="s">
        <v>2028</v>
      </c>
      <c r="D84" s="178"/>
      <c r="E84" s="178"/>
      <c r="F84" s="178"/>
      <c r="G84" s="4"/>
      <c r="H84" s="4"/>
      <c r="I84" s="4"/>
    </row>
    <row r="85" spans="1:9" ht="13" customHeight="1">
      <c r="A85" s="4"/>
      <c r="C85" s="178" t="s">
        <v>913</v>
      </c>
      <c r="D85" s="178"/>
      <c r="E85" s="178"/>
      <c r="F85" s="178"/>
      <c r="G85" s="4"/>
      <c r="H85" s="4"/>
      <c r="I85" s="4"/>
    </row>
    <row r="86" spans="1:9" ht="135" customHeight="1">
      <c r="A86" s="4"/>
      <c r="B86" s="38"/>
      <c r="C86" s="176"/>
      <c r="D86" s="176"/>
      <c r="E86" s="4"/>
      <c r="F86" s="4"/>
      <c r="G86" s="4"/>
      <c r="H86" s="4"/>
      <c r="I86" s="4"/>
    </row>
  </sheetData>
  <mergeCells count="6">
    <mergeCell ref="C86:D86"/>
    <mergeCell ref="B65:I65"/>
    <mergeCell ref="B66:I66"/>
    <mergeCell ref="B83:I83"/>
    <mergeCell ref="C84:F84"/>
    <mergeCell ref="C85:F85"/>
  </mergeCells>
  <hyperlinks>
    <hyperlink ref="A1" location="BajajFinservNiftyNext50IndexFund" display="BFNX50IX" xr:uid="{00000000-0004-0000-1400-000000000000}"/>
    <hyperlink ref="B1" location="BajajFinservNiftyNext50IndexFund" display="Bajaj Finserv Nifty Next 50 Index Fund" xr:uid="{00000000-0004-0000-1400-000001000000}"/>
    <hyperlink ref="A71:A74" location="BajajFinservNiftyNext50IndexFund" display="BFNX50IX" xr:uid="{36265BE1-4534-497A-83A5-323D8A89AE75}"/>
  </hyperlinks>
  <pageMargins left="0" right="0" top="0" bottom="0" header="0" footer="0"/>
  <pageSetup orientation="landscape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outlinePr summaryBelow="0"/>
  </sheetPr>
  <dimension ref="A1:I64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36</v>
      </c>
      <c r="B1" s="3" t="s">
        <v>37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1059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887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888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2029</v>
      </c>
      <c r="B7" s="17" t="s">
        <v>2275</v>
      </c>
      <c r="C7" s="13" t="s">
        <v>2030</v>
      </c>
      <c r="D7" s="13" t="s">
        <v>1109</v>
      </c>
      <c r="E7" s="18">
        <v>300</v>
      </c>
      <c r="F7" s="19">
        <v>1500</v>
      </c>
      <c r="G7" s="20">
        <v>2.3E-2</v>
      </c>
      <c r="H7" s="29">
        <v>5.1562999999999998E-2</v>
      </c>
      <c r="I7" s="22"/>
    </row>
    <row r="8" spans="1:9" ht="13" customHeight="1">
      <c r="A8" s="4"/>
      <c r="B8" s="12" t="s">
        <v>463</v>
      </c>
      <c r="C8" s="13"/>
      <c r="D8" s="13"/>
      <c r="E8" s="13"/>
      <c r="F8" s="23">
        <v>1500</v>
      </c>
      <c r="G8" s="24">
        <f>ROUND(SUM(G1:G7),4)</f>
        <v>2.3E-2</v>
      </c>
      <c r="H8" s="25"/>
      <c r="I8" s="26"/>
    </row>
    <row r="9" spans="1:9" ht="13" customHeight="1">
      <c r="A9" s="4"/>
      <c r="B9" s="12" t="s">
        <v>1374</v>
      </c>
      <c r="C9" s="13"/>
      <c r="D9" s="13"/>
      <c r="E9" s="13"/>
      <c r="F9" s="4"/>
      <c r="G9" s="14"/>
      <c r="H9" s="14"/>
      <c r="I9" s="15"/>
    </row>
    <row r="10" spans="1:9" ht="13" customHeight="1">
      <c r="A10" s="16" t="s">
        <v>2031</v>
      </c>
      <c r="B10" s="17" t="s">
        <v>2032</v>
      </c>
      <c r="C10" s="13" t="s">
        <v>2033</v>
      </c>
      <c r="D10" s="13" t="s">
        <v>983</v>
      </c>
      <c r="E10" s="18">
        <v>500000</v>
      </c>
      <c r="F10" s="19">
        <v>499.858</v>
      </c>
      <c r="G10" s="20">
        <v>7.7000000000000002E-3</v>
      </c>
      <c r="H10" s="29">
        <v>5.1895999999999998E-2</v>
      </c>
      <c r="I10" s="22"/>
    </row>
    <row r="11" spans="1:9" ht="13" customHeight="1">
      <c r="A11" s="16" t="s">
        <v>1632</v>
      </c>
      <c r="B11" s="17" t="s">
        <v>1633</v>
      </c>
      <c r="C11" s="13" t="s">
        <v>1634</v>
      </c>
      <c r="D11" s="13" t="s">
        <v>983</v>
      </c>
      <c r="E11" s="18">
        <v>500000</v>
      </c>
      <c r="F11" s="19">
        <v>499.85750000000002</v>
      </c>
      <c r="G11" s="20">
        <v>7.7000000000000002E-3</v>
      </c>
      <c r="H11" s="29">
        <v>5.1999999999999998E-2</v>
      </c>
      <c r="I11" s="22"/>
    </row>
    <row r="12" spans="1:9" ht="13" customHeight="1">
      <c r="A12" s="16" t="s">
        <v>2034</v>
      </c>
      <c r="B12" s="17" t="s">
        <v>2035</v>
      </c>
      <c r="C12" s="13" t="s">
        <v>2036</v>
      </c>
      <c r="D12" s="13" t="s">
        <v>983</v>
      </c>
      <c r="E12" s="18">
        <v>500000</v>
      </c>
      <c r="F12" s="19">
        <v>498.83850000000001</v>
      </c>
      <c r="G12" s="20">
        <v>7.6E-3</v>
      </c>
      <c r="H12" s="29">
        <v>0.05</v>
      </c>
      <c r="I12" s="22"/>
    </row>
    <row r="13" spans="1:9" ht="13" customHeight="1">
      <c r="A13" s="4"/>
      <c r="B13" s="12" t="s">
        <v>463</v>
      </c>
      <c r="C13" s="13"/>
      <c r="D13" s="13"/>
      <c r="E13" s="13"/>
      <c r="F13" s="23">
        <v>1498.5540000000001</v>
      </c>
      <c r="G13" s="24">
        <f>ROUND(SUM(G9:G12),4)</f>
        <v>2.3E-2</v>
      </c>
      <c r="H13" s="25"/>
      <c r="I13" s="26"/>
    </row>
    <row r="14" spans="1:9" ht="13" customHeight="1">
      <c r="A14" s="4"/>
      <c r="B14" s="27" t="s">
        <v>466</v>
      </c>
      <c r="C14" s="28"/>
      <c r="D14" s="1"/>
      <c r="E14" s="28"/>
      <c r="F14" s="23">
        <v>2998.5540000000001</v>
      </c>
      <c r="G14" s="24">
        <f>ROUND(SUM(G8,G13),4)</f>
        <v>4.5999999999999999E-2</v>
      </c>
      <c r="H14" s="25"/>
      <c r="I14" s="26"/>
    </row>
    <row r="15" spans="1:9" ht="13" customHeight="1">
      <c r="A15" s="4"/>
      <c r="B15" s="12" t="s">
        <v>904</v>
      </c>
      <c r="C15" s="13"/>
      <c r="D15" s="13"/>
      <c r="E15" s="13"/>
      <c r="F15" s="13"/>
      <c r="G15" s="13"/>
      <c r="H15" s="14"/>
      <c r="I15" s="15"/>
    </row>
    <row r="16" spans="1:9" ht="13" customHeight="1">
      <c r="A16" s="16" t="s">
        <v>1907</v>
      </c>
      <c r="B16" s="17" t="s">
        <v>906</v>
      </c>
      <c r="C16" s="13"/>
      <c r="D16" s="13"/>
      <c r="E16" s="18"/>
      <c r="F16" s="19">
        <v>60819.221100000002</v>
      </c>
      <c r="G16" s="20">
        <v>0.93130000000000002</v>
      </c>
      <c r="H16" s="29">
        <v>5.1499999999999997E-2</v>
      </c>
      <c r="I16" s="22"/>
    </row>
    <row r="17" spans="1:9" ht="13" customHeight="1">
      <c r="A17" s="16" t="s">
        <v>905</v>
      </c>
      <c r="B17" s="17" t="s">
        <v>906</v>
      </c>
      <c r="C17" s="13"/>
      <c r="D17" s="13"/>
      <c r="E17" s="18"/>
      <c r="F17" s="19">
        <v>1316.8771999999999</v>
      </c>
      <c r="G17" s="20">
        <v>2.0199999999999999E-2</v>
      </c>
      <c r="H17" s="29">
        <v>4.7029371356521701E-2</v>
      </c>
      <c r="I17" s="22"/>
    </row>
    <row r="18" spans="1:9" ht="13" customHeight="1">
      <c r="A18" s="4"/>
      <c r="B18" s="12" t="s">
        <v>463</v>
      </c>
      <c r="C18" s="13"/>
      <c r="D18" s="13"/>
      <c r="E18" s="13"/>
      <c r="F18" s="23">
        <v>62136.098299999998</v>
      </c>
      <c r="G18" s="24">
        <f>ROUND(SUM(G15:G17),4)</f>
        <v>0.95150000000000001</v>
      </c>
      <c r="H18" s="25"/>
      <c r="I18" s="26"/>
    </row>
    <row r="19" spans="1:9" ht="13" customHeight="1">
      <c r="A19" s="4"/>
      <c r="B19" s="27" t="s">
        <v>466</v>
      </c>
      <c r="C19" s="28"/>
      <c r="D19" s="1"/>
      <c r="E19" s="28"/>
      <c r="F19" s="23">
        <v>62136.098299999998</v>
      </c>
      <c r="G19" s="24">
        <f>ROUND(SUM(G18),4)</f>
        <v>0.95150000000000001</v>
      </c>
      <c r="H19" s="25"/>
      <c r="I19" s="26"/>
    </row>
    <row r="20" spans="1:9" ht="13" customHeight="1">
      <c r="A20" s="4"/>
      <c r="B20" s="27" t="s">
        <v>907</v>
      </c>
      <c r="C20" s="13"/>
      <c r="D20" s="1"/>
      <c r="E20" s="13"/>
      <c r="F20" s="30">
        <v>169.0677</v>
      </c>
      <c r="G20" s="42">
        <v>2.5000000000000001E-3</v>
      </c>
      <c r="H20" s="25"/>
      <c r="I20" s="26"/>
    </row>
    <row r="21" spans="1:9" ht="13" customHeight="1">
      <c r="A21" s="4"/>
      <c r="B21" s="31" t="s">
        <v>908</v>
      </c>
      <c r="C21" s="32"/>
      <c r="D21" s="32"/>
      <c r="E21" s="32"/>
      <c r="F21" s="33">
        <v>65303.72</v>
      </c>
      <c r="G21" s="34">
        <f>ROUND(SUM(G14,G19,G20),4)</f>
        <v>1</v>
      </c>
      <c r="H21" s="35"/>
      <c r="I21" s="36"/>
    </row>
    <row r="22" spans="1:9" ht="13" customHeight="1">
      <c r="A22" s="4"/>
      <c r="B22" s="6"/>
      <c r="C22" s="4"/>
      <c r="D22" s="4"/>
      <c r="E22" s="4"/>
      <c r="F22" s="4"/>
      <c r="G22" s="4"/>
      <c r="H22" s="4"/>
      <c r="I22" s="4"/>
    </row>
    <row r="23" spans="1:9" s="41" customFormat="1" ht="13" customHeight="1">
      <c r="A23" s="39"/>
      <c r="B23" s="40" t="s">
        <v>997</v>
      </c>
      <c r="C23" s="39"/>
      <c r="D23" s="39"/>
      <c r="E23" s="39"/>
      <c r="F23" s="39"/>
      <c r="G23" s="39"/>
      <c r="H23" s="39"/>
      <c r="I23" s="39"/>
    </row>
    <row r="24" spans="1:9" ht="13" customHeight="1">
      <c r="A24" s="4"/>
      <c r="B24" s="3" t="s">
        <v>910</v>
      </c>
      <c r="C24" s="4"/>
      <c r="D24" s="4"/>
      <c r="E24" s="4"/>
      <c r="F24" s="4"/>
      <c r="G24" s="4"/>
      <c r="H24" s="4"/>
      <c r="I24" s="4"/>
    </row>
    <row r="25" spans="1:9" ht="26.15" customHeight="1">
      <c r="A25" s="4"/>
      <c r="B25" s="177" t="s">
        <v>2647</v>
      </c>
      <c r="C25" s="177"/>
      <c r="D25" s="177"/>
      <c r="E25" s="177"/>
      <c r="F25" s="177"/>
      <c r="G25" s="177"/>
      <c r="H25" s="177"/>
      <c r="I25" s="177"/>
    </row>
    <row r="26" spans="1:9" ht="13" customHeight="1">
      <c r="A26" s="4"/>
      <c r="B26" s="177"/>
      <c r="C26" s="177"/>
      <c r="D26" s="177"/>
      <c r="E26" s="177"/>
      <c r="F26" s="177"/>
      <c r="G26" s="177"/>
      <c r="H26" s="177"/>
      <c r="I26" s="177"/>
    </row>
    <row r="27" spans="1:9">
      <c r="A27" s="43"/>
      <c r="B27" s="44" t="s">
        <v>2153</v>
      </c>
      <c r="C27" s="45"/>
      <c r="D27" s="45"/>
      <c r="E27" s="46"/>
      <c r="F27" s="46"/>
      <c r="G27" s="77"/>
      <c r="H27" s="77"/>
      <c r="I27" s="78"/>
    </row>
    <row r="28" spans="1:9">
      <c r="A28" s="43"/>
      <c r="B28" s="48" t="s">
        <v>2154</v>
      </c>
      <c r="C28" s="49"/>
      <c r="D28" s="49"/>
      <c r="E28" s="50"/>
      <c r="F28" s="50"/>
      <c r="G28" s="79"/>
      <c r="H28" s="79"/>
      <c r="I28" s="80"/>
    </row>
    <row r="29" spans="1:9">
      <c r="A29" s="43"/>
      <c r="B29" s="48" t="s">
        <v>2155</v>
      </c>
      <c r="C29" s="49"/>
      <c r="D29" s="49"/>
      <c r="E29" s="50"/>
      <c r="F29" s="50"/>
      <c r="G29" s="79"/>
      <c r="H29" s="79"/>
      <c r="I29" s="80"/>
    </row>
    <row r="30" spans="1:9">
      <c r="A30" s="43"/>
      <c r="B30" s="52" t="s">
        <v>2156</v>
      </c>
      <c r="C30" s="53" t="s">
        <v>2184</v>
      </c>
      <c r="D30" s="53" t="s">
        <v>2157</v>
      </c>
      <c r="E30" s="50"/>
      <c r="F30" s="50"/>
      <c r="G30" s="79"/>
      <c r="H30" s="79"/>
      <c r="I30" s="80"/>
    </row>
    <row r="31" spans="1:9">
      <c r="A31" s="2" t="s">
        <v>36</v>
      </c>
      <c r="B31" s="54" t="s">
        <v>2173</v>
      </c>
      <c r="C31" s="55">
        <v>1032.8859</v>
      </c>
      <c r="D31" s="55">
        <v>1033.4573</v>
      </c>
      <c r="E31" s="50"/>
      <c r="F31" s="50"/>
      <c r="G31" s="79"/>
      <c r="H31" s="79"/>
      <c r="I31" s="80"/>
    </row>
    <row r="32" spans="1:9">
      <c r="A32" s="2" t="s">
        <v>36</v>
      </c>
      <c r="B32" s="54" t="s">
        <v>2168</v>
      </c>
      <c r="C32" s="55">
        <v>1034.8841</v>
      </c>
      <c r="D32" s="55">
        <v>1035.2391</v>
      </c>
      <c r="E32" s="50"/>
      <c r="F32" s="50"/>
      <c r="G32" s="79"/>
      <c r="H32" s="79"/>
      <c r="I32" s="80"/>
    </row>
    <row r="33" spans="1:9">
      <c r="A33" s="2" t="s">
        <v>36</v>
      </c>
      <c r="B33" s="54" t="s">
        <v>2159</v>
      </c>
      <c r="C33" s="55">
        <v>1205.5019</v>
      </c>
      <c r="D33" s="55">
        <v>1200.3787</v>
      </c>
      <c r="E33" s="50"/>
      <c r="F33" s="50"/>
      <c r="G33" s="79"/>
      <c r="H33" s="79"/>
      <c r="I33" s="80"/>
    </row>
    <row r="34" spans="1:9">
      <c r="A34" s="2" t="s">
        <v>36</v>
      </c>
      <c r="B34" s="54" t="s">
        <v>2174</v>
      </c>
      <c r="C34" s="55">
        <v>1033.8849</v>
      </c>
      <c r="D34" s="55">
        <v>1033.4691</v>
      </c>
      <c r="E34" s="50"/>
      <c r="F34" s="50"/>
      <c r="G34" s="79"/>
      <c r="H34" s="79"/>
      <c r="I34" s="80"/>
    </row>
    <row r="35" spans="1:9">
      <c r="A35" s="2" t="s">
        <v>36</v>
      </c>
      <c r="B35" s="54" t="s">
        <v>2175</v>
      </c>
      <c r="C35" s="55">
        <v>1032.8859</v>
      </c>
      <c r="D35" s="55">
        <v>1032.8859</v>
      </c>
      <c r="E35" s="50"/>
      <c r="F35" s="50"/>
      <c r="G35" s="79"/>
      <c r="H35" s="79"/>
      <c r="I35" s="80"/>
    </row>
    <row r="36" spans="1:9">
      <c r="A36" s="2" t="s">
        <v>36</v>
      </c>
      <c r="B36" s="54" t="s">
        <v>2176</v>
      </c>
      <c r="C36" s="55">
        <v>1033.1412</v>
      </c>
      <c r="D36" s="55">
        <v>1033.7378000000001</v>
      </c>
      <c r="E36" s="50"/>
      <c r="F36" s="50"/>
      <c r="G36" s="79"/>
      <c r="H36" s="79"/>
      <c r="I36" s="80"/>
    </row>
    <row r="37" spans="1:9">
      <c r="A37" s="2" t="s">
        <v>36</v>
      </c>
      <c r="B37" s="54" t="s">
        <v>2169</v>
      </c>
      <c r="C37" s="55">
        <v>1035.1539</v>
      </c>
      <c r="D37" s="55">
        <v>1035.5047</v>
      </c>
      <c r="E37" s="50"/>
      <c r="F37" s="50"/>
      <c r="G37" s="79"/>
      <c r="H37" s="79"/>
      <c r="I37" s="80"/>
    </row>
    <row r="38" spans="1:9">
      <c r="A38" s="2" t="s">
        <v>36</v>
      </c>
      <c r="B38" s="54" t="s">
        <v>2161</v>
      </c>
      <c r="C38" s="55">
        <v>1207.4068</v>
      </c>
      <c r="D38" s="55">
        <v>1202.2244000000001</v>
      </c>
      <c r="E38" s="50"/>
      <c r="F38" s="50"/>
      <c r="G38" s="79"/>
      <c r="H38" s="79"/>
      <c r="I38" s="80"/>
    </row>
    <row r="39" spans="1:9">
      <c r="A39" s="2" t="s">
        <v>36</v>
      </c>
      <c r="B39" s="54" t="s">
        <v>2177</v>
      </c>
      <c r="C39" s="55">
        <v>1034.1478999999999</v>
      </c>
      <c r="D39" s="55">
        <v>1033.7403999999999</v>
      </c>
      <c r="E39" s="50"/>
      <c r="F39" s="50"/>
      <c r="G39" s="79"/>
      <c r="H39" s="79"/>
      <c r="I39" s="80"/>
    </row>
    <row r="40" spans="1:9">
      <c r="A40" s="2" t="s">
        <v>36</v>
      </c>
      <c r="B40" s="54" t="s">
        <v>2178</v>
      </c>
      <c r="C40" s="55">
        <v>1033.1412</v>
      </c>
      <c r="D40" s="55">
        <v>1033.1412</v>
      </c>
      <c r="E40" s="50"/>
      <c r="F40" s="50"/>
      <c r="G40" s="79"/>
      <c r="H40" s="79"/>
      <c r="I40" s="80"/>
    </row>
    <row r="41" spans="1:9">
      <c r="A41" s="2" t="s">
        <v>36</v>
      </c>
      <c r="B41" s="54" t="s">
        <v>2181</v>
      </c>
      <c r="C41" s="55">
        <v>1073.1034</v>
      </c>
      <c r="D41" s="55">
        <v>1068.5345</v>
      </c>
      <c r="E41" s="50"/>
      <c r="F41" s="50"/>
      <c r="G41" s="79"/>
      <c r="H41" s="79"/>
      <c r="I41" s="80"/>
    </row>
    <row r="42" spans="1:9">
      <c r="A42" s="2" t="s">
        <v>36</v>
      </c>
      <c r="B42" s="54" t="s">
        <v>2182</v>
      </c>
      <c r="C42" s="55">
        <v>1079.0594000000001</v>
      </c>
      <c r="D42" s="55">
        <v>1074.4480000000001</v>
      </c>
      <c r="E42" s="50"/>
      <c r="F42" s="50"/>
      <c r="G42" s="79"/>
      <c r="H42" s="79"/>
      <c r="I42" s="80"/>
    </row>
    <row r="43" spans="1:9">
      <c r="A43" s="2" t="s">
        <v>36</v>
      </c>
      <c r="B43" s="48"/>
      <c r="C43" s="70"/>
      <c r="D43" s="70"/>
      <c r="E43" s="50"/>
      <c r="F43" s="50"/>
      <c r="G43" s="79"/>
      <c r="H43" s="79"/>
      <c r="I43" s="80"/>
    </row>
    <row r="44" spans="1:9">
      <c r="A44" s="2" t="s">
        <v>36</v>
      </c>
      <c r="B44" s="48" t="s">
        <v>2162</v>
      </c>
      <c r="C44" s="49"/>
      <c r="D44" s="49"/>
      <c r="E44" s="50"/>
      <c r="F44" s="50"/>
      <c r="G44" s="79"/>
      <c r="H44" s="79"/>
      <c r="I44" s="80"/>
    </row>
    <row r="45" spans="1:9">
      <c r="A45" s="2" t="s">
        <v>36</v>
      </c>
      <c r="B45" s="89" t="s">
        <v>2156</v>
      </c>
      <c r="C45" s="90" t="s">
        <v>2171</v>
      </c>
      <c r="D45" s="49"/>
      <c r="E45" s="50"/>
      <c r="F45" s="50"/>
      <c r="G45" s="79"/>
      <c r="H45" s="79"/>
      <c r="I45" s="80"/>
    </row>
    <row r="46" spans="1:9">
      <c r="A46" s="2" t="s">
        <v>36</v>
      </c>
      <c r="B46" s="91" t="s">
        <v>2174</v>
      </c>
      <c r="C46" s="92">
        <v>3.9943999999999997</v>
      </c>
      <c r="D46" s="49"/>
      <c r="E46" s="96"/>
      <c r="H46" s="79"/>
      <c r="I46" s="80"/>
    </row>
    <row r="47" spans="1:9">
      <c r="A47" s="2" t="s">
        <v>36</v>
      </c>
      <c r="B47" s="91" t="s">
        <v>2168</v>
      </c>
      <c r="C47" s="92">
        <v>4.7881999999999998</v>
      </c>
      <c r="D47" s="49"/>
      <c r="E47" s="96"/>
      <c r="H47" s="79"/>
      <c r="I47" s="80"/>
    </row>
    <row r="48" spans="1:9">
      <c r="A48" s="2" t="s">
        <v>36</v>
      </c>
      <c r="B48" s="91" t="s">
        <v>2173</v>
      </c>
      <c r="C48" s="92">
        <v>4.9624999999999995</v>
      </c>
      <c r="D48" s="49"/>
      <c r="E48" s="96"/>
      <c r="H48" s="79"/>
      <c r="I48" s="80"/>
    </row>
    <row r="49" spans="1:9">
      <c r="A49" s="2" t="s">
        <v>36</v>
      </c>
      <c r="B49" s="91" t="s">
        <v>2175</v>
      </c>
      <c r="C49" s="92">
        <v>4.0509999999999984</v>
      </c>
      <c r="D49" s="49"/>
      <c r="E49" s="96"/>
      <c r="H49" s="79"/>
      <c r="I49" s="80"/>
    </row>
    <row r="50" spans="1:9">
      <c r="A50" s="2" t="s">
        <v>36</v>
      </c>
      <c r="B50" s="91" t="s">
        <v>2178</v>
      </c>
      <c r="C50" s="92">
        <v>3.6572</v>
      </c>
      <c r="D50" s="49"/>
      <c r="E50" s="96"/>
      <c r="H50" s="79"/>
      <c r="I50" s="80"/>
    </row>
    <row r="51" spans="1:9">
      <c r="A51" s="2" t="s">
        <v>36</v>
      </c>
      <c r="B51" s="91" t="s">
        <v>2177</v>
      </c>
      <c r="C51" s="92">
        <v>4.0550999999999995</v>
      </c>
      <c r="D51" s="49"/>
      <c r="E51" s="96"/>
      <c r="H51" s="79"/>
      <c r="I51" s="80"/>
    </row>
    <row r="52" spans="1:9">
      <c r="A52" s="2" t="s">
        <v>36</v>
      </c>
      <c r="B52" s="91" t="s">
        <v>2169</v>
      </c>
      <c r="C52" s="92">
        <v>4.8169000000000004</v>
      </c>
      <c r="D52" s="49"/>
      <c r="E52" s="96"/>
      <c r="H52" s="79"/>
      <c r="I52" s="80"/>
    </row>
    <row r="53" spans="1:9">
      <c r="A53" s="2" t="s">
        <v>36</v>
      </c>
      <c r="B53" s="91" t="s">
        <v>2176</v>
      </c>
      <c r="C53" s="92">
        <v>5.0305</v>
      </c>
      <c r="D53" s="49"/>
      <c r="E53" s="96"/>
      <c r="H53" s="79"/>
      <c r="I53" s="80"/>
    </row>
    <row r="54" spans="1:9">
      <c r="A54" s="43"/>
      <c r="B54" s="48" t="s">
        <v>2188</v>
      </c>
      <c r="C54" s="49"/>
      <c r="D54" s="49"/>
      <c r="E54" s="50"/>
      <c r="F54" s="50"/>
      <c r="G54" s="79"/>
      <c r="H54" s="79"/>
      <c r="I54" s="80"/>
    </row>
    <row r="55" spans="1:9">
      <c r="A55" s="43"/>
      <c r="B55" s="48" t="s">
        <v>2197</v>
      </c>
      <c r="C55" s="49"/>
      <c r="D55" s="49"/>
      <c r="E55" s="50"/>
      <c r="F55" s="50"/>
      <c r="G55" s="79"/>
      <c r="H55" s="79"/>
      <c r="I55" s="80"/>
    </row>
    <row r="56" spans="1:9">
      <c r="A56" s="43"/>
      <c r="B56" s="48" t="s">
        <v>2223</v>
      </c>
      <c r="C56" s="49"/>
      <c r="D56" s="49"/>
      <c r="E56" s="50"/>
      <c r="F56" s="50"/>
      <c r="G56" s="79"/>
      <c r="H56" s="79"/>
      <c r="I56" s="80"/>
    </row>
    <row r="57" spans="1:9">
      <c r="A57" s="43"/>
      <c r="B57" s="48" t="s">
        <v>2193</v>
      </c>
      <c r="C57" s="49"/>
      <c r="D57" s="49"/>
      <c r="E57" s="50"/>
      <c r="F57" s="50"/>
      <c r="G57" s="97"/>
      <c r="H57" s="97"/>
      <c r="I57" s="98"/>
    </row>
    <row r="58" spans="1:9">
      <c r="A58" s="43"/>
      <c r="B58" s="48" t="s">
        <v>2163</v>
      </c>
      <c r="C58" s="57"/>
      <c r="D58" s="57"/>
      <c r="E58" s="58"/>
      <c r="F58" s="58"/>
      <c r="G58" s="99"/>
      <c r="H58" s="99"/>
      <c r="I58" s="100"/>
    </row>
    <row r="59" spans="1:9">
      <c r="A59" s="43"/>
      <c r="B59" s="74" t="s">
        <v>2164</v>
      </c>
      <c r="C59" s="49"/>
      <c r="D59" s="49"/>
      <c r="E59" s="50"/>
      <c r="F59" s="50"/>
      <c r="G59" s="97"/>
      <c r="H59" s="97"/>
      <c r="I59" s="97"/>
    </row>
    <row r="60" spans="1:9">
      <c r="A60" s="43"/>
      <c r="B60" s="183"/>
      <c r="C60" s="183"/>
      <c r="D60" s="183"/>
      <c r="E60" s="183"/>
      <c r="F60" s="183"/>
      <c r="G60" s="183"/>
      <c r="H60" s="183"/>
      <c r="I60" s="183"/>
    </row>
    <row r="61" spans="1:9" ht="13" customHeight="1">
      <c r="A61" s="4"/>
      <c r="B61" s="177"/>
      <c r="C61" s="177"/>
      <c r="D61" s="177"/>
      <c r="E61" s="177"/>
      <c r="F61" s="177"/>
      <c r="G61" s="177"/>
      <c r="H61" s="177"/>
      <c r="I61" s="177"/>
    </row>
    <row r="62" spans="1:9" ht="13" customHeight="1">
      <c r="A62" s="4"/>
      <c r="B62" s="4"/>
      <c r="C62" s="178" t="s">
        <v>2037</v>
      </c>
      <c r="D62" s="178"/>
      <c r="E62" s="178"/>
      <c r="F62" s="178"/>
      <c r="G62" s="4"/>
      <c r="H62" s="4"/>
      <c r="I62" s="4"/>
    </row>
    <row r="63" spans="1:9" ht="13" customHeight="1">
      <c r="A63" s="4"/>
      <c r="B63" s="37" t="s">
        <v>912</v>
      </c>
      <c r="C63" s="178" t="s">
        <v>913</v>
      </c>
      <c r="D63" s="178"/>
      <c r="E63" s="178"/>
      <c r="F63" s="178"/>
      <c r="G63" s="4"/>
      <c r="H63" s="4"/>
      <c r="I63" s="4"/>
    </row>
    <row r="64" spans="1:9" ht="135" customHeight="1">
      <c r="A64" s="4"/>
      <c r="B64" s="38"/>
      <c r="C64" s="176"/>
      <c r="D64" s="176"/>
      <c r="E64" s="4"/>
      <c r="F64" s="4"/>
      <c r="G64" s="4"/>
      <c r="H64" s="4"/>
      <c r="I64" s="4"/>
    </row>
  </sheetData>
  <mergeCells count="7">
    <mergeCell ref="C64:D64"/>
    <mergeCell ref="B60:I60"/>
    <mergeCell ref="B25:I25"/>
    <mergeCell ref="B26:I26"/>
    <mergeCell ref="B61:I61"/>
    <mergeCell ref="C62:F62"/>
    <mergeCell ref="C63:F63"/>
  </mergeCells>
  <hyperlinks>
    <hyperlink ref="A1" location="BajajFinservOvernightFund" display="BFON" xr:uid="{00000000-0004-0000-1500-000000000000}"/>
    <hyperlink ref="B1" location="BajajFinservOvernightFund" display="Bajaj Finserv Overnight Fund" xr:uid="{00000000-0004-0000-1500-000001000000}"/>
    <hyperlink ref="A31:A53" location="BajajFinservOvernightFund" display="BFON" xr:uid="{195B5A9C-70D9-48B1-8B5A-517381D879AE}"/>
  </hyperlinks>
  <pageMargins left="0" right="0" top="0" bottom="0" header="0" footer="0"/>
  <pageSetup orientation="landscape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outlinePr summaryBelow="0"/>
  </sheetPr>
  <dimension ref="A1:I187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38</v>
      </c>
      <c r="B1" s="3" t="s">
        <v>39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999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926</v>
      </c>
      <c r="B7" s="17" t="s">
        <v>927</v>
      </c>
      <c r="C7" s="13" t="s">
        <v>928</v>
      </c>
      <c r="D7" s="13" t="s">
        <v>172</v>
      </c>
      <c r="E7" s="18">
        <v>579260</v>
      </c>
      <c r="F7" s="19">
        <v>10540.215</v>
      </c>
      <c r="G7" s="20">
        <v>3.9800000000000002E-2</v>
      </c>
      <c r="H7" s="21"/>
      <c r="I7" s="22"/>
    </row>
    <row r="8" spans="1:9" ht="13" customHeight="1">
      <c r="A8" s="16" t="s">
        <v>1951</v>
      </c>
      <c r="B8" s="17" t="s">
        <v>1952</v>
      </c>
      <c r="C8" s="13" t="s">
        <v>1953</v>
      </c>
      <c r="D8" s="13" t="s">
        <v>357</v>
      </c>
      <c r="E8" s="18">
        <v>433337</v>
      </c>
      <c r="F8" s="19">
        <v>10361.0877</v>
      </c>
      <c r="G8" s="20">
        <v>3.9100000000000003E-2</v>
      </c>
      <c r="H8" s="21"/>
      <c r="I8" s="22"/>
    </row>
    <row r="9" spans="1:9" ht="13" customHeight="1">
      <c r="A9" s="16" t="s">
        <v>2038</v>
      </c>
      <c r="B9" s="17" t="s">
        <v>2039</v>
      </c>
      <c r="C9" s="13" t="s">
        <v>2040</v>
      </c>
      <c r="D9" s="13" t="s">
        <v>192</v>
      </c>
      <c r="E9" s="18">
        <v>948004</v>
      </c>
      <c r="F9" s="19">
        <v>7365.9911000000002</v>
      </c>
      <c r="G9" s="20">
        <v>2.7799999999999998E-2</v>
      </c>
      <c r="H9" s="21"/>
      <c r="I9" s="22"/>
    </row>
    <row r="10" spans="1:9" ht="13" customHeight="1">
      <c r="A10" s="16" t="s">
        <v>1018</v>
      </c>
      <c r="B10" s="17" t="s">
        <v>1019</v>
      </c>
      <c r="C10" s="13" t="s">
        <v>1020</v>
      </c>
      <c r="D10" s="13" t="s">
        <v>83</v>
      </c>
      <c r="E10" s="18">
        <v>149270</v>
      </c>
      <c r="F10" s="19">
        <v>7197.5009</v>
      </c>
      <c r="G10" s="20">
        <v>2.7199999999999998E-2</v>
      </c>
      <c r="H10" s="21"/>
      <c r="I10" s="22"/>
    </row>
    <row r="11" spans="1:9" ht="13" customHeight="1">
      <c r="A11" s="16" t="s">
        <v>1269</v>
      </c>
      <c r="B11" s="17" t="s">
        <v>1270</v>
      </c>
      <c r="C11" s="13" t="s">
        <v>1271</v>
      </c>
      <c r="D11" s="13" t="s">
        <v>248</v>
      </c>
      <c r="E11" s="18">
        <v>287132</v>
      </c>
      <c r="F11" s="19">
        <v>7145.567</v>
      </c>
      <c r="G11" s="20">
        <v>2.7E-2</v>
      </c>
      <c r="H11" s="21"/>
      <c r="I11" s="22"/>
    </row>
    <row r="12" spans="1:9" ht="13" customHeight="1">
      <c r="A12" s="16" t="s">
        <v>935</v>
      </c>
      <c r="B12" s="17" t="s">
        <v>936</v>
      </c>
      <c r="C12" s="13" t="s">
        <v>937</v>
      </c>
      <c r="D12" s="13" t="s">
        <v>248</v>
      </c>
      <c r="E12" s="18">
        <v>175654</v>
      </c>
      <c r="F12" s="19">
        <v>7052.1567999999997</v>
      </c>
      <c r="G12" s="20">
        <v>2.6599999999999999E-2</v>
      </c>
      <c r="H12" s="21"/>
      <c r="I12" s="22"/>
    </row>
    <row r="13" spans="1:9" ht="13" customHeight="1">
      <c r="A13" s="16" t="s">
        <v>950</v>
      </c>
      <c r="B13" s="17" t="s">
        <v>951</v>
      </c>
      <c r="C13" s="13" t="s">
        <v>952</v>
      </c>
      <c r="D13" s="13" t="s">
        <v>953</v>
      </c>
      <c r="E13" s="18">
        <v>1282728</v>
      </c>
      <c r="F13" s="19">
        <v>6803.5892999999996</v>
      </c>
      <c r="G13" s="20">
        <v>2.5700000000000001E-2</v>
      </c>
      <c r="H13" s="21"/>
      <c r="I13" s="22"/>
    </row>
    <row r="14" spans="1:9" ht="13" customHeight="1">
      <c r="A14" s="16" t="s">
        <v>1229</v>
      </c>
      <c r="B14" s="17" t="s">
        <v>1230</v>
      </c>
      <c r="C14" s="13" t="s">
        <v>1231</v>
      </c>
      <c r="D14" s="13" t="s">
        <v>357</v>
      </c>
      <c r="E14" s="18">
        <v>209627</v>
      </c>
      <c r="F14" s="19">
        <v>6602.4120000000003</v>
      </c>
      <c r="G14" s="20">
        <v>2.4899999999999999E-2</v>
      </c>
      <c r="H14" s="21"/>
      <c r="I14" s="22"/>
    </row>
    <row r="15" spans="1:9" ht="13" customHeight="1">
      <c r="A15" s="16" t="s">
        <v>214</v>
      </c>
      <c r="B15" s="17" t="s">
        <v>215</v>
      </c>
      <c r="C15" s="13" t="s">
        <v>216</v>
      </c>
      <c r="D15" s="13" t="s">
        <v>61</v>
      </c>
      <c r="E15" s="18">
        <v>1645646</v>
      </c>
      <c r="F15" s="19">
        <v>5870.0192999999999</v>
      </c>
      <c r="G15" s="20">
        <v>2.2200000000000001E-2</v>
      </c>
      <c r="H15" s="21"/>
      <c r="I15" s="22"/>
    </row>
    <row r="16" spans="1:9" ht="13" customHeight="1">
      <c r="A16" s="16" t="s">
        <v>1024</v>
      </c>
      <c r="B16" s="17" t="s">
        <v>1025</v>
      </c>
      <c r="C16" s="13" t="s">
        <v>1026</v>
      </c>
      <c r="D16" s="13" t="s">
        <v>185</v>
      </c>
      <c r="E16" s="18">
        <v>1906558</v>
      </c>
      <c r="F16" s="19">
        <v>5469.9148999999998</v>
      </c>
      <c r="G16" s="20">
        <v>2.07E-2</v>
      </c>
      <c r="H16" s="21"/>
      <c r="I16" s="22"/>
    </row>
    <row r="17" spans="1:9" ht="13" customHeight="1">
      <c r="A17" s="16" t="s">
        <v>1314</v>
      </c>
      <c r="B17" s="17" t="s">
        <v>1315</v>
      </c>
      <c r="C17" s="13" t="s">
        <v>1316</v>
      </c>
      <c r="D17" s="13" t="s">
        <v>357</v>
      </c>
      <c r="E17" s="18">
        <v>733443</v>
      </c>
      <c r="F17" s="19">
        <v>5345.3325999999997</v>
      </c>
      <c r="G17" s="20">
        <v>2.0199999999999999E-2</v>
      </c>
      <c r="H17" s="21"/>
      <c r="I17" s="22"/>
    </row>
    <row r="18" spans="1:9" ht="13" customHeight="1">
      <c r="A18" s="16" t="s">
        <v>1162</v>
      </c>
      <c r="B18" s="17" t="s">
        <v>1163</v>
      </c>
      <c r="C18" s="13" t="s">
        <v>1164</v>
      </c>
      <c r="D18" s="13" t="s">
        <v>172</v>
      </c>
      <c r="E18" s="18">
        <v>2483306</v>
      </c>
      <c r="F18" s="19">
        <v>5324.2080999999998</v>
      </c>
      <c r="G18" s="20">
        <v>2.01E-2</v>
      </c>
      <c r="H18" s="21"/>
      <c r="I18" s="22"/>
    </row>
    <row r="19" spans="1:9" ht="13" customHeight="1">
      <c r="A19" s="16" t="s">
        <v>1330</v>
      </c>
      <c r="B19" s="17" t="s">
        <v>1331</v>
      </c>
      <c r="C19" s="13" t="s">
        <v>1332</v>
      </c>
      <c r="D19" s="13" t="s">
        <v>172</v>
      </c>
      <c r="E19" s="18">
        <v>21556</v>
      </c>
      <c r="F19" s="19">
        <v>4960.0356000000002</v>
      </c>
      <c r="G19" s="20">
        <v>1.8700000000000001E-2</v>
      </c>
      <c r="H19" s="21"/>
      <c r="I19" s="22"/>
    </row>
    <row r="20" spans="1:9" ht="13" customHeight="1">
      <c r="A20" s="16" t="s">
        <v>1138</v>
      </c>
      <c r="B20" s="17" t="s">
        <v>1139</v>
      </c>
      <c r="C20" s="13" t="s">
        <v>1140</v>
      </c>
      <c r="D20" s="13" t="s">
        <v>248</v>
      </c>
      <c r="E20" s="18">
        <v>609188</v>
      </c>
      <c r="F20" s="19">
        <v>4953.0029999999997</v>
      </c>
      <c r="G20" s="20">
        <v>1.8700000000000001E-2</v>
      </c>
      <c r="H20" s="21"/>
      <c r="I20" s="22"/>
    </row>
    <row r="21" spans="1:9" ht="13" customHeight="1">
      <c r="A21" s="16" t="s">
        <v>1333</v>
      </c>
      <c r="B21" s="17" t="s">
        <v>1334</v>
      </c>
      <c r="C21" s="13" t="s">
        <v>1335</v>
      </c>
      <c r="D21" s="13" t="s">
        <v>119</v>
      </c>
      <c r="E21" s="18">
        <v>349548</v>
      </c>
      <c r="F21" s="19">
        <v>4896.8179</v>
      </c>
      <c r="G21" s="20">
        <v>1.8499999999999999E-2</v>
      </c>
      <c r="H21" s="21"/>
      <c r="I21" s="22"/>
    </row>
    <row r="22" spans="1:9" ht="13" customHeight="1">
      <c r="A22" s="16" t="s">
        <v>395</v>
      </c>
      <c r="B22" s="17" t="s">
        <v>396</v>
      </c>
      <c r="C22" s="13" t="s">
        <v>397</v>
      </c>
      <c r="D22" s="13" t="s">
        <v>61</v>
      </c>
      <c r="E22" s="18">
        <v>1284961</v>
      </c>
      <c r="F22" s="19">
        <v>4887.3491999999997</v>
      </c>
      <c r="G22" s="20">
        <v>1.8499999999999999E-2</v>
      </c>
      <c r="H22" s="21"/>
      <c r="I22" s="22"/>
    </row>
    <row r="23" spans="1:9" ht="13" customHeight="1">
      <c r="A23" s="16" t="s">
        <v>1288</v>
      </c>
      <c r="B23" s="17" t="s">
        <v>1289</v>
      </c>
      <c r="C23" s="13" t="s">
        <v>1290</v>
      </c>
      <c r="D23" s="13" t="s">
        <v>357</v>
      </c>
      <c r="E23" s="18">
        <v>98489</v>
      </c>
      <c r="F23" s="19">
        <v>4775.2392</v>
      </c>
      <c r="G23" s="20">
        <v>1.7999999999999999E-2</v>
      </c>
      <c r="H23" s="21"/>
      <c r="I23" s="22"/>
    </row>
    <row r="24" spans="1:9" ht="13" customHeight="1">
      <c r="A24" s="16" t="s">
        <v>1171</v>
      </c>
      <c r="B24" s="17" t="s">
        <v>1172</v>
      </c>
      <c r="C24" s="13" t="s">
        <v>1173</v>
      </c>
      <c r="D24" s="13" t="s">
        <v>1174</v>
      </c>
      <c r="E24" s="18">
        <v>399184</v>
      </c>
      <c r="F24" s="19">
        <v>4700.7907999999998</v>
      </c>
      <c r="G24" s="20">
        <v>1.78E-2</v>
      </c>
      <c r="H24" s="21"/>
      <c r="I24" s="22"/>
    </row>
    <row r="25" spans="1:9" ht="13" customHeight="1">
      <c r="A25" s="16" t="s">
        <v>2041</v>
      </c>
      <c r="B25" s="17" t="s">
        <v>2042</v>
      </c>
      <c r="C25" s="13" t="s">
        <v>2043</v>
      </c>
      <c r="D25" s="13" t="s">
        <v>209</v>
      </c>
      <c r="E25" s="18">
        <v>656358</v>
      </c>
      <c r="F25" s="19">
        <v>4304.7239</v>
      </c>
      <c r="G25" s="20">
        <v>1.6299999999999999E-2</v>
      </c>
      <c r="H25" s="21"/>
      <c r="I25" s="22"/>
    </row>
    <row r="26" spans="1:9" ht="13" customHeight="1">
      <c r="A26" s="16" t="s">
        <v>1027</v>
      </c>
      <c r="B26" s="17" t="s">
        <v>1028</v>
      </c>
      <c r="C26" s="13" t="s">
        <v>1029</v>
      </c>
      <c r="D26" s="13" t="s">
        <v>61</v>
      </c>
      <c r="E26" s="18">
        <v>5783306</v>
      </c>
      <c r="F26" s="19">
        <v>3996.8427999999999</v>
      </c>
      <c r="G26" s="20">
        <v>1.5100000000000001E-2</v>
      </c>
      <c r="H26" s="21"/>
      <c r="I26" s="22"/>
    </row>
    <row r="27" spans="1:9" ht="13" customHeight="1">
      <c r="A27" s="16" t="s">
        <v>1954</v>
      </c>
      <c r="B27" s="17" t="s">
        <v>1955</v>
      </c>
      <c r="C27" s="13" t="s">
        <v>1956</v>
      </c>
      <c r="D27" s="13" t="s">
        <v>93</v>
      </c>
      <c r="E27" s="18">
        <v>313799</v>
      </c>
      <c r="F27" s="19">
        <v>3912.7597000000001</v>
      </c>
      <c r="G27" s="20">
        <v>1.4800000000000001E-2</v>
      </c>
      <c r="H27" s="21"/>
      <c r="I27" s="22"/>
    </row>
    <row r="28" spans="1:9" ht="13" customHeight="1">
      <c r="A28" s="16" t="s">
        <v>1122</v>
      </c>
      <c r="B28" s="17" t="s">
        <v>1123</v>
      </c>
      <c r="C28" s="13" t="s">
        <v>1124</v>
      </c>
      <c r="D28" s="13" t="s">
        <v>1125</v>
      </c>
      <c r="E28" s="18">
        <v>304097</v>
      </c>
      <c r="F28" s="19">
        <v>3672.5794999999998</v>
      </c>
      <c r="G28" s="20">
        <v>1.3899999999999999E-2</v>
      </c>
      <c r="H28" s="21"/>
      <c r="I28" s="22"/>
    </row>
    <row r="29" spans="1:9" ht="13" customHeight="1">
      <c r="A29" s="16" t="s">
        <v>1000</v>
      </c>
      <c r="B29" s="17" t="s">
        <v>1001</v>
      </c>
      <c r="C29" s="13" t="s">
        <v>1002</v>
      </c>
      <c r="D29" s="13" t="s">
        <v>185</v>
      </c>
      <c r="E29" s="18">
        <v>99228</v>
      </c>
      <c r="F29" s="19">
        <v>3646.0336000000002</v>
      </c>
      <c r="G29" s="20">
        <v>1.38E-2</v>
      </c>
      <c r="H29" s="21"/>
      <c r="I29" s="22"/>
    </row>
    <row r="30" spans="1:9" ht="13" customHeight="1">
      <c r="A30" s="16" t="s">
        <v>1918</v>
      </c>
      <c r="B30" s="17" t="s">
        <v>1919</v>
      </c>
      <c r="C30" s="13" t="s">
        <v>1920</v>
      </c>
      <c r="D30" s="13" t="s">
        <v>119</v>
      </c>
      <c r="E30" s="18">
        <v>2915771</v>
      </c>
      <c r="F30" s="19">
        <v>3533.6228999999998</v>
      </c>
      <c r="G30" s="20">
        <v>1.34E-2</v>
      </c>
      <c r="H30" s="21"/>
      <c r="I30" s="22"/>
    </row>
    <row r="31" spans="1:9" ht="13" customHeight="1">
      <c r="A31" s="16" t="s">
        <v>2044</v>
      </c>
      <c r="B31" s="17" t="s">
        <v>2045</v>
      </c>
      <c r="C31" s="13" t="s">
        <v>2046</v>
      </c>
      <c r="D31" s="13" t="s">
        <v>209</v>
      </c>
      <c r="E31" s="18">
        <v>274301</v>
      </c>
      <c r="F31" s="19">
        <v>3444.9463000000001</v>
      </c>
      <c r="G31" s="20">
        <v>1.2999999999999999E-2</v>
      </c>
      <c r="H31" s="21"/>
      <c r="I31" s="22"/>
    </row>
    <row r="32" spans="1:9" ht="13" customHeight="1">
      <c r="A32" s="16" t="s">
        <v>1178</v>
      </c>
      <c r="B32" s="17" t="s">
        <v>1179</v>
      </c>
      <c r="C32" s="13" t="s">
        <v>1180</v>
      </c>
      <c r="D32" s="13" t="s">
        <v>202</v>
      </c>
      <c r="E32" s="18">
        <v>2480447</v>
      </c>
      <c r="F32" s="19">
        <v>3442.1163000000001</v>
      </c>
      <c r="G32" s="20">
        <v>1.2999999999999999E-2</v>
      </c>
      <c r="H32" s="21"/>
      <c r="I32" s="22"/>
    </row>
    <row r="33" spans="1:9" ht="13" customHeight="1">
      <c r="A33" s="16" t="s">
        <v>1939</v>
      </c>
      <c r="B33" s="17" t="s">
        <v>1940</v>
      </c>
      <c r="C33" s="13" t="s">
        <v>1941</v>
      </c>
      <c r="D33" s="13" t="s">
        <v>192</v>
      </c>
      <c r="E33" s="18">
        <v>30390</v>
      </c>
      <c r="F33" s="19">
        <v>3315.0931999999998</v>
      </c>
      <c r="G33" s="20">
        <v>1.2500000000000001E-2</v>
      </c>
      <c r="H33" s="21"/>
      <c r="I33" s="22"/>
    </row>
    <row r="34" spans="1:9" ht="13" customHeight="1">
      <c r="A34" s="16" t="s">
        <v>323</v>
      </c>
      <c r="B34" s="17" t="s">
        <v>324</v>
      </c>
      <c r="C34" s="13" t="s">
        <v>325</v>
      </c>
      <c r="D34" s="13" t="s">
        <v>271</v>
      </c>
      <c r="E34" s="18">
        <v>41364</v>
      </c>
      <c r="F34" s="19">
        <v>3151.9367999999999</v>
      </c>
      <c r="G34" s="20">
        <v>1.1900000000000001E-2</v>
      </c>
      <c r="H34" s="21"/>
      <c r="I34" s="22"/>
    </row>
    <row r="35" spans="1:9" ht="13" customHeight="1">
      <c r="A35" s="16" t="s">
        <v>1119</v>
      </c>
      <c r="B35" s="17" t="s">
        <v>1120</v>
      </c>
      <c r="C35" s="13" t="s">
        <v>1121</v>
      </c>
      <c r="D35" s="13" t="s">
        <v>271</v>
      </c>
      <c r="E35" s="18">
        <v>203273</v>
      </c>
      <c r="F35" s="19">
        <v>3071.4549999999999</v>
      </c>
      <c r="G35" s="20">
        <v>1.1599999999999999E-2</v>
      </c>
      <c r="H35" s="21"/>
      <c r="I35" s="22"/>
    </row>
    <row r="36" spans="1:9" ht="13" customHeight="1">
      <c r="A36" s="16" t="s">
        <v>1129</v>
      </c>
      <c r="B36" s="17" t="s">
        <v>1130</v>
      </c>
      <c r="C36" s="13" t="s">
        <v>1131</v>
      </c>
      <c r="D36" s="13" t="s">
        <v>209</v>
      </c>
      <c r="E36" s="18">
        <v>226584</v>
      </c>
      <c r="F36" s="19">
        <v>3071.3461000000002</v>
      </c>
      <c r="G36" s="20">
        <v>1.1599999999999999E-2</v>
      </c>
      <c r="H36" s="21"/>
      <c r="I36" s="22"/>
    </row>
    <row r="37" spans="1:9" ht="13" customHeight="1">
      <c r="A37" s="16" t="s">
        <v>1691</v>
      </c>
      <c r="B37" s="17" t="s">
        <v>1692</v>
      </c>
      <c r="C37" s="13" t="s">
        <v>1693</v>
      </c>
      <c r="D37" s="13" t="s">
        <v>271</v>
      </c>
      <c r="E37" s="18">
        <v>365166</v>
      </c>
      <c r="F37" s="19">
        <v>2932.8307</v>
      </c>
      <c r="G37" s="20">
        <v>1.11E-2</v>
      </c>
      <c r="H37" s="21"/>
      <c r="I37" s="22"/>
    </row>
    <row r="38" spans="1:9" ht="13" customHeight="1">
      <c r="A38" s="16" t="s">
        <v>1141</v>
      </c>
      <c r="B38" s="17" t="s">
        <v>1142</v>
      </c>
      <c r="C38" s="13" t="s">
        <v>1143</v>
      </c>
      <c r="D38" s="13" t="s">
        <v>172</v>
      </c>
      <c r="E38" s="18">
        <v>200735</v>
      </c>
      <c r="F38" s="19">
        <v>2876.1311000000001</v>
      </c>
      <c r="G38" s="20">
        <v>1.09E-2</v>
      </c>
      <c r="H38" s="21"/>
      <c r="I38" s="22"/>
    </row>
    <row r="39" spans="1:9" ht="13" customHeight="1">
      <c r="A39" s="16" t="s">
        <v>69</v>
      </c>
      <c r="B39" s="17" t="s">
        <v>70</v>
      </c>
      <c r="C39" s="13" t="s">
        <v>71</v>
      </c>
      <c r="D39" s="13" t="s">
        <v>72</v>
      </c>
      <c r="E39" s="18">
        <v>1467757</v>
      </c>
      <c r="F39" s="19">
        <v>2862.1262000000002</v>
      </c>
      <c r="G39" s="20">
        <v>1.0800000000000001E-2</v>
      </c>
      <c r="H39" s="21"/>
      <c r="I39" s="22"/>
    </row>
    <row r="40" spans="1:9" ht="13" customHeight="1">
      <c r="A40" s="16" t="s">
        <v>1927</v>
      </c>
      <c r="B40" s="17" t="s">
        <v>1928</v>
      </c>
      <c r="C40" s="13" t="s">
        <v>1929</v>
      </c>
      <c r="D40" s="13" t="s">
        <v>1174</v>
      </c>
      <c r="E40" s="18">
        <v>490285</v>
      </c>
      <c r="F40" s="19">
        <v>2804.6752999999999</v>
      </c>
      <c r="G40" s="20">
        <v>1.06E-2</v>
      </c>
      <c r="H40" s="21"/>
      <c r="I40" s="22"/>
    </row>
    <row r="41" spans="1:9" ht="13" customHeight="1">
      <c r="A41" s="16" t="s">
        <v>1190</v>
      </c>
      <c r="B41" s="17" t="s">
        <v>1191</v>
      </c>
      <c r="C41" s="13" t="s">
        <v>1192</v>
      </c>
      <c r="D41" s="13" t="s">
        <v>953</v>
      </c>
      <c r="E41" s="18">
        <v>322335</v>
      </c>
      <c r="F41" s="19">
        <v>2576.7460000000001</v>
      </c>
      <c r="G41" s="20">
        <v>9.7000000000000003E-3</v>
      </c>
      <c r="H41" s="21"/>
      <c r="I41" s="22"/>
    </row>
    <row r="42" spans="1:9" ht="13" customHeight="1">
      <c r="A42" s="16" t="s">
        <v>1184</v>
      </c>
      <c r="B42" s="17" t="s">
        <v>1185</v>
      </c>
      <c r="C42" s="13" t="s">
        <v>1186</v>
      </c>
      <c r="D42" s="13" t="s">
        <v>437</v>
      </c>
      <c r="E42" s="18">
        <v>415891</v>
      </c>
      <c r="F42" s="19">
        <v>2469.5608000000002</v>
      </c>
      <c r="G42" s="20">
        <v>9.2999999999999992E-3</v>
      </c>
      <c r="H42" s="21"/>
      <c r="I42" s="22"/>
    </row>
    <row r="43" spans="1:9" ht="13" customHeight="1">
      <c r="A43" s="16" t="s">
        <v>2047</v>
      </c>
      <c r="B43" s="17" t="s">
        <v>2048</v>
      </c>
      <c r="C43" s="13" t="s">
        <v>2049</v>
      </c>
      <c r="D43" s="13" t="s">
        <v>192</v>
      </c>
      <c r="E43" s="18">
        <v>13813</v>
      </c>
      <c r="F43" s="19">
        <v>2445.1772999999998</v>
      </c>
      <c r="G43" s="20">
        <v>9.1999999999999998E-3</v>
      </c>
      <c r="H43" s="21"/>
      <c r="I43" s="22"/>
    </row>
    <row r="44" spans="1:9" ht="13" customHeight="1">
      <c r="A44" s="16" t="s">
        <v>1355</v>
      </c>
      <c r="B44" s="17" t="s">
        <v>1356</v>
      </c>
      <c r="C44" s="13" t="s">
        <v>1357</v>
      </c>
      <c r="D44" s="13" t="s">
        <v>192</v>
      </c>
      <c r="E44" s="18">
        <v>194690</v>
      </c>
      <c r="F44" s="19">
        <v>2373.6605</v>
      </c>
      <c r="G44" s="20">
        <v>8.9999999999999993E-3</v>
      </c>
      <c r="H44" s="21"/>
      <c r="I44" s="22"/>
    </row>
    <row r="45" spans="1:9" ht="13" customHeight="1">
      <c r="A45" s="16" t="s">
        <v>1272</v>
      </c>
      <c r="B45" s="17" t="s">
        <v>1273</v>
      </c>
      <c r="C45" s="13" t="s">
        <v>1274</v>
      </c>
      <c r="D45" s="13" t="s">
        <v>357</v>
      </c>
      <c r="E45" s="18">
        <v>634218</v>
      </c>
      <c r="F45" s="19">
        <v>2356.7541000000001</v>
      </c>
      <c r="G45" s="20">
        <v>8.8999999999999999E-3</v>
      </c>
      <c r="H45" s="21"/>
      <c r="I45" s="22"/>
    </row>
    <row r="46" spans="1:9" ht="13" customHeight="1">
      <c r="A46" s="16" t="s">
        <v>2050</v>
      </c>
      <c r="B46" s="17" t="s">
        <v>2051</v>
      </c>
      <c r="C46" s="13" t="s">
        <v>2052</v>
      </c>
      <c r="D46" s="13" t="s">
        <v>2053</v>
      </c>
      <c r="E46" s="18">
        <v>113926</v>
      </c>
      <c r="F46" s="19">
        <v>2254.8234000000002</v>
      </c>
      <c r="G46" s="20">
        <v>8.5000000000000006E-3</v>
      </c>
      <c r="H46" s="21"/>
      <c r="I46" s="22"/>
    </row>
    <row r="47" spans="1:9" ht="13" customHeight="1">
      <c r="A47" s="16" t="s">
        <v>1135</v>
      </c>
      <c r="B47" s="17" t="s">
        <v>1136</v>
      </c>
      <c r="C47" s="13" t="s">
        <v>1137</v>
      </c>
      <c r="D47" s="13" t="s">
        <v>414</v>
      </c>
      <c r="E47" s="18">
        <v>63106</v>
      </c>
      <c r="F47" s="19">
        <v>2250.36</v>
      </c>
      <c r="G47" s="20">
        <v>8.5000000000000006E-3</v>
      </c>
      <c r="H47" s="21"/>
      <c r="I47" s="22"/>
    </row>
    <row r="48" spans="1:9" ht="13" customHeight="1">
      <c r="A48" s="16" t="s">
        <v>2054</v>
      </c>
      <c r="B48" s="17" t="s">
        <v>2055</v>
      </c>
      <c r="C48" s="13" t="s">
        <v>2056</v>
      </c>
      <c r="D48" s="13" t="s">
        <v>414</v>
      </c>
      <c r="E48" s="18">
        <v>140118</v>
      </c>
      <c r="F48" s="19">
        <v>2222.6918000000001</v>
      </c>
      <c r="G48" s="20">
        <v>8.3999999999999995E-3</v>
      </c>
      <c r="H48" s="21"/>
      <c r="I48" s="22"/>
    </row>
    <row r="49" spans="1:9" ht="13" customHeight="1">
      <c r="A49" s="16" t="s">
        <v>947</v>
      </c>
      <c r="B49" s="17" t="s">
        <v>948</v>
      </c>
      <c r="C49" s="13" t="s">
        <v>949</v>
      </c>
      <c r="D49" s="13" t="s">
        <v>111</v>
      </c>
      <c r="E49" s="18">
        <v>412902</v>
      </c>
      <c r="F49" s="19">
        <v>2169.1806999999999</v>
      </c>
      <c r="G49" s="20">
        <v>8.2000000000000007E-3</v>
      </c>
      <c r="H49" s="21"/>
      <c r="I49" s="22"/>
    </row>
    <row r="50" spans="1:9" ht="13" customHeight="1">
      <c r="A50" s="16" t="s">
        <v>1361</v>
      </c>
      <c r="B50" s="17" t="s">
        <v>1362</v>
      </c>
      <c r="C50" s="13" t="s">
        <v>1363</v>
      </c>
      <c r="D50" s="13" t="s">
        <v>172</v>
      </c>
      <c r="E50" s="18">
        <v>140000</v>
      </c>
      <c r="F50" s="19">
        <v>2126.7399999999998</v>
      </c>
      <c r="G50" s="20">
        <v>8.0000000000000002E-3</v>
      </c>
      <c r="H50" s="21"/>
      <c r="I50" s="22"/>
    </row>
    <row r="51" spans="1:9" ht="13" customHeight="1">
      <c r="A51" s="16" t="s">
        <v>1339</v>
      </c>
      <c r="B51" s="17" t="s">
        <v>1340</v>
      </c>
      <c r="C51" s="13" t="s">
        <v>1341</v>
      </c>
      <c r="D51" s="13" t="s">
        <v>172</v>
      </c>
      <c r="E51" s="18">
        <v>67090</v>
      </c>
      <c r="F51" s="19">
        <v>2120.4465</v>
      </c>
      <c r="G51" s="20">
        <v>8.0000000000000002E-3</v>
      </c>
      <c r="H51" s="21"/>
      <c r="I51" s="22"/>
    </row>
    <row r="52" spans="1:9" ht="13" customHeight="1">
      <c r="A52" s="16" t="s">
        <v>2057</v>
      </c>
      <c r="B52" s="17" t="s">
        <v>2058</v>
      </c>
      <c r="C52" s="13" t="s">
        <v>2059</v>
      </c>
      <c r="D52" s="13" t="s">
        <v>252</v>
      </c>
      <c r="E52" s="18">
        <v>242879</v>
      </c>
      <c r="F52" s="19">
        <v>2058.2781</v>
      </c>
      <c r="G52" s="20">
        <v>7.7999999999999996E-3</v>
      </c>
      <c r="H52" s="21"/>
      <c r="I52" s="22"/>
    </row>
    <row r="53" spans="1:9" ht="13" customHeight="1">
      <c r="A53" s="16" t="s">
        <v>1226</v>
      </c>
      <c r="B53" s="17" t="s">
        <v>1227</v>
      </c>
      <c r="C53" s="13" t="s">
        <v>1228</v>
      </c>
      <c r="D53" s="13" t="s">
        <v>1174</v>
      </c>
      <c r="E53" s="18">
        <v>324819</v>
      </c>
      <c r="F53" s="19">
        <v>2037.9143999999999</v>
      </c>
      <c r="G53" s="20">
        <v>7.7000000000000002E-3</v>
      </c>
      <c r="H53" s="21"/>
      <c r="I53" s="22"/>
    </row>
    <row r="54" spans="1:9" ht="13" customHeight="1">
      <c r="A54" s="16" t="s">
        <v>1205</v>
      </c>
      <c r="B54" s="17" t="s">
        <v>1206</v>
      </c>
      <c r="C54" s="13" t="s">
        <v>1207</v>
      </c>
      <c r="D54" s="13" t="s">
        <v>252</v>
      </c>
      <c r="E54" s="18">
        <v>67775</v>
      </c>
      <c r="F54" s="19">
        <v>2027.4891</v>
      </c>
      <c r="G54" s="20">
        <v>7.7000000000000002E-3</v>
      </c>
      <c r="H54" s="21"/>
      <c r="I54" s="22"/>
    </row>
    <row r="55" spans="1:9" ht="13" customHeight="1">
      <c r="A55" s="16" t="s">
        <v>944</v>
      </c>
      <c r="B55" s="17" t="s">
        <v>945</v>
      </c>
      <c r="C55" s="13" t="s">
        <v>946</v>
      </c>
      <c r="D55" s="13" t="s">
        <v>93</v>
      </c>
      <c r="E55" s="18">
        <v>5658654</v>
      </c>
      <c r="F55" s="19">
        <v>1990.7145</v>
      </c>
      <c r="G55" s="20">
        <v>7.4999999999999997E-3</v>
      </c>
      <c r="H55" s="21"/>
      <c r="I55" s="22"/>
    </row>
    <row r="56" spans="1:9" ht="13" customHeight="1">
      <c r="A56" s="16" t="s">
        <v>1358</v>
      </c>
      <c r="B56" s="17" t="s">
        <v>1359</v>
      </c>
      <c r="C56" s="13" t="s">
        <v>1360</v>
      </c>
      <c r="D56" s="13" t="s">
        <v>357</v>
      </c>
      <c r="E56" s="18">
        <v>244176</v>
      </c>
      <c r="F56" s="19">
        <v>1971.1107999999999</v>
      </c>
      <c r="G56" s="20">
        <v>7.4000000000000003E-3</v>
      </c>
      <c r="H56" s="21"/>
      <c r="I56" s="22"/>
    </row>
    <row r="57" spans="1:9" ht="13" customHeight="1">
      <c r="A57" s="16" t="s">
        <v>2060</v>
      </c>
      <c r="B57" s="17" t="s">
        <v>2061</v>
      </c>
      <c r="C57" s="13" t="s">
        <v>2062</v>
      </c>
      <c r="D57" s="13" t="s">
        <v>414</v>
      </c>
      <c r="E57" s="18">
        <v>134911</v>
      </c>
      <c r="F57" s="19">
        <v>1938.6711</v>
      </c>
      <c r="G57" s="20">
        <v>7.3000000000000001E-3</v>
      </c>
      <c r="H57" s="21"/>
      <c r="I57" s="22"/>
    </row>
    <row r="58" spans="1:9" ht="13" customHeight="1">
      <c r="A58" s="16" t="s">
        <v>1342</v>
      </c>
      <c r="B58" s="17" t="s">
        <v>1343</v>
      </c>
      <c r="C58" s="13" t="s">
        <v>1344</v>
      </c>
      <c r="D58" s="13" t="s">
        <v>252</v>
      </c>
      <c r="E58" s="18">
        <v>1112686</v>
      </c>
      <c r="F58" s="19">
        <v>1859.4096</v>
      </c>
      <c r="G58" s="20">
        <v>7.0000000000000001E-3</v>
      </c>
      <c r="H58" s="21"/>
      <c r="I58" s="22"/>
    </row>
    <row r="59" spans="1:9" ht="13" customHeight="1">
      <c r="A59" s="16" t="s">
        <v>1217</v>
      </c>
      <c r="B59" s="17" t="s">
        <v>1218</v>
      </c>
      <c r="C59" s="13" t="s">
        <v>1219</v>
      </c>
      <c r="D59" s="13" t="s">
        <v>202</v>
      </c>
      <c r="E59" s="18">
        <v>322508</v>
      </c>
      <c r="F59" s="19">
        <v>1842.1657</v>
      </c>
      <c r="G59" s="20">
        <v>7.0000000000000001E-3</v>
      </c>
      <c r="H59" s="21"/>
      <c r="I59" s="22"/>
    </row>
    <row r="60" spans="1:9" ht="13" customHeight="1">
      <c r="A60" s="16" t="s">
        <v>2063</v>
      </c>
      <c r="B60" s="17" t="s">
        <v>2064</v>
      </c>
      <c r="C60" s="13" t="s">
        <v>2065</v>
      </c>
      <c r="D60" s="13" t="s">
        <v>83</v>
      </c>
      <c r="E60" s="18">
        <v>14587</v>
      </c>
      <c r="F60" s="19">
        <v>1754.3785</v>
      </c>
      <c r="G60" s="20">
        <v>6.6E-3</v>
      </c>
      <c r="H60" s="21"/>
      <c r="I60" s="22"/>
    </row>
    <row r="61" spans="1:9" ht="13" customHeight="1">
      <c r="A61" s="16" t="s">
        <v>1006</v>
      </c>
      <c r="B61" s="17" t="s">
        <v>1007</v>
      </c>
      <c r="C61" s="13" t="s">
        <v>1008</v>
      </c>
      <c r="D61" s="13" t="s">
        <v>213</v>
      </c>
      <c r="E61" s="18">
        <v>2150124</v>
      </c>
      <c r="F61" s="19">
        <v>1747.1908000000001</v>
      </c>
      <c r="G61" s="20">
        <v>6.6E-3</v>
      </c>
      <c r="H61" s="21"/>
      <c r="I61" s="22"/>
    </row>
    <row r="62" spans="1:9" ht="13" customHeight="1">
      <c r="A62" s="16" t="s">
        <v>2066</v>
      </c>
      <c r="B62" s="17" t="s">
        <v>2067</v>
      </c>
      <c r="C62" s="13" t="s">
        <v>2068</v>
      </c>
      <c r="D62" s="13" t="s">
        <v>192</v>
      </c>
      <c r="E62" s="18">
        <v>420609</v>
      </c>
      <c r="F62" s="19">
        <v>1732.2782</v>
      </c>
      <c r="G62" s="20">
        <v>6.4999999999999997E-3</v>
      </c>
      <c r="H62" s="21"/>
      <c r="I62" s="22"/>
    </row>
    <row r="63" spans="1:9" ht="13" customHeight="1">
      <c r="A63" s="16" t="s">
        <v>963</v>
      </c>
      <c r="B63" s="17" t="s">
        <v>964</v>
      </c>
      <c r="C63" s="13" t="s">
        <v>965</v>
      </c>
      <c r="D63" s="13" t="s">
        <v>271</v>
      </c>
      <c r="E63" s="18">
        <v>31959</v>
      </c>
      <c r="F63" s="19">
        <v>1729.6211000000001</v>
      </c>
      <c r="G63" s="20">
        <v>6.4999999999999997E-3</v>
      </c>
      <c r="H63" s="21"/>
      <c r="I63" s="22"/>
    </row>
    <row r="64" spans="1:9" ht="13" customHeight="1">
      <c r="A64" s="16" t="s">
        <v>1132</v>
      </c>
      <c r="B64" s="17" t="s">
        <v>1133</v>
      </c>
      <c r="C64" s="13" t="s">
        <v>1134</v>
      </c>
      <c r="D64" s="13" t="s">
        <v>271</v>
      </c>
      <c r="E64" s="18">
        <v>182678</v>
      </c>
      <c r="F64" s="19">
        <v>1679.9069</v>
      </c>
      <c r="G64" s="20">
        <v>6.3E-3</v>
      </c>
      <c r="H64" s="21"/>
      <c r="I64" s="22"/>
    </row>
    <row r="65" spans="1:9" ht="13" customHeight="1">
      <c r="A65" s="16" t="s">
        <v>2069</v>
      </c>
      <c r="B65" s="17" t="s">
        <v>2070</v>
      </c>
      <c r="C65" s="13" t="s">
        <v>2071</v>
      </c>
      <c r="D65" s="13" t="s">
        <v>172</v>
      </c>
      <c r="E65" s="18">
        <v>28390</v>
      </c>
      <c r="F65" s="19">
        <v>1637.5352</v>
      </c>
      <c r="G65" s="20">
        <v>6.1999999999999998E-3</v>
      </c>
      <c r="H65" s="21"/>
      <c r="I65" s="22"/>
    </row>
    <row r="66" spans="1:9" ht="13" customHeight="1">
      <c r="A66" s="16" t="s">
        <v>1936</v>
      </c>
      <c r="B66" s="17" t="s">
        <v>1937</v>
      </c>
      <c r="C66" s="13" t="s">
        <v>1938</v>
      </c>
      <c r="D66" s="13" t="s">
        <v>293</v>
      </c>
      <c r="E66" s="18">
        <v>173680</v>
      </c>
      <c r="F66" s="19">
        <v>1527.6024</v>
      </c>
      <c r="G66" s="20">
        <v>5.7999999999999996E-3</v>
      </c>
      <c r="H66" s="21"/>
      <c r="I66" s="22"/>
    </row>
    <row r="67" spans="1:9" ht="13" customHeight="1">
      <c r="A67" s="16" t="s">
        <v>1021</v>
      </c>
      <c r="B67" s="17" t="s">
        <v>1022</v>
      </c>
      <c r="C67" s="13" t="s">
        <v>1023</v>
      </c>
      <c r="D67" s="13" t="s">
        <v>83</v>
      </c>
      <c r="E67" s="18">
        <v>284965</v>
      </c>
      <c r="F67" s="19">
        <v>1524.7052000000001</v>
      </c>
      <c r="G67" s="20">
        <v>5.7999999999999996E-3</v>
      </c>
      <c r="H67" s="21"/>
      <c r="I67" s="22"/>
    </row>
    <row r="68" spans="1:9" ht="13" customHeight="1">
      <c r="A68" s="16" t="s">
        <v>2072</v>
      </c>
      <c r="B68" s="17" t="s">
        <v>2073</v>
      </c>
      <c r="C68" s="13" t="s">
        <v>2074</v>
      </c>
      <c r="D68" s="13" t="s">
        <v>357</v>
      </c>
      <c r="E68" s="18">
        <v>805772</v>
      </c>
      <c r="F68" s="19">
        <v>1508.3245999999999</v>
      </c>
      <c r="G68" s="20">
        <v>5.7000000000000002E-3</v>
      </c>
      <c r="H68" s="21"/>
      <c r="I68" s="22"/>
    </row>
    <row r="69" spans="1:9" ht="13" customHeight="1">
      <c r="A69" s="16" t="s">
        <v>1912</v>
      </c>
      <c r="B69" s="17" t="s">
        <v>1913</v>
      </c>
      <c r="C69" s="13" t="s">
        <v>1914</v>
      </c>
      <c r="D69" s="13" t="s">
        <v>1700</v>
      </c>
      <c r="E69" s="18">
        <v>420000</v>
      </c>
      <c r="F69" s="19">
        <v>1502.55</v>
      </c>
      <c r="G69" s="20">
        <v>5.7000000000000002E-3</v>
      </c>
      <c r="H69" s="21"/>
      <c r="I69" s="22"/>
    </row>
    <row r="70" spans="1:9" ht="13" customHeight="1">
      <c r="A70" s="16" t="s">
        <v>1933</v>
      </c>
      <c r="B70" s="17" t="s">
        <v>1934</v>
      </c>
      <c r="C70" s="13" t="s">
        <v>1935</v>
      </c>
      <c r="D70" s="13" t="s">
        <v>357</v>
      </c>
      <c r="E70" s="18">
        <v>555875</v>
      </c>
      <c r="F70" s="19">
        <v>1456.7260000000001</v>
      </c>
      <c r="G70" s="20">
        <v>5.4999999999999997E-3</v>
      </c>
      <c r="H70" s="21"/>
      <c r="I70" s="22"/>
    </row>
    <row r="71" spans="1:9" ht="13" customHeight="1">
      <c r="A71" s="16" t="s">
        <v>1710</v>
      </c>
      <c r="B71" s="17" t="s">
        <v>1711</v>
      </c>
      <c r="C71" s="13" t="s">
        <v>1712</v>
      </c>
      <c r="D71" s="13" t="s">
        <v>379</v>
      </c>
      <c r="E71" s="18">
        <v>397744</v>
      </c>
      <c r="F71" s="19">
        <v>1447.7882</v>
      </c>
      <c r="G71" s="20">
        <v>5.4999999999999997E-3</v>
      </c>
      <c r="H71" s="21"/>
      <c r="I71" s="22"/>
    </row>
    <row r="72" spans="1:9" ht="13" customHeight="1">
      <c r="A72" s="16" t="s">
        <v>1147</v>
      </c>
      <c r="B72" s="17" t="s">
        <v>1148</v>
      </c>
      <c r="C72" s="13" t="s">
        <v>1149</v>
      </c>
      <c r="D72" s="13" t="s">
        <v>271</v>
      </c>
      <c r="E72" s="18">
        <v>189914</v>
      </c>
      <c r="F72" s="19">
        <v>1438.1238000000001</v>
      </c>
      <c r="G72" s="20">
        <v>5.4000000000000003E-3</v>
      </c>
      <c r="H72" s="21"/>
      <c r="I72" s="22"/>
    </row>
    <row r="73" spans="1:9" ht="13" customHeight="1">
      <c r="A73" s="16" t="s">
        <v>1942</v>
      </c>
      <c r="B73" s="17" t="s">
        <v>1943</v>
      </c>
      <c r="C73" s="13" t="s">
        <v>1944</v>
      </c>
      <c r="D73" s="13" t="s">
        <v>248</v>
      </c>
      <c r="E73" s="18">
        <v>269971</v>
      </c>
      <c r="F73" s="19">
        <v>1429.2265</v>
      </c>
      <c r="G73" s="20">
        <v>5.4000000000000003E-3</v>
      </c>
      <c r="H73" s="21"/>
      <c r="I73" s="22"/>
    </row>
    <row r="74" spans="1:9" ht="13" customHeight="1">
      <c r="A74" s="16" t="s">
        <v>2075</v>
      </c>
      <c r="B74" s="17" t="s">
        <v>2076</v>
      </c>
      <c r="C74" s="13" t="s">
        <v>2077</v>
      </c>
      <c r="D74" s="13" t="s">
        <v>1700</v>
      </c>
      <c r="E74" s="18">
        <v>134799</v>
      </c>
      <c r="F74" s="19">
        <v>1403.1228000000001</v>
      </c>
      <c r="G74" s="20">
        <v>5.3E-3</v>
      </c>
      <c r="H74" s="21"/>
      <c r="I74" s="22"/>
    </row>
    <row r="75" spans="1:9" ht="13" customHeight="1">
      <c r="A75" s="16" t="s">
        <v>1254</v>
      </c>
      <c r="B75" s="17" t="s">
        <v>1255</v>
      </c>
      <c r="C75" s="13" t="s">
        <v>1256</v>
      </c>
      <c r="D75" s="13" t="s">
        <v>252</v>
      </c>
      <c r="E75" s="18">
        <v>302988</v>
      </c>
      <c r="F75" s="19">
        <v>1371.0207</v>
      </c>
      <c r="G75" s="20">
        <v>5.1999999999999998E-3</v>
      </c>
      <c r="H75" s="21"/>
      <c r="I75" s="22"/>
    </row>
    <row r="76" spans="1:9" ht="13" customHeight="1">
      <c r="A76" s="16" t="s">
        <v>2078</v>
      </c>
      <c r="B76" s="17" t="s">
        <v>2079</v>
      </c>
      <c r="C76" s="13" t="s">
        <v>2080</v>
      </c>
      <c r="D76" s="13" t="s">
        <v>437</v>
      </c>
      <c r="E76" s="18">
        <v>100038</v>
      </c>
      <c r="F76" s="19">
        <v>1302.2946999999999</v>
      </c>
      <c r="G76" s="20">
        <v>4.8999999999999998E-3</v>
      </c>
      <c r="H76" s="21"/>
      <c r="I76" s="22"/>
    </row>
    <row r="77" spans="1:9" ht="13" customHeight="1">
      <c r="A77" s="16" t="s">
        <v>1036</v>
      </c>
      <c r="B77" s="17" t="s">
        <v>1037</v>
      </c>
      <c r="C77" s="13" t="s">
        <v>1038</v>
      </c>
      <c r="D77" s="13" t="s">
        <v>61</v>
      </c>
      <c r="E77" s="18">
        <v>594942</v>
      </c>
      <c r="F77" s="19">
        <v>1298.1633999999999</v>
      </c>
      <c r="G77" s="20">
        <v>4.8999999999999998E-3</v>
      </c>
      <c r="H77" s="21"/>
      <c r="I77" s="22"/>
    </row>
    <row r="78" spans="1:9" ht="13" customHeight="1">
      <c r="A78" s="16" t="s">
        <v>1418</v>
      </c>
      <c r="B78" s="17" t="s">
        <v>1419</v>
      </c>
      <c r="C78" s="13" t="s">
        <v>1420</v>
      </c>
      <c r="D78" s="13" t="s">
        <v>123</v>
      </c>
      <c r="E78" s="18">
        <v>58783</v>
      </c>
      <c r="F78" s="19">
        <v>1293.9313999999999</v>
      </c>
      <c r="G78" s="20">
        <v>4.8999999999999998E-3</v>
      </c>
      <c r="H78" s="21"/>
      <c r="I78" s="22"/>
    </row>
    <row r="79" spans="1:9" ht="13" customHeight="1">
      <c r="A79" s="16" t="s">
        <v>1211</v>
      </c>
      <c r="B79" s="17" t="s">
        <v>1212</v>
      </c>
      <c r="C79" s="13" t="s">
        <v>1213</v>
      </c>
      <c r="D79" s="13" t="s">
        <v>1174</v>
      </c>
      <c r="E79" s="18">
        <v>3461</v>
      </c>
      <c r="F79" s="19">
        <v>1239.038</v>
      </c>
      <c r="G79" s="20">
        <v>4.7000000000000002E-3</v>
      </c>
      <c r="H79" s="21"/>
      <c r="I79" s="22"/>
    </row>
    <row r="80" spans="1:9" ht="13" customHeight="1">
      <c r="A80" s="16" t="s">
        <v>1948</v>
      </c>
      <c r="B80" s="17" t="s">
        <v>1949</v>
      </c>
      <c r="C80" s="13" t="s">
        <v>1950</v>
      </c>
      <c r="D80" s="13" t="s">
        <v>119</v>
      </c>
      <c r="E80" s="18">
        <v>653116</v>
      </c>
      <c r="F80" s="19">
        <v>1228.8378</v>
      </c>
      <c r="G80" s="20">
        <v>4.5999999999999999E-3</v>
      </c>
      <c r="H80" s="21"/>
      <c r="I80" s="22"/>
    </row>
    <row r="81" spans="1:9" ht="13" customHeight="1">
      <c r="A81" s="16" t="s">
        <v>1235</v>
      </c>
      <c r="B81" s="17" t="s">
        <v>1236</v>
      </c>
      <c r="C81" s="13" t="s">
        <v>1237</v>
      </c>
      <c r="D81" s="13" t="s">
        <v>1174</v>
      </c>
      <c r="E81" s="18">
        <v>148514</v>
      </c>
      <c r="F81" s="19">
        <v>1208.6812</v>
      </c>
      <c r="G81" s="20">
        <v>4.5999999999999999E-3</v>
      </c>
      <c r="H81" s="21"/>
      <c r="I81" s="22"/>
    </row>
    <row r="82" spans="1:9" ht="13" customHeight="1">
      <c r="A82" s="16" t="s">
        <v>1232</v>
      </c>
      <c r="B82" s="17" t="s">
        <v>1233</v>
      </c>
      <c r="C82" s="13" t="s">
        <v>1234</v>
      </c>
      <c r="D82" s="13" t="s">
        <v>1174</v>
      </c>
      <c r="E82" s="18">
        <v>255481</v>
      </c>
      <c r="F82" s="19">
        <v>1199.3556000000001</v>
      </c>
      <c r="G82" s="20">
        <v>4.4999999999999997E-3</v>
      </c>
      <c r="H82" s="21"/>
      <c r="I82" s="22"/>
    </row>
    <row r="83" spans="1:9" ht="13" customHeight="1">
      <c r="A83" s="16" t="s">
        <v>1327</v>
      </c>
      <c r="B83" s="17" t="s">
        <v>1328</v>
      </c>
      <c r="C83" s="13" t="s">
        <v>1329</v>
      </c>
      <c r="D83" s="13" t="s">
        <v>357</v>
      </c>
      <c r="E83" s="18">
        <v>28030</v>
      </c>
      <c r="F83" s="19">
        <v>1193.3773000000001</v>
      </c>
      <c r="G83" s="20">
        <v>4.4999999999999997E-3</v>
      </c>
      <c r="H83" s="21"/>
      <c r="I83" s="22"/>
    </row>
    <row r="84" spans="1:9" ht="13" customHeight="1">
      <c r="A84" s="16" t="s">
        <v>1945</v>
      </c>
      <c r="B84" s="17" t="s">
        <v>1946</v>
      </c>
      <c r="C84" s="13" t="s">
        <v>1947</v>
      </c>
      <c r="D84" s="13" t="s">
        <v>293</v>
      </c>
      <c r="E84" s="18">
        <v>219331</v>
      </c>
      <c r="F84" s="19">
        <v>1164.4283</v>
      </c>
      <c r="G84" s="20">
        <v>4.4000000000000003E-3</v>
      </c>
      <c r="H84" s="21"/>
      <c r="I84" s="22"/>
    </row>
    <row r="85" spans="1:9" ht="13" customHeight="1">
      <c r="A85" s="16" t="s">
        <v>1015</v>
      </c>
      <c r="B85" s="17" t="s">
        <v>1016</v>
      </c>
      <c r="C85" s="13" t="s">
        <v>1017</v>
      </c>
      <c r="D85" s="13" t="s">
        <v>83</v>
      </c>
      <c r="E85" s="18">
        <v>320691</v>
      </c>
      <c r="F85" s="19">
        <v>1164.1083000000001</v>
      </c>
      <c r="G85" s="20">
        <v>4.4000000000000003E-3</v>
      </c>
      <c r="H85" s="21"/>
      <c r="I85" s="22"/>
    </row>
    <row r="86" spans="1:9" ht="13" customHeight="1">
      <c r="A86" s="16" t="s">
        <v>2081</v>
      </c>
      <c r="B86" s="17" t="s">
        <v>2082</v>
      </c>
      <c r="C86" s="13" t="s">
        <v>2083</v>
      </c>
      <c r="D86" s="13" t="s">
        <v>357</v>
      </c>
      <c r="E86" s="18">
        <v>229799</v>
      </c>
      <c r="F86" s="19">
        <v>1146.5821000000001</v>
      </c>
      <c r="G86" s="20">
        <v>4.3E-3</v>
      </c>
      <c r="H86" s="21"/>
      <c r="I86" s="22"/>
    </row>
    <row r="87" spans="1:9" ht="13" customHeight="1">
      <c r="A87" s="16" t="s">
        <v>1285</v>
      </c>
      <c r="B87" s="17" t="s">
        <v>1286</v>
      </c>
      <c r="C87" s="13" t="s">
        <v>1287</v>
      </c>
      <c r="D87" s="13" t="s">
        <v>123</v>
      </c>
      <c r="E87" s="18">
        <v>9878</v>
      </c>
      <c r="F87" s="19">
        <v>1146.2925</v>
      </c>
      <c r="G87" s="20">
        <v>4.3E-3</v>
      </c>
      <c r="H87" s="21"/>
      <c r="I87" s="22"/>
    </row>
    <row r="88" spans="1:9" ht="13" customHeight="1">
      <c r="A88" s="16" t="s">
        <v>1348</v>
      </c>
      <c r="B88" s="17" t="s">
        <v>1349</v>
      </c>
      <c r="C88" s="13" t="s">
        <v>1350</v>
      </c>
      <c r="D88" s="13" t="s">
        <v>1125</v>
      </c>
      <c r="E88" s="18">
        <v>305927</v>
      </c>
      <c r="F88" s="19">
        <v>1140.1899000000001</v>
      </c>
      <c r="G88" s="20">
        <v>4.3E-3</v>
      </c>
      <c r="H88" s="21"/>
      <c r="I88" s="22"/>
    </row>
    <row r="89" spans="1:9" ht="13" customHeight="1">
      <c r="A89" s="16" t="s">
        <v>966</v>
      </c>
      <c r="B89" s="17" t="s">
        <v>967</v>
      </c>
      <c r="C89" s="13" t="s">
        <v>968</v>
      </c>
      <c r="D89" s="13" t="s">
        <v>407</v>
      </c>
      <c r="E89" s="18">
        <v>218606</v>
      </c>
      <c r="F89" s="19">
        <v>1131.1767</v>
      </c>
      <c r="G89" s="20">
        <v>4.3E-3</v>
      </c>
      <c r="H89" s="21"/>
      <c r="I89" s="22"/>
    </row>
    <row r="90" spans="1:9" ht="13" customHeight="1">
      <c r="A90" s="16" t="s">
        <v>1196</v>
      </c>
      <c r="B90" s="17" t="s">
        <v>1197</v>
      </c>
      <c r="C90" s="13" t="s">
        <v>1198</v>
      </c>
      <c r="D90" s="13" t="s">
        <v>271</v>
      </c>
      <c r="E90" s="18">
        <v>19408</v>
      </c>
      <c r="F90" s="19">
        <v>1112.1754000000001</v>
      </c>
      <c r="G90" s="20">
        <v>4.1999999999999997E-3</v>
      </c>
      <c r="H90" s="21"/>
      <c r="I90" s="22"/>
    </row>
    <row r="91" spans="1:9" ht="13" customHeight="1">
      <c r="A91" s="16" t="s">
        <v>2084</v>
      </c>
      <c r="B91" s="17" t="s">
        <v>2085</v>
      </c>
      <c r="C91" s="13" t="s">
        <v>2086</v>
      </c>
      <c r="D91" s="13" t="s">
        <v>161</v>
      </c>
      <c r="E91" s="18">
        <v>54710</v>
      </c>
      <c r="F91" s="19">
        <v>1059.2402999999999</v>
      </c>
      <c r="G91" s="20">
        <v>4.0000000000000001E-3</v>
      </c>
      <c r="H91" s="21"/>
      <c r="I91" s="22"/>
    </row>
    <row r="92" spans="1:9" ht="13" customHeight="1">
      <c r="A92" s="16" t="s">
        <v>1263</v>
      </c>
      <c r="B92" s="17" t="s">
        <v>1264</v>
      </c>
      <c r="C92" s="13" t="s">
        <v>1265</v>
      </c>
      <c r="D92" s="13" t="s">
        <v>248</v>
      </c>
      <c r="E92" s="18">
        <v>33440</v>
      </c>
      <c r="F92" s="19">
        <v>1033.0953999999999</v>
      </c>
      <c r="G92" s="20">
        <v>3.8999999999999998E-3</v>
      </c>
      <c r="H92" s="21"/>
      <c r="I92" s="22"/>
    </row>
    <row r="93" spans="1:9" ht="13" customHeight="1">
      <c r="A93" s="16" t="s">
        <v>447</v>
      </c>
      <c r="B93" s="17" t="s">
        <v>448</v>
      </c>
      <c r="C93" s="13" t="s">
        <v>449</v>
      </c>
      <c r="D93" s="13" t="s">
        <v>115</v>
      </c>
      <c r="E93" s="18">
        <v>59976</v>
      </c>
      <c r="F93" s="19">
        <v>1030.2077999999999</v>
      </c>
      <c r="G93" s="20">
        <v>3.8999999999999998E-3</v>
      </c>
      <c r="H93" s="21"/>
      <c r="I93" s="22"/>
    </row>
    <row r="94" spans="1:9" ht="13" customHeight="1">
      <c r="A94" s="16" t="s">
        <v>1214</v>
      </c>
      <c r="B94" s="17" t="s">
        <v>1215</v>
      </c>
      <c r="C94" s="13" t="s">
        <v>1216</v>
      </c>
      <c r="D94" s="13" t="s">
        <v>271</v>
      </c>
      <c r="E94" s="18">
        <v>550699</v>
      </c>
      <c r="F94" s="19">
        <v>956.06849999999997</v>
      </c>
      <c r="G94" s="20">
        <v>3.5999999999999999E-3</v>
      </c>
      <c r="H94" s="21"/>
      <c r="I94" s="22"/>
    </row>
    <row r="95" spans="1:9" ht="13" customHeight="1">
      <c r="A95" s="16" t="s">
        <v>2087</v>
      </c>
      <c r="B95" s="17" t="s">
        <v>2088</v>
      </c>
      <c r="C95" s="13" t="s">
        <v>2089</v>
      </c>
      <c r="D95" s="13" t="s">
        <v>252</v>
      </c>
      <c r="E95" s="18">
        <v>121807</v>
      </c>
      <c r="F95" s="19">
        <v>664.15269999999998</v>
      </c>
      <c r="G95" s="20">
        <v>2.5000000000000001E-3</v>
      </c>
      <c r="H95" s="21"/>
      <c r="I95" s="22"/>
    </row>
    <row r="96" spans="1:9" ht="13" customHeight="1">
      <c r="A96" s="16" t="s">
        <v>1223</v>
      </c>
      <c r="B96" s="17" t="s">
        <v>1224</v>
      </c>
      <c r="C96" s="13" t="s">
        <v>1225</v>
      </c>
      <c r="D96" s="13" t="s">
        <v>271</v>
      </c>
      <c r="E96" s="18">
        <v>105000</v>
      </c>
      <c r="F96" s="19">
        <v>610.04999999999995</v>
      </c>
      <c r="G96" s="20">
        <v>2.3E-3</v>
      </c>
      <c r="H96" s="21"/>
      <c r="I96" s="22"/>
    </row>
    <row r="97" spans="1:9" ht="13" customHeight="1">
      <c r="A97" s="16" t="s">
        <v>2090</v>
      </c>
      <c r="B97" s="17" t="s">
        <v>2091</v>
      </c>
      <c r="C97" s="13" t="s">
        <v>2092</v>
      </c>
      <c r="D97" s="13" t="s">
        <v>119</v>
      </c>
      <c r="E97" s="18">
        <v>85194</v>
      </c>
      <c r="F97" s="19">
        <v>527.52120000000002</v>
      </c>
      <c r="G97" s="20">
        <v>2E-3</v>
      </c>
      <c r="H97" s="21"/>
      <c r="I97" s="22"/>
    </row>
    <row r="98" spans="1:9" ht="13" customHeight="1">
      <c r="A98" s="16" t="s">
        <v>1238</v>
      </c>
      <c r="B98" s="17" t="s">
        <v>1239</v>
      </c>
      <c r="C98" s="13" t="s">
        <v>1240</v>
      </c>
      <c r="D98" s="13" t="s">
        <v>1241</v>
      </c>
      <c r="E98" s="18">
        <v>104120</v>
      </c>
      <c r="F98" s="19">
        <v>516.01869999999997</v>
      </c>
      <c r="G98" s="20">
        <v>1.9E-3</v>
      </c>
      <c r="H98" s="21"/>
      <c r="I98" s="22"/>
    </row>
    <row r="99" spans="1:9" ht="13" customHeight="1">
      <c r="A99" s="16" t="s">
        <v>2093</v>
      </c>
      <c r="B99" s="17" t="s">
        <v>2094</v>
      </c>
      <c r="C99" s="13" t="s">
        <v>2095</v>
      </c>
      <c r="D99" s="13" t="s">
        <v>1700</v>
      </c>
      <c r="E99" s="18">
        <v>198970</v>
      </c>
      <c r="F99" s="19">
        <v>515.13329999999996</v>
      </c>
      <c r="G99" s="20">
        <v>1.9E-3</v>
      </c>
      <c r="H99" s="21"/>
      <c r="I99" s="22"/>
    </row>
    <row r="100" spans="1:9" ht="13" customHeight="1">
      <c r="A100" s="16" t="s">
        <v>1966</v>
      </c>
      <c r="B100" s="17" t="s">
        <v>1967</v>
      </c>
      <c r="C100" s="13" t="s">
        <v>1968</v>
      </c>
      <c r="D100" s="13" t="s">
        <v>119</v>
      </c>
      <c r="E100" s="18">
        <v>56678</v>
      </c>
      <c r="F100" s="19">
        <v>496.61259999999999</v>
      </c>
      <c r="G100" s="20">
        <v>1.9E-3</v>
      </c>
      <c r="H100" s="21"/>
      <c r="I100" s="22"/>
    </row>
    <row r="101" spans="1:9" ht="13" customHeight="1">
      <c r="A101" s="16" t="s">
        <v>1963</v>
      </c>
      <c r="B101" s="17" t="s">
        <v>1964</v>
      </c>
      <c r="C101" s="13" t="s">
        <v>1965</v>
      </c>
      <c r="D101" s="13" t="s">
        <v>357</v>
      </c>
      <c r="E101" s="18">
        <v>89167</v>
      </c>
      <c r="F101" s="19">
        <v>448.1533</v>
      </c>
      <c r="G101" s="20">
        <v>1.6999999999999999E-3</v>
      </c>
      <c r="H101" s="21"/>
      <c r="I101" s="22"/>
    </row>
    <row r="102" spans="1:9" ht="13" customHeight="1">
      <c r="A102" s="4"/>
      <c r="B102" s="12" t="s">
        <v>463</v>
      </c>
      <c r="C102" s="13"/>
      <c r="D102" s="13"/>
      <c r="E102" s="13"/>
      <c r="F102" s="23">
        <v>260097.3315</v>
      </c>
      <c r="G102" s="24">
        <f>ROUND(SUM(G1:G101),4)</f>
        <v>0.98229999999999995</v>
      </c>
      <c r="H102" s="25"/>
      <c r="I102" s="26"/>
    </row>
    <row r="103" spans="1:9" ht="13" customHeight="1">
      <c r="A103" s="4"/>
      <c r="B103" s="27" t="s">
        <v>464</v>
      </c>
      <c r="C103" s="1"/>
      <c r="D103" s="1"/>
      <c r="E103" s="1"/>
      <c r="F103" s="25" t="s">
        <v>465</v>
      </c>
      <c r="G103" s="25" t="s">
        <v>465</v>
      </c>
      <c r="H103" s="25"/>
      <c r="I103" s="26"/>
    </row>
    <row r="104" spans="1:9" ht="13" customHeight="1">
      <c r="A104" s="4"/>
      <c r="B104" s="27" t="s">
        <v>463</v>
      </c>
      <c r="C104" s="1"/>
      <c r="D104" s="1"/>
      <c r="E104" s="1"/>
      <c r="F104" s="25" t="s">
        <v>465</v>
      </c>
      <c r="G104" s="25" t="s">
        <v>465</v>
      </c>
      <c r="H104" s="25"/>
      <c r="I104" s="26"/>
    </row>
    <row r="105" spans="1:9" ht="13" customHeight="1">
      <c r="A105" s="4"/>
      <c r="B105" s="27" t="s">
        <v>466</v>
      </c>
      <c r="C105" s="28"/>
      <c r="D105" s="1"/>
      <c r="E105" s="28"/>
      <c r="F105" s="23">
        <v>260097.3315</v>
      </c>
      <c r="G105" s="24">
        <f>ROUND(SUM(G102),4)</f>
        <v>0.98229999999999995</v>
      </c>
      <c r="H105" s="25"/>
      <c r="I105" s="26"/>
    </row>
    <row r="106" spans="1:9" ht="13" customHeight="1">
      <c r="A106" s="4"/>
      <c r="B106" s="12" t="s">
        <v>467</v>
      </c>
      <c r="C106" s="13"/>
      <c r="D106" s="13"/>
      <c r="E106" s="13"/>
      <c r="F106" s="13"/>
      <c r="G106" s="13"/>
      <c r="H106" s="14"/>
      <c r="I106" s="15"/>
    </row>
    <row r="107" spans="1:9" ht="13" customHeight="1">
      <c r="A107" s="4"/>
      <c r="B107" s="12" t="s">
        <v>969</v>
      </c>
      <c r="C107" s="13"/>
      <c r="D107" s="13"/>
      <c r="E107" s="13"/>
      <c r="F107" s="4"/>
      <c r="G107" s="14"/>
      <c r="H107" s="14"/>
      <c r="I107" s="15"/>
    </row>
    <row r="108" spans="1:9" ht="13" customHeight="1">
      <c r="A108" s="16" t="s">
        <v>971</v>
      </c>
      <c r="B108" s="17" t="s">
        <v>2100</v>
      </c>
      <c r="C108" s="13"/>
      <c r="D108" s="13"/>
      <c r="E108" s="18">
        <v>53625</v>
      </c>
      <c r="F108" s="19">
        <v>127.14490000000001</v>
      </c>
      <c r="G108" s="20">
        <v>5.0000000000000001E-4</v>
      </c>
      <c r="H108" s="21"/>
      <c r="I108" s="22"/>
    </row>
    <row r="109" spans="1:9" ht="13" customHeight="1">
      <c r="A109" s="4"/>
      <c r="B109" s="12" t="s">
        <v>463</v>
      </c>
      <c r="C109" s="13"/>
      <c r="D109" s="13"/>
      <c r="E109" s="13"/>
      <c r="F109" s="23">
        <v>127.14490000000001</v>
      </c>
      <c r="G109" s="24">
        <f>ROUND(SUM(G106:G108),4)</f>
        <v>5.0000000000000001E-4</v>
      </c>
      <c r="H109" s="25"/>
      <c r="I109" s="26"/>
    </row>
    <row r="110" spans="1:9" ht="13" customHeight="1">
      <c r="A110" s="4"/>
      <c r="B110" s="27" t="s">
        <v>466</v>
      </c>
      <c r="C110" s="28"/>
      <c r="D110" s="1"/>
      <c r="E110" s="28"/>
      <c r="F110" s="23">
        <v>127.14490000000001</v>
      </c>
      <c r="G110" s="24">
        <f>ROUND(SUM(G109),4)</f>
        <v>5.0000000000000001E-4</v>
      </c>
      <c r="H110" s="25"/>
      <c r="I110" s="26"/>
    </row>
    <row r="111" spans="1:9" ht="13" customHeight="1">
      <c r="A111" s="4"/>
      <c r="B111" s="12" t="s">
        <v>904</v>
      </c>
      <c r="C111" s="13"/>
      <c r="D111" s="13"/>
      <c r="E111" s="13"/>
      <c r="F111" s="13"/>
      <c r="G111" s="13"/>
      <c r="H111" s="14"/>
      <c r="I111" s="15"/>
    </row>
    <row r="112" spans="1:9" ht="13" customHeight="1">
      <c r="A112" s="16" t="s">
        <v>905</v>
      </c>
      <c r="B112" s="17" t="s">
        <v>906</v>
      </c>
      <c r="C112" s="13"/>
      <c r="D112" s="13"/>
      <c r="E112" s="18"/>
      <c r="F112" s="19">
        <v>2696.9176000000002</v>
      </c>
      <c r="G112" s="20">
        <v>1.0200000000000001E-2</v>
      </c>
      <c r="H112" s="29">
        <v>4.7029374980673645E-2</v>
      </c>
      <c r="I112" s="22"/>
    </row>
    <row r="113" spans="1:9" ht="13" customHeight="1">
      <c r="A113" s="4"/>
      <c r="B113" s="12" t="s">
        <v>463</v>
      </c>
      <c r="C113" s="13"/>
      <c r="D113" s="13"/>
      <c r="E113" s="13"/>
      <c r="F113" s="23">
        <v>2696.9176000000002</v>
      </c>
      <c r="G113" s="24">
        <f>ROUND(SUM(G111:G112),4)</f>
        <v>1.0200000000000001E-2</v>
      </c>
      <c r="H113" s="25"/>
      <c r="I113" s="26"/>
    </row>
    <row r="114" spans="1:9" ht="13" customHeight="1">
      <c r="A114" s="4"/>
      <c r="B114" s="27" t="s">
        <v>466</v>
      </c>
      <c r="C114" s="28"/>
      <c r="D114" s="1"/>
      <c r="E114" s="28"/>
      <c r="F114" s="23">
        <v>2696.9176000000002</v>
      </c>
      <c r="G114" s="24">
        <f>ROUND(SUM(G113),4)</f>
        <v>1.0200000000000001E-2</v>
      </c>
      <c r="H114" s="25"/>
      <c r="I114" s="26"/>
    </row>
    <row r="115" spans="1:9" ht="13" customHeight="1">
      <c r="A115" s="4"/>
      <c r="B115" s="27" t="s">
        <v>907</v>
      </c>
      <c r="C115" s="13"/>
      <c r="D115" s="1"/>
      <c r="E115" s="13"/>
      <c r="F115" s="30">
        <v>1769.346</v>
      </c>
      <c r="G115" s="42">
        <v>7.0000000000000001E-3</v>
      </c>
      <c r="H115" s="25"/>
      <c r="I115" s="26"/>
    </row>
    <row r="116" spans="1:9" ht="13" customHeight="1">
      <c r="A116" s="4"/>
      <c r="B116" s="31" t="s">
        <v>908</v>
      </c>
      <c r="C116" s="32"/>
      <c r="D116" s="32"/>
      <c r="E116" s="32"/>
      <c r="F116" s="33">
        <v>264690.74</v>
      </c>
      <c r="G116" s="34">
        <f>ROUND(SUM(G105,G110,G114,G115),4)</f>
        <v>1</v>
      </c>
      <c r="H116" s="35"/>
      <c r="I116" s="36"/>
    </row>
    <row r="117" spans="1:9" ht="13" customHeight="1">
      <c r="A117" s="4"/>
      <c r="B117" s="6"/>
      <c r="C117" s="4"/>
      <c r="D117" s="4"/>
      <c r="E117" s="4"/>
      <c r="F117" s="4"/>
      <c r="G117" s="4"/>
      <c r="H117" s="4"/>
      <c r="I117" s="4"/>
    </row>
    <row r="118" spans="1:9" ht="13" customHeight="1">
      <c r="A118" s="4"/>
      <c r="B118" s="3" t="s">
        <v>910</v>
      </c>
      <c r="C118" s="4"/>
      <c r="D118" s="4"/>
      <c r="E118" s="4"/>
      <c r="F118" s="4"/>
      <c r="G118" s="4"/>
      <c r="H118" s="4"/>
      <c r="I118" s="4"/>
    </row>
    <row r="119" spans="1:9" ht="26.15" customHeight="1">
      <c r="A119" s="4"/>
      <c r="B119" s="177" t="s">
        <v>2647</v>
      </c>
      <c r="C119" s="177"/>
      <c r="D119" s="177"/>
      <c r="E119" s="177"/>
      <c r="F119" s="177"/>
      <c r="G119" s="177"/>
      <c r="H119" s="177"/>
      <c r="I119" s="177"/>
    </row>
    <row r="120" spans="1:9" ht="13" customHeight="1">
      <c r="A120" s="4"/>
      <c r="B120" s="177"/>
      <c r="C120" s="177"/>
      <c r="D120" s="177"/>
      <c r="E120" s="177"/>
      <c r="F120" s="177"/>
      <c r="G120" s="177"/>
      <c r="H120" s="177"/>
      <c r="I120" s="177"/>
    </row>
    <row r="121" spans="1:9">
      <c r="A121" s="43"/>
      <c r="B121" s="44" t="s">
        <v>2153</v>
      </c>
      <c r="C121" s="45"/>
      <c r="D121" s="45"/>
      <c r="E121" s="46"/>
      <c r="F121" s="46"/>
      <c r="G121" s="46"/>
      <c r="H121" s="46"/>
      <c r="I121" s="47"/>
    </row>
    <row r="122" spans="1:9">
      <c r="A122" s="43"/>
      <c r="B122" s="48" t="s">
        <v>2154</v>
      </c>
      <c r="C122" s="49"/>
      <c r="D122" s="49"/>
      <c r="E122" s="50"/>
      <c r="F122" s="50"/>
      <c r="G122" s="50"/>
      <c r="H122" s="50"/>
      <c r="I122" s="51"/>
    </row>
    <row r="123" spans="1:9">
      <c r="A123" s="43"/>
      <c r="B123" s="48" t="s">
        <v>2155</v>
      </c>
      <c r="C123" s="49"/>
      <c r="D123" s="49"/>
      <c r="E123" s="50"/>
      <c r="F123" s="50"/>
      <c r="G123" s="50"/>
      <c r="H123" s="50"/>
      <c r="I123" s="51"/>
    </row>
    <row r="124" spans="1:9">
      <c r="A124" s="43"/>
      <c r="B124" s="52" t="s">
        <v>2156</v>
      </c>
      <c r="C124" s="53" t="s">
        <v>2184</v>
      </c>
      <c r="D124" s="53" t="s">
        <v>2157</v>
      </c>
      <c r="E124" s="50"/>
      <c r="F124" s="50"/>
      <c r="G124" s="50"/>
      <c r="H124" s="50"/>
      <c r="I124" s="51"/>
    </row>
    <row r="125" spans="1:9" ht="25">
      <c r="A125" s="2" t="s">
        <v>38</v>
      </c>
      <c r="B125" s="54" t="s">
        <v>2158</v>
      </c>
      <c r="C125" s="55">
        <v>11.295999999999999</v>
      </c>
      <c r="D125" s="55">
        <v>10.741</v>
      </c>
      <c r="E125" s="50"/>
      <c r="F125" s="50"/>
      <c r="G125" s="50"/>
      <c r="H125" s="50"/>
      <c r="I125" s="51"/>
    </row>
    <row r="126" spans="1:9" ht="25">
      <c r="A126" s="2" t="s">
        <v>38</v>
      </c>
      <c r="B126" s="54" t="s">
        <v>2159</v>
      </c>
      <c r="C126" s="55">
        <v>11.295999999999999</v>
      </c>
      <c r="D126" s="55">
        <v>10.741</v>
      </c>
      <c r="E126" s="50"/>
      <c r="F126" s="50"/>
      <c r="G126" s="50"/>
      <c r="H126" s="50"/>
      <c r="I126" s="51"/>
    </row>
    <row r="127" spans="1:9" ht="25">
      <c r="A127" s="2" t="s">
        <v>38</v>
      </c>
      <c r="B127" s="54" t="s">
        <v>2160</v>
      </c>
      <c r="C127" s="55">
        <v>11.491</v>
      </c>
      <c r="D127" s="55">
        <v>10.913</v>
      </c>
      <c r="E127" s="50"/>
      <c r="F127" s="50"/>
      <c r="G127" s="50"/>
      <c r="H127" s="50"/>
      <c r="I127" s="51"/>
    </row>
    <row r="128" spans="1:9" ht="25">
      <c r="A128" s="2" t="s">
        <v>38</v>
      </c>
      <c r="B128" s="54" t="s">
        <v>2161</v>
      </c>
      <c r="C128" s="55">
        <v>11.491</v>
      </c>
      <c r="D128" s="55">
        <v>10.913</v>
      </c>
      <c r="E128" s="50"/>
      <c r="F128" s="50"/>
      <c r="G128" s="50"/>
      <c r="H128" s="50"/>
      <c r="I128" s="51"/>
    </row>
    <row r="129" spans="1:9">
      <c r="A129" s="43"/>
      <c r="B129" s="48" t="s">
        <v>2162</v>
      </c>
      <c r="C129" s="49"/>
      <c r="D129" s="49"/>
      <c r="E129" s="50"/>
      <c r="F129" s="50"/>
      <c r="G129" s="50"/>
      <c r="H129" s="50"/>
      <c r="I129" s="51"/>
    </row>
    <row r="130" spans="1:9">
      <c r="A130" s="43"/>
      <c r="B130" s="48" t="s">
        <v>2207</v>
      </c>
      <c r="C130" s="49"/>
      <c r="D130" s="49"/>
      <c r="E130" s="50"/>
      <c r="F130" s="50"/>
      <c r="G130" s="50"/>
      <c r="H130" s="50"/>
      <c r="I130" s="51"/>
    </row>
    <row r="131" spans="1:9">
      <c r="A131" s="43"/>
      <c r="B131" s="48" t="s">
        <v>2197</v>
      </c>
      <c r="C131" s="49"/>
      <c r="D131" s="49"/>
      <c r="E131" s="50"/>
      <c r="F131" s="50"/>
      <c r="G131" s="50"/>
      <c r="H131" s="50"/>
      <c r="I131" s="51"/>
    </row>
    <row r="132" spans="1:9">
      <c r="A132" s="43"/>
      <c r="B132" s="48" t="s">
        <v>2189</v>
      </c>
      <c r="C132" s="49"/>
      <c r="D132" s="49"/>
      <c r="E132" s="50"/>
      <c r="F132" s="50"/>
      <c r="G132" s="50"/>
      <c r="H132" s="50"/>
      <c r="I132" s="51"/>
    </row>
    <row r="133" spans="1:9">
      <c r="A133" s="43"/>
      <c r="B133" s="48" t="s">
        <v>2172</v>
      </c>
      <c r="C133" s="49"/>
      <c r="D133" s="49"/>
      <c r="E133" s="50"/>
      <c r="F133" s="50"/>
      <c r="G133" s="50"/>
      <c r="H133" s="50"/>
      <c r="I133" s="51"/>
    </row>
    <row r="134" spans="1:9">
      <c r="A134" s="43"/>
      <c r="B134" s="48" t="s">
        <v>2167</v>
      </c>
      <c r="I134" s="170"/>
    </row>
    <row r="135" spans="1:9">
      <c r="A135" s="43"/>
      <c r="B135" s="60" t="s">
        <v>2217</v>
      </c>
      <c r="C135" s="57"/>
      <c r="D135" s="57"/>
      <c r="E135" s="58"/>
      <c r="F135" s="58"/>
      <c r="G135" s="58"/>
      <c r="H135" s="58"/>
      <c r="I135" s="59"/>
    </row>
    <row r="136" spans="1:9" ht="13" customHeight="1">
      <c r="A136" s="4"/>
      <c r="B136" s="177"/>
      <c r="C136" s="177"/>
      <c r="D136" s="177"/>
      <c r="E136" s="177"/>
      <c r="F136" s="177"/>
      <c r="G136" s="177"/>
      <c r="H136" s="177"/>
      <c r="I136" s="177"/>
    </row>
    <row r="137" spans="1:9" ht="13" customHeight="1">
      <c r="A137" s="4"/>
      <c r="B137" s="4"/>
      <c r="C137" s="178" t="s">
        <v>2096</v>
      </c>
      <c r="D137" s="178"/>
      <c r="E137" s="178"/>
      <c r="F137" s="178"/>
      <c r="G137" s="4"/>
      <c r="H137" s="4"/>
      <c r="I137" s="4"/>
    </row>
    <row r="138" spans="1:9" ht="13" customHeight="1">
      <c r="A138" s="4"/>
      <c r="B138" s="37" t="s">
        <v>912</v>
      </c>
      <c r="C138" s="178" t="s">
        <v>913</v>
      </c>
      <c r="D138" s="178"/>
      <c r="E138" s="178"/>
      <c r="F138" s="178"/>
      <c r="G138" s="4"/>
      <c r="H138" s="4"/>
      <c r="I138" s="4"/>
    </row>
    <row r="139" spans="1:9" ht="135" customHeight="1">
      <c r="A139" s="4"/>
      <c r="B139" s="38"/>
      <c r="C139" s="176"/>
      <c r="D139" s="176"/>
      <c r="E139" s="4"/>
      <c r="F139" s="4"/>
      <c r="G139" s="4"/>
      <c r="H139" s="4"/>
      <c r="I139" s="4"/>
    </row>
    <row r="142" spans="1:9">
      <c r="B142" s="108" t="s">
        <v>2285</v>
      </c>
      <c r="C142" s="109"/>
      <c r="D142" s="109"/>
      <c r="E142" s="109"/>
      <c r="F142" s="109"/>
      <c r="G142" s="133"/>
      <c r="H142" s="133"/>
      <c r="I142" s="134"/>
    </row>
    <row r="143" spans="1:9" ht="23">
      <c r="B143" s="110" t="s">
        <v>2286</v>
      </c>
      <c r="C143" s="110" t="s">
        <v>2287</v>
      </c>
      <c r="D143" s="111" t="s">
        <v>2288</v>
      </c>
      <c r="E143" s="112" t="s">
        <v>2289</v>
      </c>
      <c r="F143" s="112" t="s">
        <v>2290</v>
      </c>
      <c r="G143" s="96"/>
      <c r="H143" s="96"/>
      <c r="I143" s="107"/>
    </row>
    <row r="144" spans="1:9">
      <c r="B144" s="173" t="s">
        <v>2230</v>
      </c>
      <c r="C144" s="174"/>
      <c r="D144" s="174"/>
      <c r="E144" s="174"/>
      <c r="F144" s="175"/>
      <c r="G144" s="96"/>
      <c r="H144" s="96"/>
      <c r="I144" s="107"/>
    </row>
    <row r="145" spans="2:9">
      <c r="B145" s="119" t="s">
        <v>2532</v>
      </c>
      <c r="C145" s="135"/>
      <c r="D145" s="120"/>
      <c r="E145" s="120"/>
      <c r="F145" s="120"/>
      <c r="G145" s="96"/>
      <c r="H145" s="96"/>
      <c r="I145" s="107"/>
    </row>
    <row r="146" spans="2:9">
      <c r="B146" s="116" t="s">
        <v>2555</v>
      </c>
      <c r="C146" s="120"/>
      <c r="D146" s="120"/>
      <c r="E146" s="120"/>
      <c r="F146" s="120"/>
      <c r="G146" s="96"/>
      <c r="H146" s="96"/>
      <c r="I146" s="107"/>
    </row>
    <row r="147" spans="2:9">
      <c r="B147" s="116" t="s">
        <v>2574</v>
      </c>
      <c r="C147" s="136"/>
      <c r="D147" s="120"/>
      <c r="E147" s="120"/>
      <c r="F147" s="120"/>
      <c r="G147" s="96"/>
      <c r="H147" s="96"/>
      <c r="I147" s="107"/>
    </row>
    <row r="148" spans="2:9">
      <c r="B148" s="116" t="s">
        <v>2575</v>
      </c>
      <c r="C148" s="136"/>
      <c r="D148" s="120"/>
      <c r="E148" s="120"/>
      <c r="F148" s="120"/>
      <c r="G148" s="96"/>
      <c r="H148" s="96"/>
      <c r="I148" s="107"/>
    </row>
    <row r="149" spans="2:9">
      <c r="B149" s="116" t="s">
        <v>2576</v>
      </c>
      <c r="C149" s="137"/>
      <c r="D149" s="120"/>
      <c r="E149" s="120"/>
      <c r="F149" s="120"/>
      <c r="G149" s="96"/>
      <c r="H149" s="96"/>
      <c r="I149" s="107"/>
    </row>
    <row r="150" spans="2:9">
      <c r="B150" s="116" t="s">
        <v>2577</v>
      </c>
      <c r="C150" s="137"/>
      <c r="D150" s="120"/>
      <c r="E150" s="120"/>
      <c r="F150" s="120"/>
      <c r="G150" s="96"/>
      <c r="H150" s="96"/>
      <c r="I150" s="107"/>
    </row>
    <row r="151" spans="2:9">
      <c r="B151" s="116" t="s">
        <v>2578</v>
      </c>
      <c r="C151" s="137"/>
      <c r="D151" s="120"/>
      <c r="E151" s="120"/>
      <c r="F151" s="120"/>
      <c r="G151" s="96"/>
      <c r="H151" s="96"/>
      <c r="I151" s="107"/>
    </row>
    <row r="152" spans="2:9">
      <c r="B152" s="116"/>
      <c r="C152" s="120"/>
      <c r="D152" s="120"/>
      <c r="E152" s="120"/>
      <c r="F152" s="120"/>
      <c r="G152" s="96"/>
      <c r="H152" s="96"/>
      <c r="I152" s="107"/>
    </row>
    <row r="153" spans="2:9">
      <c r="B153" s="119" t="s">
        <v>2506</v>
      </c>
      <c r="C153" s="120"/>
      <c r="D153" s="120"/>
      <c r="E153" s="120"/>
      <c r="F153" s="120"/>
      <c r="G153" s="96"/>
      <c r="H153" s="96"/>
      <c r="I153" s="107"/>
    </row>
    <row r="154" spans="2:9" ht="23">
      <c r="B154" s="110" t="s">
        <v>2286</v>
      </c>
      <c r="C154" s="110" t="s">
        <v>2287</v>
      </c>
      <c r="D154" s="111" t="s">
        <v>2288</v>
      </c>
      <c r="E154" s="112" t="s">
        <v>2289</v>
      </c>
      <c r="F154" s="112" t="s">
        <v>2290</v>
      </c>
      <c r="G154" s="96"/>
      <c r="H154" s="96"/>
      <c r="I154" s="107"/>
    </row>
    <row r="155" spans="2:9">
      <c r="B155" s="173" t="s">
        <v>2230</v>
      </c>
      <c r="C155" s="174"/>
      <c r="D155" s="174"/>
      <c r="E155" s="174"/>
      <c r="F155" s="175"/>
      <c r="G155" s="96"/>
      <c r="H155" s="96"/>
      <c r="I155" s="107"/>
    </row>
    <row r="156" spans="2:9">
      <c r="B156" s="116" t="s">
        <v>2538</v>
      </c>
      <c r="C156" s="121"/>
      <c r="D156" s="121"/>
      <c r="E156" s="120"/>
      <c r="F156" s="120"/>
      <c r="G156" s="96"/>
      <c r="H156" s="96"/>
      <c r="I156" s="107"/>
    </row>
    <row r="157" spans="2:9">
      <c r="B157" s="116"/>
      <c r="C157" s="121"/>
      <c r="D157" s="121"/>
      <c r="E157" s="120"/>
      <c r="F157" s="120"/>
      <c r="G157" s="96"/>
      <c r="H157" s="96"/>
      <c r="I157" s="107"/>
    </row>
    <row r="158" spans="2:9">
      <c r="B158" s="116" t="s">
        <v>2509</v>
      </c>
      <c r="C158" s="121"/>
      <c r="D158" s="121"/>
      <c r="E158" s="120"/>
      <c r="F158" s="120"/>
      <c r="G158" s="96"/>
      <c r="H158" s="96"/>
      <c r="I158" s="107"/>
    </row>
    <row r="159" spans="2:9">
      <c r="B159" s="116" t="s">
        <v>2510</v>
      </c>
      <c r="C159" s="122"/>
      <c r="D159" s="121"/>
      <c r="E159" s="120"/>
      <c r="F159" s="120"/>
      <c r="G159" s="96"/>
      <c r="H159" s="96"/>
      <c r="I159" s="107"/>
    </row>
    <row r="160" spans="2:9">
      <c r="B160" s="116" t="s">
        <v>2511</v>
      </c>
      <c r="C160" s="122"/>
      <c r="D160" s="121"/>
      <c r="E160" s="120"/>
      <c r="F160" s="120"/>
      <c r="G160" s="96"/>
      <c r="H160" s="96"/>
      <c r="I160" s="107"/>
    </row>
    <row r="161" spans="2:9">
      <c r="B161" s="116" t="s">
        <v>2619</v>
      </c>
      <c r="C161" s="122"/>
      <c r="D161" s="121"/>
      <c r="E161" s="120"/>
      <c r="F161" s="120"/>
      <c r="G161" s="96"/>
      <c r="H161" s="96"/>
      <c r="I161" s="107"/>
    </row>
    <row r="162" spans="2:9">
      <c r="B162" s="116" t="s">
        <v>2620</v>
      </c>
      <c r="C162" s="122"/>
      <c r="D162" s="121"/>
      <c r="E162" s="120"/>
      <c r="F162" s="120"/>
      <c r="G162" s="96"/>
      <c r="H162" s="96"/>
      <c r="I162" s="107"/>
    </row>
    <row r="163" spans="2:9">
      <c r="B163" s="116" t="s">
        <v>2621</v>
      </c>
      <c r="C163" s="122"/>
      <c r="D163" s="121"/>
      <c r="E163" s="120"/>
      <c r="F163" s="120"/>
      <c r="G163" s="96"/>
      <c r="H163" s="96"/>
      <c r="I163" s="107"/>
    </row>
    <row r="164" spans="2:9">
      <c r="B164" s="116"/>
      <c r="C164" s="121"/>
      <c r="D164" s="121"/>
      <c r="E164" s="120"/>
      <c r="F164" s="120"/>
      <c r="G164" s="96"/>
      <c r="H164" s="96"/>
      <c r="I164" s="107"/>
    </row>
    <row r="165" spans="2:9">
      <c r="B165" s="119" t="s">
        <v>2542</v>
      </c>
      <c r="C165" s="121"/>
      <c r="D165" s="121"/>
      <c r="E165" s="120"/>
      <c r="F165" s="120"/>
      <c r="G165" s="96"/>
      <c r="H165" s="96"/>
      <c r="I165" s="107"/>
    </row>
    <row r="166" spans="2:9" ht="23">
      <c r="B166" s="110" t="s">
        <v>2286</v>
      </c>
      <c r="C166" s="123" t="s">
        <v>2516</v>
      </c>
      <c r="D166" s="111" t="s">
        <v>2517</v>
      </c>
      <c r="E166" s="112" t="s">
        <v>2518</v>
      </c>
      <c r="F166" s="120"/>
      <c r="G166" s="96"/>
      <c r="H166" s="96"/>
      <c r="I166" s="107"/>
    </row>
    <row r="167" spans="2:9">
      <c r="B167" s="110" t="s">
        <v>2545</v>
      </c>
      <c r="C167" s="123">
        <v>825</v>
      </c>
      <c r="D167" s="111">
        <v>243.80470004662004</v>
      </c>
      <c r="E167" s="112">
        <v>237.1</v>
      </c>
      <c r="F167" s="120"/>
      <c r="G167" s="96"/>
      <c r="H167" s="96"/>
      <c r="I167" s="107"/>
    </row>
    <row r="168" spans="2:9">
      <c r="B168" s="110"/>
      <c r="C168" s="110"/>
      <c r="D168" s="110"/>
      <c r="E168" s="110"/>
      <c r="F168" s="120"/>
      <c r="G168" s="96"/>
      <c r="H168" s="96"/>
      <c r="I168" s="107"/>
    </row>
    <row r="169" spans="2:9">
      <c r="B169" s="116" t="s">
        <v>2641</v>
      </c>
      <c r="C169" s="121"/>
      <c r="D169" s="121"/>
      <c r="E169" s="120"/>
      <c r="F169" s="120"/>
      <c r="G169" s="96"/>
      <c r="H169" s="96"/>
      <c r="I169" s="107"/>
    </row>
    <row r="170" spans="2:9">
      <c r="B170" s="116"/>
      <c r="C170" s="121"/>
      <c r="D170" s="121"/>
      <c r="E170" s="120"/>
      <c r="F170" s="120"/>
      <c r="G170" s="96"/>
      <c r="H170" s="96"/>
      <c r="I170" s="107"/>
    </row>
    <row r="171" spans="2:9">
      <c r="B171" s="116" t="s">
        <v>2520</v>
      </c>
      <c r="C171" s="121"/>
      <c r="D171" s="121"/>
      <c r="E171" s="120"/>
      <c r="F171" s="120"/>
      <c r="G171" s="96"/>
      <c r="H171" s="96"/>
      <c r="I171" s="107"/>
    </row>
    <row r="172" spans="2:9">
      <c r="B172" s="116" t="s">
        <v>2642</v>
      </c>
      <c r="C172" s="121"/>
      <c r="D172" s="121"/>
      <c r="E172" s="120"/>
      <c r="F172" s="120"/>
      <c r="G172" s="96"/>
      <c r="H172" s="96"/>
      <c r="I172" s="107"/>
    </row>
    <row r="173" spans="2:9">
      <c r="B173" s="116" t="s">
        <v>2643</v>
      </c>
      <c r="C173" s="121"/>
      <c r="D173" s="121"/>
      <c r="E173" s="120"/>
      <c r="F173" s="120"/>
      <c r="G173" s="96"/>
      <c r="H173" s="96"/>
      <c r="I173" s="107"/>
    </row>
    <row r="174" spans="2:9">
      <c r="B174" s="116" t="s">
        <v>2644</v>
      </c>
      <c r="C174" s="121"/>
      <c r="D174" s="121"/>
      <c r="E174" s="120"/>
      <c r="F174" s="120"/>
      <c r="G174" s="96"/>
      <c r="H174" s="96"/>
      <c r="I174" s="107"/>
    </row>
    <row r="175" spans="2:9">
      <c r="B175" s="116"/>
      <c r="C175" s="121"/>
      <c r="D175" s="121"/>
      <c r="E175" s="120"/>
      <c r="F175" s="120"/>
      <c r="G175" s="96"/>
      <c r="H175" s="96"/>
      <c r="I175" s="107"/>
    </row>
    <row r="176" spans="2:9">
      <c r="B176" s="119" t="s">
        <v>2524</v>
      </c>
      <c r="C176" s="121"/>
      <c r="D176" s="121"/>
      <c r="E176" s="120"/>
      <c r="F176" s="120"/>
      <c r="G176" s="96"/>
      <c r="H176" s="96"/>
      <c r="I176" s="107"/>
    </row>
    <row r="177" spans="2:9" ht="23">
      <c r="B177" s="110" t="s">
        <v>2286</v>
      </c>
      <c r="C177" s="110" t="s">
        <v>2525</v>
      </c>
      <c r="D177" s="111" t="s">
        <v>2526</v>
      </c>
      <c r="E177" s="112" t="s">
        <v>2527</v>
      </c>
      <c r="F177" s="112" t="s">
        <v>2528</v>
      </c>
      <c r="G177" s="96"/>
      <c r="H177" s="96"/>
      <c r="I177" s="107"/>
    </row>
    <row r="178" spans="2:9">
      <c r="B178" s="173" t="s">
        <v>465</v>
      </c>
      <c r="C178" s="174"/>
      <c r="D178" s="174"/>
      <c r="E178" s="174"/>
      <c r="F178" s="175"/>
      <c r="G178" s="96"/>
      <c r="H178" s="96"/>
      <c r="I178" s="107"/>
    </row>
    <row r="179" spans="2:9">
      <c r="B179" s="116" t="s">
        <v>2583</v>
      </c>
      <c r="C179" s="121"/>
      <c r="D179" s="121"/>
      <c r="E179" s="120"/>
      <c r="F179" s="120"/>
      <c r="G179" s="96"/>
      <c r="H179" s="96"/>
      <c r="I179" s="107"/>
    </row>
    <row r="180" spans="2:9">
      <c r="B180" s="116"/>
      <c r="C180" s="121"/>
      <c r="D180" s="121"/>
      <c r="E180" s="120"/>
      <c r="F180" s="120"/>
      <c r="G180" s="96"/>
      <c r="H180" s="96"/>
      <c r="I180" s="107"/>
    </row>
    <row r="181" spans="2:9">
      <c r="B181" s="116" t="s">
        <v>2530</v>
      </c>
      <c r="C181" s="121"/>
      <c r="D181" s="121"/>
      <c r="E181" s="120"/>
      <c r="F181" s="120"/>
      <c r="G181" s="96"/>
      <c r="H181" s="96"/>
      <c r="I181" s="107"/>
    </row>
    <row r="182" spans="2:9">
      <c r="B182" s="116" t="s">
        <v>2521</v>
      </c>
      <c r="C182" s="121"/>
      <c r="D182" s="121"/>
      <c r="E182" s="120"/>
      <c r="F182" s="120"/>
      <c r="G182" s="96"/>
      <c r="H182" s="96"/>
      <c r="I182" s="107"/>
    </row>
    <row r="183" spans="2:9">
      <c r="B183" s="116" t="s">
        <v>2593</v>
      </c>
      <c r="C183" s="121"/>
      <c r="D183" s="121"/>
      <c r="E183" s="120"/>
      <c r="F183" s="120"/>
      <c r="G183" s="96"/>
      <c r="H183" s="96"/>
      <c r="I183" s="107"/>
    </row>
    <row r="184" spans="2:9">
      <c r="B184" s="116" t="s">
        <v>2594</v>
      </c>
      <c r="C184" s="121"/>
      <c r="D184" s="121"/>
      <c r="E184" s="120"/>
      <c r="F184" s="120"/>
      <c r="G184" s="96"/>
      <c r="H184" s="96"/>
      <c r="I184" s="107"/>
    </row>
    <row r="185" spans="2:9">
      <c r="B185" s="116"/>
      <c r="C185" s="121"/>
      <c r="D185" s="121"/>
      <c r="E185" s="120"/>
      <c r="F185" s="120"/>
      <c r="G185" s="96"/>
      <c r="H185" s="96"/>
      <c r="I185" s="107"/>
    </row>
    <row r="186" spans="2:9">
      <c r="B186" s="119" t="s">
        <v>2531</v>
      </c>
      <c r="C186" s="121"/>
      <c r="D186" s="121"/>
      <c r="E186" s="120"/>
      <c r="F186" s="120"/>
      <c r="G186" s="96"/>
      <c r="H186" s="96"/>
      <c r="I186" s="107"/>
    </row>
    <row r="187" spans="2:9">
      <c r="B187" s="124"/>
      <c r="C187" s="125"/>
      <c r="D187" s="125"/>
      <c r="E187" s="125"/>
      <c r="F187" s="125"/>
      <c r="G187" s="126"/>
      <c r="H187" s="126"/>
      <c r="I187" s="127"/>
    </row>
  </sheetData>
  <mergeCells count="9">
    <mergeCell ref="B144:F144"/>
    <mergeCell ref="B155:F155"/>
    <mergeCell ref="B178:F178"/>
    <mergeCell ref="C139:D139"/>
    <mergeCell ref="B119:I119"/>
    <mergeCell ref="B120:I120"/>
    <mergeCell ref="B136:I136"/>
    <mergeCell ref="C137:F137"/>
    <mergeCell ref="C138:F138"/>
  </mergeCells>
  <hyperlinks>
    <hyperlink ref="A1" location="BajajFinservSmallCapFund" display="BFSMALL" xr:uid="{00000000-0004-0000-1600-000000000000}"/>
    <hyperlink ref="B1" location="BajajFinservSmallCapFund" display="Bajaj Finserv Small Cap Fund" xr:uid="{00000000-0004-0000-1600-000001000000}"/>
    <hyperlink ref="A125:A128" location="BajajFinservSmallCapFund" display="BFSMALL" xr:uid="{6C519157-E052-41F7-840A-6BBA9E36E0C5}"/>
  </hyperlinks>
  <pageMargins left="0" right="0" top="0" bottom="0" header="0" footer="0"/>
  <pageSetup orientation="landscape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outlinePr summaryBelow="0"/>
  </sheetPr>
  <dimension ref="A1:I43"/>
  <sheetViews>
    <sheetView workbookViewId="0"/>
  </sheetViews>
  <sheetFormatPr defaultRowHeight="14.5"/>
  <cols>
    <col min="1" max="1" width="3.269531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40</v>
      </c>
      <c r="B1" s="3" t="s">
        <v>41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999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61</v>
      </c>
      <c r="E7" s="18">
        <v>795991</v>
      </c>
      <c r="F7" s="19">
        <v>5643.5762000000004</v>
      </c>
      <c r="G7" s="20">
        <v>0.30230000000000001</v>
      </c>
      <c r="H7" s="21"/>
      <c r="I7" s="22"/>
    </row>
    <row r="8" spans="1:9" ht="13" customHeight="1">
      <c r="A8" s="16" t="s">
        <v>58</v>
      </c>
      <c r="B8" s="17" t="s">
        <v>59</v>
      </c>
      <c r="C8" s="13" t="s">
        <v>60</v>
      </c>
      <c r="D8" s="13" t="s">
        <v>61</v>
      </c>
      <c r="E8" s="18">
        <v>288406</v>
      </c>
      <c r="F8" s="19">
        <v>4181.8869999999997</v>
      </c>
      <c r="G8" s="20">
        <v>0.224</v>
      </c>
      <c r="H8" s="21"/>
      <c r="I8" s="22"/>
    </row>
    <row r="9" spans="1:9" ht="13" customHeight="1">
      <c r="A9" s="16" t="s">
        <v>128</v>
      </c>
      <c r="B9" s="17" t="s">
        <v>129</v>
      </c>
      <c r="C9" s="13" t="s">
        <v>130</v>
      </c>
      <c r="D9" s="13" t="s">
        <v>61</v>
      </c>
      <c r="E9" s="18">
        <v>431999</v>
      </c>
      <c r="F9" s="19">
        <v>1806.8358000000001</v>
      </c>
      <c r="G9" s="20">
        <v>9.6799999999999997E-2</v>
      </c>
      <c r="H9" s="21"/>
      <c r="I9" s="22"/>
    </row>
    <row r="10" spans="1:9" ht="13" customHeight="1">
      <c r="A10" s="16" t="s">
        <v>142</v>
      </c>
      <c r="B10" s="17" t="s">
        <v>143</v>
      </c>
      <c r="C10" s="13" t="s">
        <v>144</v>
      </c>
      <c r="D10" s="13" t="s">
        <v>61</v>
      </c>
      <c r="E10" s="18">
        <v>166911</v>
      </c>
      <c r="F10" s="19">
        <v>1769.2565999999999</v>
      </c>
      <c r="G10" s="20">
        <v>9.4799999999999995E-2</v>
      </c>
      <c r="H10" s="21"/>
      <c r="I10" s="22"/>
    </row>
    <row r="11" spans="1:9" ht="13" customHeight="1">
      <c r="A11" s="16" t="s">
        <v>87</v>
      </c>
      <c r="B11" s="17" t="s">
        <v>88</v>
      </c>
      <c r="C11" s="13" t="s">
        <v>89</v>
      </c>
      <c r="D11" s="13" t="s">
        <v>61</v>
      </c>
      <c r="E11" s="18">
        <v>127392</v>
      </c>
      <c r="F11" s="19">
        <v>1634.4394</v>
      </c>
      <c r="G11" s="20">
        <v>8.7599999999999997E-2</v>
      </c>
      <c r="H11" s="21"/>
      <c r="I11" s="22"/>
    </row>
    <row r="12" spans="1:9" ht="13" customHeight="1">
      <c r="A12" s="16" t="s">
        <v>214</v>
      </c>
      <c r="B12" s="17" t="s">
        <v>215</v>
      </c>
      <c r="C12" s="13" t="s">
        <v>216</v>
      </c>
      <c r="D12" s="13" t="s">
        <v>61</v>
      </c>
      <c r="E12" s="18">
        <v>284611</v>
      </c>
      <c r="F12" s="19">
        <v>993.29240000000004</v>
      </c>
      <c r="G12" s="20">
        <v>5.3199999999999997E-2</v>
      </c>
      <c r="H12" s="21"/>
      <c r="I12" s="22"/>
    </row>
    <row r="13" spans="1:9" ht="13" customHeight="1">
      <c r="A13" s="16" t="s">
        <v>259</v>
      </c>
      <c r="B13" s="17" t="s">
        <v>260</v>
      </c>
      <c r="C13" s="13" t="s">
        <v>261</v>
      </c>
      <c r="D13" s="13" t="s">
        <v>61</v>
      </c>
      <c r="E13" s="18">
        <v>75785</v>
      </c>
      <c r="F13" s="19">
        <v>757.47109999999998</v>
      </c>
      <c r="G13" s="20">
        <v>4.0599999999999997E-2</v>
      </c>
      <c r="H13" s="21"/>
      <c r="I13" s="22"/>
    </row>
    <row r="14" spans="1:9" ht="13" customHeight="1">
      <c r="A14" s="16" t="s">
        <v>203</v>
      </c>
      <c r="B14" s="17" t="s">
        <v>204</v>
      </c>
      <c r="C14" s="13" t="s">
        <v>205</v>
      </c>
      <c r="D14" s="13" t="s">
        <v>61</v>
      </c>
      <c r="E14" s="18">
        <v>65049</v>
      </c>
      <c r="F14" s="19">
        <v>705.7817</v>
      </c>
      <c r="G14" s="20">
        <v>3.78E-2</v>
      </c>
      <c r="H14" s="21"/>
      <c r="I14" s="22"/>
    </row>
    <row r="15" spans="1:9" ht="13" customHeight="1">
      <c r="A15" s="16" t="s">
        <v>84</v>
      </c>
      <c r="B15" s="17" t="s">
        <v>85</v>
      </c>
      <c r="C15" s="13" t="s">
        <v>86</v>
      </c>
      <c r="D15" s="13" t="s">
        <v>61</v>
      </c>
      <c r="E15" s="18">
        <v>766300</v>
      </c>
      <c r="F15" s="19">
        <v>651.73820000000001</v>
      </c>
      <c r="G15" s="20">
        <v>3.49E-2</v>
      </c>
      <c r="H15" s="21"/>
      <c r="I15" s="22"/>
    </row>
    <row r="16" spans="1:9" ht="13" customHeight="1">
      <c r="A16" s="16" t="s">
        <v>1992</v>
      </c>
      <c r="B16" s="17" t="s">
        <v>1993</v>
      </c>
      <c r="C16" s="13" t="s">
        <v>1994</v>
      </c>
      <c r="D16" s="13" t="s">
        <v>61</v>
      </c>
      <c r="E16" s="18">
        <v>215265</v>
      </c>
      <c r="F16" s="19">
        <v>512.00779999999997</v>
      </c>
      <c r="G16" s="20">
        <v>2.7400000000000001E-2</v>
      </c>
      <c r="H16" s="21"/>
      <c r="I16" s="22"/>
    </row>
    <row r="17" spans="1:9" ht="13" customHeight="1">
      <c r="A17" s="4"/>
      <c r="B17" s="12" t="s">
        <v>463</v>
      </c>
      <c r="C17" s="13"/>
      <c r="D17" s="13"/>
      <c r="E17" s="13"/>
      <c r="F17" s="23">
        <v>18656.286199999999</v>
      </c>
      <c r="G17" s="24">
        <f>ROUND(SUM(G1:G16),4)</f>
        <v>0.99939999999999996</v>
      </c>
      <c r="H17" s="25"/>
      <c r="I17" s="26"/>
    </row>
    <row r="18" spans="1:9" ht="13" customHeight="1">
      <c r="A18" s="4"/>
      <c r="B18" s="27" t="s">
        <v>464</v>
      </c>
      <c r="C18" s="1"/>
      <c r="D18" s="1"/>
      <c r="E18" s="1"/>
      <c r="F18" s="25" t="s">
        <v>465</v>
      </c>
      <c r="G18" s="25" t="s">
        <v>465</v>
      </c>
      <c r="H18" s="25"/>
      <c r="I18" s="26"/>
    </row>
    <row r="19" spans="1:9" ht="13" customHeight="1">
      <c r="A19" s="4"/>
      <c r="B19" s="27" t="s">
        <v>463</v>
      </c>
      <c r="C19" s="1"/>
      <c r="D19" s="1"/>
      <c r="E19" s="1"/>
      <c r="F19" s="25" t="s">
        <v>465</v>
      </c>
      <c r="G19" s="25" t="s">
        <v>465</v>
      </c>
      <c r="H19" s="25"/>
      <c r="I19" s="26"/>
    </row>
    <row r="20" spans="1:9" ht="13" customHeight="1">
      <c r="A20" s="4"/>
      <c r="B20" s="27" t="s">
        <v>466</v>
      </c>
      <c r="C20" s="28"/>
      <c r="D20" s="1"/>
      <c r="E20" s="28"/>
      <c r="F20" s="23">
        <v>18656.286199999999</v>
      </c>
      <c r="G20" s="24">
        <f>ROUND(SUM(G17),4)</f>
        <v>0.99939999999999996</v>
      </c>
      <c r="H20" s="25"/>
      <c r="I20" s="26"/>
    </row>
    <row r="21" spans="1:9" ht="13" customHeight="1">
      <c r="A21" s="4"/>
      <c r="B21" s="27" t="s">
        <v>907</v>
      </c>
      <c r="C21" s="13"/>
      <c r="D21" s="1"/>
      <c r="E21" s="13"/>
      <c r="F21" s="30">
        <v>9.9838000000000005</v>
      </c>
      <c r="G21" s="42">
        <v>5.9999999999999995E-4</v>
      </c>
      <c r="H21" s="25"/>
      <c r="I21" s="26"/>
    </row>
    <row r="22" spans="1:9" ht="13" customHeight="1">
      <c r="A22" s="4"/>
      <c r="B22" s="31" t="s">
        <v>908</v>
      </c>
      <c r="C22" s="32"/>
      <c r="D22" s="32"/>
      <c r="E22" s="32"/>
      <c r="F22" s="33">
        <v>18666.27</v>
      </c>
      <c r="G22" s="34">
        <f>ROUND(SUM(G20,G21),4)</f>
        <v>1</v>
      </c>
      <c r="H22" s="35"/>
      <c r="I22" s="36"/>
    </row>
    <row r="23" spans="1:9" ht="13" customHeight="1">
      <c r="A23" s="4"/>
      <c r="B23" s="6"/>
      <c r="C23" s="4"/>
      <c r="D23" s="4"/>
      <c r="E23" s="4"/>
      <c r="F23" s="4"/>
      <c r="G23" s="4"/>
      <c r="H23" s="4"/>
      <c r="I23" s="4"/>
    </row>
    <row r="24" spans="1:9" ht="13" customHeight="1">
      <c r="A24" s="4"/>
      <c r="B24" s="3" t="s">
        <v>910</v>
      </c>
      <c r="C24" s="4"/>
      <c r="D24" s="4"/>
      <c r="E24" s="4"/>
      <c r="F24" s="4"/>
      <c r="G24" s="4"/>
      <c r="H24" s="4"/>
      <c r="I24" s="4"/>
    </row>
    <row r="25" spans="1:9" ht="26.15" customHeight="1">
      <c r="A25" s="4"/>
      <c r="B25" s="177" t="s">
        <v>2647</v>
      </c>
      <c r="C25" s="177"/>
      <c r="D25" s="177"/>
      <c r="E25" s="177"/>
      <c r="F25" s="177"/>
      <c r="G25" s="177"/>
      <c r="H25" s="177"/>
      <c r="I25" s="177"/>
    </row>
    <row r="26" spans="1:9" ht="13" customHeight="1">
      <c r="A26" s="4"/>
      <c r="B26" s="177"/>
      <c r="C26" s="177"/>
      <c r="D26" s="177"/>
      <c r="E26" s="177"/>
      <c r="F26" s="177"/>
      <c r="G26" s="177"/>
      <c r="H26" s="177"/>
      <c r="I26" s="177"/>
    </row>
    <row r="27" spans="1:9" ht="13" customHeight="1">
      <c r="A27" s="4"/>
      <c r="B27" s="44" t="s">
        <v>2153</v>
      </c>
      <c r="C27" s="45"/>
      <c r="D27" s="45"/>
      <c r="E27" s="46"/>
      <c r="F27" s="46"/>
      <c r="G27" s="46"/>
      <c r="H27" s="46"/>
      <c r="I27" s="47"/>
    </row>
    <row r="28" spans="1:9">
      <c r="B28" s="48" t="s">
        <v>2154</v>
      </c>
      <c r="C28" s="49"/>
      <c r="D28" s="49"/>
      <c r="E28" s="50"/>
      <c r="F28" s="50"/>
      <c r="G28" s="50"/>
      <c r="H28" s="50"/>
      <c r="I28" s="51"/>
    </row>
    <row r="29" spans="1:9">
      <c r="B29" s="48" t="s">
        <v>2155</v>
      </c>
      <c r="C29" s="49"/>
      <c r="D29" s="49"/>
      <c r="E29" s="50"/>
      <c r="F29" s="50"/>
      <c r="G29" s="50"/>
      <c r="H29" s="50"/>
      <c r="I29" s="51"/>
    </row>
    <row r="30" spans="1:9">
      <c r="B30" s="52" t="s">
        <v>2156</v>
      </c>
      <c r="C30" s="53" t="s">
        <v>2184</v>
      </c>
      <c r="D30" s="53" t="s">
        <v>2157</v>
      </c>
      <c r="E30" s="50"/>
      <c r="F30" s="50"/>
      <c r="G30" s="50"/>
      <c r="H30" s="50"/>
      <c r="I30" s="51"/>
    </row>
    <row r="31" spans="1:9">
      <c r="B31" s="54" t="s">
        <v>2183</v>
      </c>
      <c r="C31" s="101">
        <v>20.894600000000001</v>
      </c>
      <c r="D31" s="55">
        <v>20.900700000000001</v>
      </c>
      <c r="E31" s="50"/>
      <c r="F31" s="50"/>
      <c r="G31" s="50"/>
      <c r="H31" s="50"/>
      <c r="I31" s="51"/>
    </row>
    <row r="32" spans="1:9">
      <c r="B32" s="48" t="s">
        <v>2162</v>
      </c>
      <c r="C32" s="49"/>
      <c r="D32" s="49"/>
      <c r="E32" s="50"/>
      <c r="F32" s="50"/>
      <c r="G32" s="50"/>
      <c r="H32" s="50"/>
      <c r="I32" s="51"/>
    </row>
    <row r="33" spans="2:9">
      <c r="B33" s="48" t="s">
        <v>2188</v>
      </c>
      <c r="C33" s="49"/>
      <c r="D33" s="49"/>
      <c r="E33" s="50"/>
      <c r="F33" s="50"/>
      <c r="G33" s="50"/>
      <c r="H33" s="50"/>
      <c r="I33" s="51"/>
    </row>
    <row r="34" spans="2:9">
      <c r="B34" s="48" t="s">
        <v>2197</v>
      </c>
      <c r="C34" s="49"/>
      <c r="D34" s="49"/>
      <c r="E34" s="50"/>
      <c r="F34" s="50"/>
      <c r="G34" s="50"/>
      <c r="H34" s="50"/>
      <c r="I34" s="51"/>
    </row>
    <row r="35" spans="2:9">
      <c r="B35" s="48" t="s">
        <v>2191</v>
      </c>
      <c r="C35" s="49"/>
      <c r="D35" s="49"/>
      <c r="E35" s="50"/>
      <c r="F35" s="50"/>
      <c r="G35" s="50"/>
      <c r="H35" s="50"/>
      <c r="I35" s="51"/>
    </row>
    <row r="36" spans="2:9">
      <c r="B36" s="48" t="s">
        <v>2172</v>
      </c>
      <c r="C36" s="49"/>
      <c r="D36" s="49"/>
      <c r="E36" s="50"/>
      <c r="F36" s="50"/>
      <c r="G36" s="50"/>
      <c r="H36" s="50"/>
      <c r="I36" s="51"/>
    </row>
    <row r="37" spans="2:9">
      <c r="B37" s="56" t="s">
        <v>2167</v>
      </c>
      <c r="C37" s="49"/>
      <c r="D37" s="49"/>
      <c r="E37" s="50"/>
      <c r="F37" s="50"/>
      <c r="G37" s="50"/>
      <c r="H37" s="50"/>
      <c r="I37" s="51"/>
    </row>
    <row r="38" spans="2:9">
      <c r="B38" s="74" t="s">
        <v>2284</v>
      </c>
      <c r="C38" s="57"/>
      <c r="D38" s="57"/>
      <c r="E38" s="58"/>
      <c r="F38" s="58"/>
      <c r="G38" s="58"/>
      <c r="H38" s="58"/>
      <c r="I38" s="59"/>
    </row>
    <row r="39" spans="2:9">
      <c r="B39" s="183"/>
      <c r="C39" s="183"/>
      <c r="D39" s="183"/>
      <c r="E39" s="183"/>
      <c r="F39" s="183"/>
      <c r="G39" s="183"/>
      <c r="H39" s="183"/>
      <c r="I39" s="183"/>
    </row>
    <row r="40" spans="2:9">
      <c r="B40" s="177"/>
      <c r="C40" s="177"/>
      <c r="D40" s="177"/>
      <c r="E40" s="177"/>
      <c r="F40" s="177"/>
      <c r="G40" s="177"/>
      <c r="H40" s="177"/>
      <c r="I40" s="177"/>
    </row>
    <row r="41" spans="2:9">
      <c r="B41" s="4"/>
      <c r="C41" s="178" t="s">
        <v>2097</v>
      </c>
      <c r="D41" s="178"/>
      <c r="E41" s="178"/>
      <c r="F41" s="178"/>
      <c r="G41" s="4"/>
      <c r="H41" s="4"/>
      <c r="I41" s="4"/>
    </row>
    <row r="42" spans="2:9">
      <c r="B42" s="37" t="s">
        <v>912</v>
      </c>
      <c r="C42" s="178" t="s">
        <v>913</v>
      </c>
      <c r="D42" s="178"/>
      <c r="E42" s="178"/>
      <c r="F42" s="178"/>
      <c r="G42" s="4"/>
      <c r="H42" s="4"/>
      <c r="I42" s="4"/>
    </row>
    <row r="43" spans="2:9">
      <c r="B43" s="38"/>
      <c r="C43" s="176"/>
      <c r="D43" s="176"/>
      <c r="E43" s="4"/>
      <c r="F43" s="4"/>
      <c r="G43" s="4"/>
      <c r="H43" s="4"/>
      <c r="I43" s="4"/>
    </row>
  </sheetData>
  <mergeCells count="7">
    <mergeCell ref="C41:F41"/>
    <mergeCell ref="C42:F42"/>
    <mergeCell ref="C43:D43"/>
    <mergeCell ref="B25:I25"/>
    <mergeCell ref="B26:I26"/>
    <mergeCell ref="B39:I39"/>
    <mergeCell ref="B40:I40"/>
  </mergeCells>
  <hyperlinks>
    <hyperlink ref="A1" location="BajajFinservBSETop10BanksETF" display="BSE10BE" xr:uid="{00000000-0004-0000-1700-000000000000}"/>
    <hyperlink ref="B1" location="BajajFinservBSETop10BanksETF" display="Bajaj Finserv BSE Top 10 Banks ETF" xr:uid="{00000000-0004-0000-1700-000001000000}"/>
  </hyperlinks>
  <pageMargins left="0" right="0" top="0" bottom="0" header="0" footer="0"/>
  <pageSetup orientation="landscape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outlinePr summaryBelow="0"/>
  </sheetPr>
  <dimension ref="A1:I83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42</v>
      </c>
      <c r="B1" s="3" t="s">
        <v>43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999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61</v>
      </c>
      <c r="E7" s="18">
        <v>268813</v>
      </c>
      <c r="F7" s="19">
        <v>1905.8842</v>
      </c>
      <c r="G7" s="20">
        <v>9.8400000000000001E-2</v>
      </c>
      <c r="H7" s="21"/>
      <c r="I7" s="22"/>
    </row>
    <row r="8" spans="1:9" ht="13" customHeight="1">
      <c r="A8" s="16" t="s">
        <v>58</v>
      </c>
      <c r="B8" s="17" t="s">
        <v>59</v>
      </c>
      <c r="C8" s="13" t="s">
        <v>60</v>
      </c>
      <c r="D8" s="13" t="s">
        <v>61</v>
      </c>
      <c r="E8" s="18">
        <v>125753</v>
      </c>
      <c r="F8" s="19">
        <v>1828.4485999999999</v>
      </c>
      <c r="G8" s="20">
        <v>9.4399999999999998E-2</v>
      </c>
      <c r="H8" s="21"/>
      <c r="I8" s="22"/>
    </row>
    <row r="9" spans="1:9" ht="13" customHeight="1">
      <c r="A9" s="16" t="s">
        <v>65</v>
      </c>
      <c r="B9" s="17" t="s">
        <v>66</v>
      </c>
      <c r="C9" s="13" t="s">
        <v>67</v>
      </c>
      <c r="D9" s="13" t="s">
        <v>68</v>
      </c>
      <c r="E9" s="18">
        <v>118590</v>
      </c>
      <c r="F9" s="19">
        <v>1514.3942999999999</v>
      </c>
      <c r="G9" s="20">
        <v>7.8200000000000006E-2</v>
      </c>
      <c r="H9" s="21"/>
      <c r="I9" s="22"/>
    </row>
    <row r="10" spans="1:9" ht="13" customHeight="1">
      <c r="A10" s="16" t="s">
        <v>76</v>
      </c>
      <c r="B10" s="17" t="s">
        <v>77</v>
      </c>
      <c r="C10" s="13" t="s">
        <v>78</v>
      </c>
      <c r="D10" s="13" t="s">
        <v>79</v>
      </c>
      <c r="E10" s="18">
        <v>53366</v>
      </c>
      <c r="F10" s="19">
        <v>966.93859999999995</v>
      </c>
      <c r="G10" s="20">
        <v>4.99E-2</v>
      </c>
      <c r="H10" s="21"/>
      <c r="I10" s="22"/>
    </row>
    <row r="11" spans="1:9" ht="13" customHeight="1">
      <c r="A11" s="16" t="s">
        <v>116</v>
      </c>
      <c r="B11" s="17" t="s">
        <v>117</v>
      </c>
      <c r="C11" s="13" t="s">
        <v>118</v>
      </c>
      <c r="D11" s="13" t="s">
        <v>119</v>
      </c>
      <c r="E11" s="18">
        <v>20536</v>
      </c>
      <c r="F11" s="19">
        <v>830.66070000000002</v>
      </c>
      <c r="G11" s="20">
        <v>4.2900000000000001E-2</v>
      </c>
      <c r="H11" s="21"/>
      <c r="I11" s="22"/>
    </row>
    <row r="12" spans="1:9" ht="13" customHeight="1">
      <c r="A12" s="16" t="s">
        <v>142</v>
      </c>
      <c r="B12" s="17" t="s">
        <v>143</v>
      </c>
      <c r="C12" s="13" t="s">
        <v>144</v>
      </c>
      <c r="D12" s="13" t="s">
        <v>61</v>
      </c>
      <c r="E12" s="18">
        <v>72559</v>
      </c>
      <c r="F12" s="19">
        <v>769.12540000000001</v>
      </c>
      <c r="G12" s="20">
        <v>3.9699999999999999E-2</v>
      </c>
      <c r="H12" s="21"/>
      <c r="I12" s="22"/>
    </row>
    <row r="13" spans="1:9" ht="13" customHeight="1">
      <c r="A13" s="16" t="s">
        <v>124</v>
      </c>
      <c r="B13" s="17" t="s">
        <v>125</v>
      </c>
      <c r="C13" s="13" t="s">
        <v>126</v>
      </c>
      <c r="D13" s="13" t="s">
        <v>127</v>
      </c>
      <c r="E13" s="18">
        <v>61571</v>
      </c>
      <c r="F13" s="19">
        <v>698.09199999999998</v>
      </c>
      <c r="G13" s="20">
        <v>3.5999999999999997E-2</v>
      </c>
      <c r="H13" s="21"/>
      <c r="I13" s="22"/>
    </row>
    <row r="14" spans="1:9" ht="13" customHeight="1">
      <c r="A14" s="16" t="s">
        <v>87</v>
      </c>
      <c r="B14" s="17" t="s">
        <v>88</v>
      </c>
      <c r="C14" s="13" t="s">
        <v>89</v>
      </c>
      <c r="D14" s="13" t="s">
        <v>61</v>
      </c>
      <c r="E14" s="18">
        <v>50410</v>
      </c>
      <c r="F14" s="19">
        <v>655.33000000000004</v>
      </c>
      <c r="G14" s="20">
        <v>3.3799999999999997E-2</v>
      </c>
      <c r="H14" s="21"/>
      <c r="I14" s="22"/>
    </row>
    <row r="15" spans="1:9" ht="13" customHeight="1">
      <c r="A15" s="16" t="s">
        <v>128</v>
      </c>
      <c r="B15" s="17" t="s">
        <v>129</v>
      </c>
      <c r="C15" s="13" t="s">
        <v>130</v>
      </c>
      <c r="D15" s="13" t="s">
        <v>61</v>
      </c>
      <c r="E15" s="18">
        <v>129167</v>
      </c>
      <c r="F15" s="19">
        <v>541.72640000000001</v>
      </c>
      <c r="G15" s="20">
        <v>2.8000000000000001E-2</v>
      </c>
      <c r="H15" s="21"/>
      <c r="I15" s="22"/>
    </row>
    <row r="16" spans="1:9" ht="13" customHeight="1">
      <c r="A16" s="16" t="s">
        <v>112</v>
      </c>
      <c r="B16" s="17" t="s">
        <v>113</v>
      </c>
      <c r="C16" s="13" t="s">
        <v>114</v>
      </c>
      <c r="D16" s="13" t="s">
        <v>115</v>
      </c>
      <c r="E16" s="18">
        <v>15669</v>
      </c>
      <c r="F16" s="19">
        <v>514.25660000000005</v>
      </c>
      <c r="G16" s="20">
        <v>2.6499999999999999E-2</v>
      </c>
      <c r="H16" s="21"/>
      <c r="I16" s="22"/>
    </row>
    <row r="17" spans="1:9" ht="13" customHeight="1">
      <c r="A17" s="16" t="s">
        <v>80</v>
      </c>
      <c r="B17" s="17" t="s">
        <v>81</v>
      </c>
      <c r="C17" s="13" t="s">
        <v>82</v>
      </c>
      <c r="D17" s="13" t="s">
        <v>83</v>
      </c>
      <c r="E17" s="18">
        <v>47049</v>
      </c>
      <c r="F17" s="19">
        <v>497.30790000000002</v>
      </c>
      <c r="G17" s="20">
        <v>2.5700000000000001E-2</v>
      </c>
      <c r="H17" s="21"/>
      <c r="I17" s="22"/>
    </row>
    <row r="18" spans="1:9" ht="13" customHeight="1">
      <c r="A18" s="16" t="s">
        <v>138</v>
      </c>
      <c r="B18" s="17" t="s">
        <v>139</v>
      </c>
      <c r="C18" s="13" t="s">
        <v>140</v>
      </c>
      <c r="D18" s="13" t="s">
        <v>141</v>
      </c>
      <c r="E18" s="18">
        <v>169249</v>
      </c>
      <c r="F18" s="19">
        <v>432.43119999999999</v>
      </c>
      <c r="G18" s="20">
        <v>2.23E-2</v>
      </c>
      <c r="H18" s="21"/>
      <c r="I18" s="22"/>
    </row>
    <row r="19" spans="1:9" ht="13" customHeight="1">
      <c r="A19" s="16" t="s">
        <v>193</v>
      </c>
      <c r="B19" s="17" t="s">
        <v>194</v>
      </c>
      <c r="C19" s="13" t="s">
        <v>195</v>
      </c>
      <c r="D19" s="13" t="s">
        <v>127</v>
      </c>
      <c r="E19" s="18">
        <v>17914</v>
      </c>
      <c r="F19" s="19">
        <v>429.81060000000002</v>
      </c>
      <c r="G19" s="20">
        <v>2.2200000000000001E-2</v>
      </c>
      <c r="H19" s="21"/>
      <c r="I19" s="22"/>
    </row>
    <row r="20" spans="1:9" ht="13" customHeight="1">
      <c r="A20" s="16" t="s">
        <v>249</v>
      </c>
      <c r="B20" s="17" t="s">
        <v>250</v>
      </c>
      <c r="C20" s="13" t="s">
        <v>251</v>
      </c>
      <c r="D20" s="13" t="s">
        <v>252</v>
      </c>
      <c r="E20" s="18">
        <v>126870</v>
      </c>
      <c r="F20" s="19">
        <v>416.26049999999998</v>
      </c>
      <c r="G20" s="20">
        <v>2.1499999999999998E-2</v>
      </c>
      <c r="H20" s="21"/>
      <c r="I20" s="22"/>
    </row>
    <row r="21" spans="1:9" ht="13" customHeight="1">
      <c r="A21" s="16" t="s">
        <v>389</v>
      </c>
      <c r="B21" s="17" t="s">
        <v>390</v>
      </c>
      <c r="C21" s="13" t="s">
        <v>391</v>
      </c>
      <c r="D21" s="13" t="s">
        <v>271</v>
      </c>
      <c r="E21" s="18">
        <v>7247</v>
      </c>
      <c r="F21" s="19">
        <v>369.77089999999998</v>
      </c>
      <c r="G21" s="20">
        <v>1.9099999999999999E-2</v>
      </c>
      <c r="H21" s="21"/>
      <c r="I21" s="22"/>
    </row>
    <row r="22" spans="1:9" ht="13" customHeight="1">
      <c r="A22" s="16" t="s">
        <v>294</v>
      </c>
      <c r="B22" s="17" t="s">
        <v>295</v>
      </c>
      <c r="C22" s="13" t="s">
        <v>296</v>
      </c>
      <c r="D22" s="13" t="s">
        <v>172</v>
      </c>
      <c r="E22" s="18">
        <v>18581</v>
      </c>
      <c r="F22" s="19">
        <v>368.79570000000001</v>
      </c>
      <c r="G22" s="20">
        <v>1.9E-2</v>
      </c>
      <c r="H22" s="21"/>
      <c r="I22" s="22"/>
    </row>
    <row r="23" spans="1:9" ht="13" customHeight="1">
      <c r="A23" s="16" t="s">
        <v>196</v>
      </c>
      <c r="B23" s="17" t="s">
        <v>197</v>
      </c>
      <c r="C23" s="13" t="s">
        <v>198</v>
      </c>
      <c r="D23" s="13" t="s">
        <v>115</v>
      </c>
      <c r="E23" s="18">
        <v>2290</v>
      </c>
      <c r="F23" s="19">
        <v>310.22629999999998</v>
      </c>
      <c r="G23" s="20">
        <v>1.6E-2</v>
      </c>
      <c r="H23" s="21"/>
      <c r="I23" s="22"/>
    </row>
    <row r="24" spans="1:9" ht="13" customHeight="1">
      <c r="A24" s="16" t="s">
        <v>236</v>
      </c>
      <c r="B24" s="17" t="s">
        <v>237</v>
      </c>
      <c r="C24" s="13" t="s">
        <v>238</v>
      </c>
      <c r="D24" s="13" t="s">
        <v>141</v>
      </c>
      <c r="E24" s="18">
        <v>15572</v>
      </c>
      <c r="F24" s="19">
        <v>306.36349999999999</v>
      </c>
      <c r="G24" s="20">
        <v>1.5800000000000002E-2</v>
      </c>
      <c r="H24" s="21"/>
      <c r="I24" s="22"/>
    </row>
    <row r="25" spans="1:9" ht="13" customHeight="1">
      <c r="A25" s="16" t="s">
        <v>278</v>
      </c>
      <c r="B25" s="17" t="s">
        <v>279</v>
      </c>
      <c r="C25" s="13" t="s">
        <v>280</v>
      </c>
      <c r="D25" s="13" t="s">
        <v>83</v>
      </c>
      <c r="E25" s="18">
        <v>24584</v>
      </c>
      <c r="F25" s="19">
        <v>272.8578</v>
      </c>
      <c r="G25" s="20">
        <v>1.41E-2</v>
      </c>
      <c r="H25" s="21"/>
      <c r="I25" s="22"/>
    </row>
    <row r="26" spans="1:9" ht="13" customHeight="1">
      <c r="A26" s="16" t="s">
        <v>90</v>
      </c>
      <c r="B26" s="17" t="s">
        <v>91</v>
      </c>
      <c r="C26" s="13" t="s">
        <v>92</v>
      </c>
      <c r="D26" s="13" t="s">
        <v>93</v>
      </c>
      <c r="E26" s="18">
        <v>83209</v>
      </c>
      <c r="F26" s="19">
        <v>272.42630000000003</v>
      </c>
      <c r="G26" s="20">
        <v>1.41E-2</v>
      </c>
      <c r="H26" s="21"/>
      <c r="I26" s="22"/>
    </row>
    <row r="27" spans="1:9" ht="13" customHeight="1">
      <c r="A27" s="16" t="s">
        <v>155</v>
      </c>
      <c r="B27" s="17" t="s">
        <v>156</v>
      </c>
      <c r="C27" s="13" t="s">
        <v>157</v>
      </c>
      <c r="D27" s="13" t="s">
        <v>72</v>
      </c>
      <c r="E27" s="18">
        <v>145050</v>
      </c>
      <c r="F27" s="19">
        <v>267.3997</v>
      </c>
      <c r="G27" s="20">
        <v>1.38E-2</v>
      </c>
      <c r="H27" s="21"/>
      <c r="I27" s="22"/>
    </row>
    <row r="28" spans="1:9" ht="13" customHeight="1">
      <c r="A28" s="16" t="s">
        <v>97</v>
      </c>
      <c r="B28" s="17" t="s">
        <v>98</v>
      </c>
      <c r="C28" s="13" t="s">
        <v>99</v>
      </c>
      <c r="D28" s="13" t="s">
        <v>100</v>
      </c>
      <c r="E28" s="18">
        <v>62835</v>
      </c>
      <c r="F28" s="19">
        <v>260.41969999999998</v>
      </c>
      <c r="G28" s="20">
        <v>1.34E-2</v>
      </c>
      <c r="H28" s="21"/>
      <c r="I28" s="22"/>
    </row>
    <row r="29" spans="1:9" ht="13" customHeight="1">
      <c r="A29" s="16" t="s">
        <v>135</v>
      </c>
      <c r="B29" s="17" t="s">
        <v>136</v>
      </c>
      <c r="C29" s="13" t="s">
        <v>137</v>
      </c>
      <c r="D29" s="13" t="s">
        <v>111</v>
      </c>
      <c r="E29" s="18">
        <v>25416</v>
      </c>
      <c r="F29" s="19">
        <v>258.08679999999998</v>
      </c>
      <c r="G29" s="20">
        <v>1.3299999999999999E-2</v>
      </c>
      <c r="H29" s="21"/>
      <c r="I29" s="22"/>
    </row>
    <row r="30" spans="1:9" ht="13" customHeight="1">
      <c r="A30" s="16" t="s">
        <v>281</v>
      </c>
      <c r="B30" s="17" t="s">
        <v>282</v>
      </c>
      <c r="C30" s="13" t="s">
        <v>283</v>
      </c>
      <c r="D30" s="13" t="s">
        <v>127</v>
      </c>
      <c r="E30" s="18">
        <v>18507</v>
      </c>
      <c r="F30" s="19">
        <v>242.84889999999999</v>
      </c>
      <c r="G30" s="20">
        <v>1.2500000000000001E-2</v>
      </c>
      <c r="H30" s="21"/>
      <c r="I30" s="22"/>
    </row>
    <row r="31" spans="1:9" ht="13" customHeight="1">
      <c r="A31" s="16" t="s">
        <v>923</v>
      </c>
      <c r="B31" s="17" t="s">
        <v>924</v>
      </c>
      <c r="C31" s="13" t="s">
        <v>925</v>
      </c>
      <c r="D31" s="13" t="s">
        <v>293</v>
      </c>
      <c r="E31" s="18">
        <v>2077</v>
      </c>
      <c r="F31" s="19">
        <v>237.81649999999999</v>
      </c>
      <c r="G31" s="20">
        <v>1.23E-2</v>
      </c>
      <c r="H31" s="21"/>
      <c r="I31" s="22"/>
    </row>
    <row r="32" spans="1:9" ht="13" customHeight="1">
      <c r="A32" s="16" t="s">
        <v>917</v>
      </c>
      <c r="B32" s="17" t="s">
        <v>918</v>
      </c>
      <c r="C32" s="13" t="s">
        <v>919</v>
      </c>
      <c r="D32" s="13" t="s">
        <v>115</v>
      </c>
      <c r="E32" s="18">
        <v>1944</v>
      </c>
      <c r="F32" s="19">
        <v>235.80719999999999</v>
      </c>
      <c r="G32" s="20">
        <v>1.2200000000000001E-2</v>
      </c>
      <c r="H32" s="21"/>
      <c r="I32" s="22"/>
    </row>
    <row r="33" spans="1:9" ht="13" customHeight="1">
      <c r="A33" s="16" t="s">
        <v>345</v>
      </c>
      <c r="B33" s="17" t="s">
        <v>346</v>
      </c>
      <c r="C33" s="13" t="s">
        <v>347</v>
      </c>
      <c r="D33" s="13" t="s">
        <v>293</v>
      </c>
      <c r="E33" s="18">
        <v>6623</v>
      </c>
      <c r="F33" s="19">
        <v>223.26130000000001</v>
      </c>
      <c r="G33" s="20">
        <v>1.15E-2</v>
      </c>
      <c r="H33" s="21"/>
      <c r="I33" s="22"/>
    </row>
    <row r="34" spans="1:9" ht="13" customHeight="1">
      <c r="A34" s="16" t="s">
        <v>398</v>
      </c>
      <c r="B34" s="17" t="s">
        <v>399</v>
      </c>
      <c r="C34" s="13" t="s">
        <v>400</v>
      </c>
      <c r="D34" s="13" t="s">
        <v>72</v>
      </c>
      <c r="E34" s="18">
        <v>16464</v>
      </c>
      <c r="F34" s="19">
        <v>215.2997</v>
      </c>
      <c r="G34" s="20">
        <v>1.11E-2</v>
      </c>
      <c r="H34" s="21"/>
      <c r="I34" s="22"/>
    </row>
    <row r="35" spans="1:9" ht="13" customHeight="1">
      <c r="A35" s="16" t="s">
        <v>431</v>
      </c>
      <c r="B35" s="17" t="s">
        <v>432</v>
      </c>
      <c r="C35" s="13" t="s">
        <v>433</v>
      </c>
      <c r="D35" s="13" t="s">
        <v>271</v>
      </c>
      <c r="E35" s="18">
        <v>7934</v>
      </c>
      <c r="F35" s="19">
        <v>210.53659999999999</v>
      </c>
      <c r="G35" s="20">
        <v>1.09E-2</v>
      </c>
      <c r="H35" s="21"/>
      <c r="I35" s="22"/>
    </row>
    <row r="36" spans="1:9" ht="13" customHeight="1">
      <c r="A36" s="16" t="s">
        <v>220</v>
      </c>
      <c r="B36" s="17" t="s">
        <v>221</v>
      </c>
      <c r="C36" s="13" t="s">
        <v>222</v>
      </c>
      <c r="D36" s="13" t="s">
        <v>93</v>
      </c>
      <c r="E36" s="18">
        <v>79450</v>
      </c>
      <c r="F36" s="19">
        <v>209.3905</v>
      </c>
      <c r="G36" s="20">
        <v>1.0800000000000001E-2</v>
      </c>
      <c r="H36" s="21"/>
      <c r="I36" s="22"/>
    </row>
    <row r="37" spans="1:9" ht="13" customHeight="1">
      <c r="A37" s="16" t="s">
        <v>453</v>
      </c>
      <c r="B37" s="17" t="s">
        <v>454</v>
      </c>
      <c r="C37" s="13" t="s">
        <v>455</v>
      </c>
      <c r="D37" s="13" t="s">
        <v>437</v>
      </c>
      <c r="E37" s="18">
        <v>3973</v>
      </c>
      <c r="F37" s="19">
        <v>207.9468</v>
      </c>
      <c r="G37" s="20">
        <v>1.0699999999999999E-2</v>
      </c>
      <c r="H37" s="21"/>
      <c r="I37" s="22"/>
    </row>
    <row r="38" spans="1:9" ht="13" customHeight="1">
      <c r="A38" s="16" t="s">
        <v>165</v>
      </c>
      <c r="B38" s="17" t="s">
        <v>166</v>
      </c>
      <c r="C38" s="13" t="s">
        <v>167</v>
      </c>
      <c r="D38" s="13" t="s">
        <v>168</v>
      </c>
      <c r="E38" s="18">
        <v>12950</v>
      </c>
      <c r="F38" s="19">
        <v>206.3065</v>
      </c>
      <c r="G38" s="20">
        <v>1.0699999999999999E-2</v>
      </c>
      <c r="H38" s="21"/>
      <c r="I38" s="22"/>
    </row>
    <row r="39" spans="1:9" ht="13" customHeight="1">
      <c r="A39" s="16" t="s">
        <v>272</v>
      </c>
      <c r="B39" s="17" t="s">
        <v>273</v>
      </c>
      <c r="C39" s="13" t="s">
        <v>274</v>
      </c>
      <c r="D39" s="13" t="s">
        <v>83</v>
      </c>
      <c r="E39" s="18">
        <v>10162</v>
      </c>
      <c r="F39" s="19">
        <v>205.374</v>
      </c>
      <c r="G39" s="20">
        <v>1.06E-2</v>
      </c>
      <c r="H39" s="21"/>
      <c r="I39" s="22"/>
    </row>
    <row r="40" spans="1:9" ht="13" customHeight="1">
      <c r="A40" s="16" t="s">
        <v>265</v>
      </c>
      <c r="B40" s="17" t="s">
        <v>266</v>
      </c>
      <c r="C40" s="13" t="s">
        <v>267</v>
      </c>
      <c r="D40" s="13" t="s">
        <v>115</v>
      </c>
      <c r="E40" s="18">
        <v>2419</v>
      </c>
      <c r="F40" s="19">
        <v>192.39519999999999</v>
      </c>
      <c r="G40" s="20">
        <v>9.9000000000000008E-3</v>
      </c>
      <c r="H40" s="21"/>
      <c r="I40" s="22"/>
    </row>
    <row r="41" spans="1:9" ht="13" customHeight="1">
      <c r="A41" s="16" t="s">
        <v>1156</v>
      </c>
      <c r="B41" s="17" t="s">
        <v>1157</v>
      </c>
      <c r="C41" s="13" t="s">
        <v>1158</v>
      </c>
      <c r="D41" s="13" t="s">
        <v>953</v>
      </c>
      <c r="E41" s="18">
        <v>12575</v>
      </c>
      <c r="F41" s="19">
        <v>188.1849</v>
      </c>
      <c r="G41" s="20">
        <v>9.7000000000000003E-3</v>
      </c>
      <c r="H41" s="21"/>
      <c r="I41" s="22"/>
    </row>
    <row r="42" spans="1:9" ht="13" customHeight="1">
      <c r="A42" s="16" t="s">
        <v>1324</v>
      </c>
      <c r="B42" s="17" t="s">
        <v>1325</v>
      </c>
      <c r="C42" s="13" t="s">
        <v>1326</v>
      </c>
      <c r="D42" s="13" t="s">
        <v>127</v>
      </c>
      <c r="E42" s="18">
        <v>11143</v>
      </c>
      <c r="F42" s="19">
        <v>181.40799999999999</v>
      </c>
      <c r="G42" s="20">
        <v>9.4000000000000004E-3</v>
      </c>
      <c r="H42" s="21"/>
      <c r="I42" s="22"/>
    </row>
    <row r="43" spans="1:9" ht="13" customHeight="1">
      <c r="A43" s="16" t="s">
        <v>303</v>
      </c>
      <c r="B43" s="17" t="s">
        <v>304</v>
      </c>
      <c r="C43" s="13" t="s">
        <v>305</v>
      </c>
      <c r="D43" s="13" t="s">
        <v>306</v>
      </c>
      <c r="E43" s="18">
        <v>42047</v>
      </c>
      <c r="F43" s="19">
        <v>168.9238</v>
      </c>
      <c r="G43" s="20">
        <v>8.6999999999999994E-3</v>
      </c>
      <c r="H43" s="21"/>
      <c r="I43" s="22"/>
    </row>
    <row r="44" spans="1:9" ht="13" customHeight="1">
      <c r="A44" s="16" t="s">
        <v>262</v>
      </c>
      <c r="B44" s="17" t="s">
        <v>263</v>
      </c>
      <c r="C44" s="13" t="s">
        <v>264</v>
      </c>
      <c r="D44" s="13" t="s">
        <v>252</v>
      </c>
      <c r="E44" s="18">
        <v>5836</v>
      </c>
      <c r="F44" s="19">
        <v>168.071</v>
      </c>
      <c r="G44" s="20">
        <v>8.6999999999999994E-3</v>
      </c>
      <c r="H44" s="21"/>
      <c r="I44" s="22"/>
    </row>
    <row r="45" spans="1:9" ht="13" customHeight="1">
      <c r="A45" s="16" t="s">
        <v>148</v>
      </c>
      <c r="B45" s="17" t="s">
        <v>149</v>
      </c>
      <c r="C45" s="13" t="s">
        <v>150</v>
      </c>
      <c r="D45" s="13" t="s">
        <v>151</v>
      </c>
      <c r="E45" s="18">
        <v>1806</v>
      </c>
      <c r="F45" s="19">
        <v>160.70689999999999</v>
      </c>
      <c r="G45" s="20">
        <v>8.3000000000000001E-3</v>
      </c>
      <c r="H45" s="21"/>
      <c r="I45" s="22"/>
    </row>
    <row r="46" spans="1:9" ht="13" customHeight="1">
      <c r="A46" s="16" t="s">
        <v>329</v>
      </c>
      <c r="B46" s="17" t="s">
        <v>330</v>
      </c>
      <c r="C46" s="13" t="s">
        <v>331</v>
      </c>
      <c r="D46" s="13" t="s">
        <v>332</v>
      </c>
      <c r="E46" s="18">
        <v>68189</v>
      </c>
      <c r="F46" s="19">
        <v>158.06209999999999</v>
      </c>
      <c r="G46" s="20">
        <v>8.2000000000000007E-3</v>
      </c>
      <c r="H46" s="21"/>
      <c r="I46" s="22"/>
    </row>
    <row r="47" spans="1:9" ht="13" customHeight="1">
      <c r="A47" s="16" t="s">
        <v>131</v>
      </c>
      <c r="B47" s="17" t="s">
        <v>132</v>
      </c>
      <c r="C47" s="13" t="s">
        <v>133</v>
      </c>
      <c r="D47" s="13" t="s">
        <v>134</v>
      </c>
      <c r="E47" s="18">
        <v>5062</v>
      </c>
      <c r="F47" s="19">
        <v>144.7276</v>
      </c>
      <c r="G47" s="20">
        <v>7.4999999999999997E-3</v>
      </c>
      <c r="H47" s="21"/>
      <c r="I47" s="22"/>
    </row>
    <row r="48" spans="1:9" ht="13" customHeight="1">
      <c r="A48" s="16" t="s">
        <v>169</v>
      </c>
      <c r="B48" s="17" t="s">
        <v>170</v>
      </c>
      <c r="C48" s="13" t="s">
        <v>171</v>
      </c>
      <c r="D48" s="13" t="s">
        <v>172</v>
      </c>
      <c r="E48" s="18">
        <v>9877</v>
      </c>
      <c r="F48" s="19">
        <v>139.1867</v>
      </c>
      <c r="G48" s="20">
        <v>7.1999999999999998E-3</v>
      </c>
      <c r="H48" s="21"/>
      <c r="I48" s="22"/>
    </row>
    <row r="49" spans="1:9" ht="13" customHeight="1">
      <c r="A49" s="16" t="s">
        <v>145</v>
      </c>
      <c r="B49" s="17" t="s">
        <v>146</v>
      </c>
      <c r="C49" s="13" t="s">
        <v>147</v>
      </c>
      <c r="D49" s="13" t="s">
        <v>83</v>
      </c>
      <c r="E49" s="18">
        <v>57585</v>
      </c>
      <c r="F49" s="19">
        <v>138.98140000000001</v>
      </c>
      <c r="G49" s="20">
        <v>7.1999999999999998E-3</v>
      </c>
      <c r="H49" s="21"/>
      <c r="I49" s="22"/>
    </row>
    <row r="50" spans="1:9" ht="13" customHeight="1">
      <c r="A50" s="16" t="s">
        <v>210</v>
      </c>
      <c r="B50" s="17" t="s">
        <v>211</v>
      </c>
      <c r="C50" s="13" t="s">
        <v>212</v>
      </c>
      <c r="D50" s="13" t="s">
        <v>213</v>
      </c>
      <c r="E50" s="18">
        <v>7887</v>
      </c>
      <c r="F50" s="19">
        <v>137.2732</v>
      </c>
      <c r="G50" s="20">
        <v>7.1000000000000004E-3</v>
      </c>
      <c r="H50" s="21"/>
      <c r="I50" s="22"/>
    </row>
    <row r="51" spans="1:9" ht="13" customHeight="1">
      <c r="A51" s="16" t="s">
        <v>1388</v>
      </c>
      <c r="B51" s="17" t="s">
        <v>1389</v>
      </c>
      <c r="C51" s="13" t="s">
        <v>1390</v>
      </c>
      <c r="D51" s="13" t="s">
        <v>151</v>
      </c>
      <c r="E51" s="18">
        <v>13064</v>
      </c>
      <c r="F51" s="19">
        <v>136.13990000000001</v>
      </c>
      <c r="G51" s="20">
        <v>7.0000000000000001E-3</v>
      </c>
      <c r="H51" s="21"/>
      <c r="I51" s="22"/>
    </row>
    <row r="52" spans="1:9" ht="13" customHeight="1">
      <c r="A52" s="16" t="s">
        <v>1406</v>
      </c>
      <c r="B52" s="17" t="s">
        <v>1407</v>
      </c>
      <c r="C52" s="13" t="s">
        <v>1408</v>
      </c>
      <c r="D52" s="13" t="s">
        <v>172</v>
      </c>
      <c r="E52" s="18">
        <v>10700</v>
      </c>
      <c r="F52" s="19">
        <v>123.52079999999999</v>
      </c>
      <c r="G52" s="20">
        <v>6.4000000000000003E-3</v>
      </c>
      <c r="H52" s="21"/>
      <c r="I52" s="22"/>
    </row>
    <row r="53" spans="1:9" ht="13" customHeight="1">
      <c r="A53" s="16" t="s">
        <v>1300</v>
      </c>
      <c r="B53" s="17" t="s">
        <v>1301</v>
      </c>
      <c r="C53" s="13" t="s">
        <v>1302</v>
      </c>
      <c r="D53" s="13" t="s">
        <v>319</v>
      </c>
      <c r="E53" s="18">
        <v>11431</v>
      </c>
      <c r="F53" s="19">
        <v>118.5966</v>
      </c>
      <c r="G53" s="20">
        <v>6.1000000000000004E-3</v>
      </c>
      <c r="H53" s="21"/>
      <c r="I53" s="22"/>
    </row>
    <row r="54" spans="1:9" ht="13" customHeight="1">
      <c r="A54" s="16" t="s">
        <v>1297</v>
      </c>
      <c r="B54" s="17" t="s">
        <v>1298</v>
      </c>
      <c r="C54" s="13" t="s">
        <v>1299</v>
      </c>
      <c r="D54" s="13" t="s">
        <v>115</v>
      </c>
      <c r="E54" s="18">
        <v>36693</v>
      </c>
      <c r="F54" s="19">
        <v>113.3263</v>
      </c>
      <c r="G54" s="20">
        <v>5.8999999999999999E-3</v>
      </c>
      <c r="H54" s="21"/>
      <c r="I54" s="22"/>
    </row>
    <row r="55" spans="1:9" ht="13" customHeight="1">
      <c r="A55" s="16" t="s">
        <v>229</v>
      </c>
      <c r="B55" s="17" t="s">
        <v>230</v>
      </c>
      <c r="C55" s="13" t="s">
        <v>231</v>
      </c>
      <c r="D55" s="13" t="s">
        <v>213</v>
      </c>
      <c r="E55" s="18">
        <v>18884</v>
      </c>
      <c r="F55" s="19">
        <v>102.6062</v>
      </c>
      <c r="G55" s="20">
        <v>5.3E-3</v>
      </c>
      <c r="H55" s="21"/>
      <c r="I55" s="22"/>
    </row>
    <row r="56" spans="1:9" ht="13" customHeight="1">
      <c r="A56" s="16" t="s">
        <v>960</v>
      </c>
      <c r="B56" s="17" t="s">
        <v>961</v>
      </c>
      <c r="C56" s="13" t="s">
        <v>962</v>
      </c>
      <c r="D56" s="13" t="s">
        <v>127</v>
      </c>
      <c r="E56" s="18">
        <v>47504</v>
      </c>
      <c r="F56" s="19">
        <v>87.644900000000007</v>
      </c>
      <c r="G56" s="20">
        <v>4.4999999999999997E-3</v>
      </c>
      <c r="H56" s="21"/>
      <c r="I56" s="22"/>
    </row>
    <row r="57" spans="1:9" ht="13" customHeight="1">
      <c r="A57" s="4"/>
      <c r="B57" s="12" t="s">
        <v>463</v>
      </c>
      <c r="C57" s="13"/>
      <c r="D57" s="13"/>
      <c r="E57" s="13"/>
      <c r="F57" s="23">
        <v>19341.357199999999</v>
      </c>
      <c r="G57" s="24">
        <f>ROUND(SUM(G1:G56),4)</f>
        <v>0.99850000000000005</v>
      </c>
      <c r="H57" s="25"/>
      <c r="I57" s="26"/>
    </row>
    <row r="58" spans="1:9" ht="13" customHeight="1">
      <c r="A58" s="4"/>
      <c r="B58" s="27" t="s">
        <v>464</v>
      </c>
      <c r="C58" s="1"/>
      <c r="D58" s="1"/>
      <c r="E58" s="1"/>
      <c r="F58" s="25" t="s">
        <v>465</v>
      </c>
      <c r="G58" s="25" t="s">
        <v>465</v>
      </c>
      <c r="H58" s="25"/>
      <c r="I58" s="26"/>
    </row>
    <row r="59" spans="1:9" ht="13" customHeight="1">
      <c r="A59" s="4"/>
      <c r="B59" s="27" t="s">
        <v>463</v>
      </c>
      <c r="C59" s="1"/>
      <c r="D59" s="1"/>
      <c r="E59" s="1"/>
      <c r="F59" s="25" t="s">
        <v>465</v>
      </c>
      <c r="G59" s="25" t="s">
        <v>465</v>
      </c>
      <c r="H59" s="25"/>
      <c r="I59" s="26"/>
    </row>
    <row r="60" spans="1:9" ht="13" customHeight="1">
      <c r="A60" s="4"/>
      <c r="B60" s="27" t="s">
        <v>466</v>
      </c>
      <c r="C60" s="28"/>
      <c r="D60" s="1"/>
      <c r="E60" s="28"/>
      <c r="F60" s="23">
        <v>19341.357199999999</v>
      </c>
      <c r="G60" s="24">
        <f>ROUND(SUM(G57),4)</f>
        <v>0.99850000000000005</v>
      </c>
      <c r="H60" s="25"/>
      <c r="I60" s="26"/>
    </row>
    <row r="61" spans="1:9" ht="13" customHeight="1">
      <c r="A61" s="4"/>
      <c r="B61" s="27" t="s">
        <v>907</v>
      </c>
      <c r="C61" s="13"/>
      <c r="D61" s="1"/>
      <c r="E61" s="13"/>
      <c r="F61" s="30">
        <v>29.0928</v>
      </c>
      <c r="G61" s="24">
        <v>1.5E-3</v>
      </c>
      <c r="H61" s="25"/>
      <c r="I61" s="26"/>
    </row>
    <row r="62" spans="1:9" ht="13" customHeight="1">
      <c r="A62" s="4"/>
      <c r="B62" s="31" t="s">
        <v>908</v>
      </c>
      <c r="C62" s="32"/>
      <c r="D62" s="32"/>
      <c r="E62" s="32"/>
      <c r="F62" s="33">
        <v>19370.45</v>
      </c>
      <c r="G62" s="34">
        <f>ROUND(SUM(G60,G61),4)</f>
        <v>1</v>
      </c>
      <c r="H62" s="35"/>
      <c r="I62" s="36"/>
    </row>
    <row r="63" spans="1:9" ht="13" customHeight="1">
      <c r="A63" s="4"/>
      <c r="B63" s="6"/>
      <c r="C63" s="4"/>
      <c r="D63" s="4"/>
      <c r="E63" s="4"/>
      <c r="F63" s="4"/>
      <c r="G63" s="4"/>
      <c r="H63" s="4"/>
      <c r="I63" s="4"/>
    </row>
    <row r="64" spans="1:9" ht="13" customHeight="1">
      <c r="A64" s="4"/>
      <c r="B64" s="3" t="s">
        <v>910</v>
      </c>
      <c r="C64" s="4"/>
      <c r="D64" s="4"/>
      <c r="E64" s="4"/>
      <c r="F64" s="4"/>
      <c r="G64" s="4"/>
      <c r="H64" s="4"/>
      <c r="I64" s="4"/>
    </row>
    <row r="65" spans="1:9" ht="26.15" customHeight="1">
      <c r="A65" s="4"/>
      <c r="B65" s="177" t="s">
        <v>2647</v>
      </c>
      <c r="C65" s="177"/>
      <c r="D65" s="177"/>
      <c r="E65" s="177"/>
      <c r="F65" s="177"/>
      <c r="G65" s="177"/>
      <c r="H65" s="177"/>
      <c r="I65" s="177"/>
    </row>
    <row r="66" spans="1:9" ht="13" customHeight="1">
      <c r="A66" s="4"/>
      <c r="B66" s="177"/>
      <c r="C66" s="177"/>
      <c r="D66" s="177"/>
      <c r="E66" s="177"/>
      <c r="F66" s="177"/>
      <c r="G66" s="177"/>
      <c r="H66" s="177"/>
      <c r="I66" s="177"/>
    </row>
    <row r="67" spans="1:9">
      <c r="A67" s="43"/>
      <c r="B67" s="44" t="s">
        <v>2153</v>
      </c>
      <c r="C67" s="45"/>
      <c r="D67" s="45"/>
      <c r="E67" s="46"/>
      <c r="F67" s="46"/>
      <c r="G67" s="46"/>
      <c r="H67" s="46"/>
      <c r="I67" s="47"/>
    </row>
    <row r="68" spans="1:9">
      <c r="A68" s="43"/>
      <c r="B68" s="48" t="s">
        <v>2154</v>
      </c>
      <c r="C68" s="49"/>
      <c r="D68" s="49"/>
      <c r="E68" s="50"/>
      <c r="F68" s="50"/>
      <c r="G68" s="50"/>
      <c r="H68" s="50"/>
      <c r="I68" s="51"/>
    </row>
    <row r="69" spans="1:9">
      <c r="A69" s="43"/>
      <c r="B69" s="48" t="s">
        <v>2155</v>
      </c>
      <c r="C69" s="49"/>
      <c r="D69" s="49"/>
      <c r="E69" s="50"/>
      <c r="F69" s="50"/>
      <c r="G69" s="50"/>
      <c r="H69" s="50"/>
      <c r="I69" s="51"/>
    </row>
    <row r="70" spans="1:9">
      <c r="A70" s="43"/>
      <c r="B70" s="52" t="s">
        <v>2156</v>
      </c>
      <c r="C70" s="53" t="s">
        <v>2184</v>
      </c>
      <c r="D70" s="53" t="s">
        <v>2157</v>
      </c>
      <c r="E70" s="50"/>
      <c r="F70" s="50"/>
      <c r="G70" s="50"/>
      <c r="H70" s="50"/>
      <c r="I70" s="51"/>
    </row>
    <row r="71" spans="1:9" ht="25">
      <c r="A71" s="2" t="s">
        <v>42</v>
      </c>
      <c r="B71" s="54" t="s">
        <v>2183</v>
      </c>
      <c r="C71" s="101">
        <v>248.00059999999999</v>
      </c>
      <c r="D71" s="55">
        <v>250.87289999999999</v>
      </c>
      <c r="E71" s="50"/>
      <c r="F71" s="50"/>
      <c r="G71" s="50"/>
      <c r="H71" s="50"/>
      <c r="I71" s="51"/>
    </row>
    <row r="72" spans="1:9">
      <c r="A72" s="43"/>
      <c r="B72" s="48" t="s">
        <v>2162</v>
      </c>
      <c r="C72" s="49"/>
      <c r="D72" s="49"/>
      <c r="E72" s="50"/>
      <c r="F72" s="50"/>
      <c r="G72" s="50"/>
      <c r="H72" s="50"/>
      <c r="I72" s="51"/>
    </row>
    <row r="73" spans="1:9">
      <c r="A73" s="43"/>
      <c r="B73" s="48" t="s">
        <v>2188</v>
      </c>
      <c r="C73" s="49"/>
      <c r="D73" s="49"/>
      <c r="E73" s="50"/>
      <c r="F73" s="50"/>
      <c r="G73" s="50"/>
      <c r="H73" s="50"/>
      <c r="I73" s="51"/>
    </row>
    <row r="74" spans="1:9">
      <c r="A74" s="43"/>
      <c r="B74" s="48" t="s">
        <v>2197</v>
      </c>
      <c r="C74" s="49"/>
      <c r="D74" s="49"/>
      <c r="E74" s="50"/>
      <c r="F74" s="50"/>
      <c r="G74" s="50"/>
      <c r="H74" s="50"/>
      <c r="I74" s="51"/>
    </row>
    <row r="75" spans="1:9">
      <c r="A75" s="43"/>
      <c r="B75" s="48" t="s">
        <v>2191</v>
      </c>
      <c r="C75" s="49"/>
      <c r="D75" s="49"/>
      <c r="E75" s="50"/>
      <c r="F75" s="50"/>
      <c r="G75" s="50"/>
      <c r="H75" s="50"/>
      <c r="I75" s="51"/>
    </row>
    <row r="76" spans="1:9">
      <c r="A76" s="43"/>
      <c r="B76" s="48" t="s">
        <v>2172</v>
      </c>
      <c r="C76" s="49"/>
      <c r="D76" s="49"/>
      <c r="E76" s="50"/>
      <c r="F76" s="50"/>
      <c r="G76" s="50"/>
      <c r="H76" s="50"/>
      <c r="I76" s="51"/>
    </row>
    <row r="77" spans="1:9">
      <c r="A77" s="43"/>
      <c r="B77" s="56" t="s">
        <v>2167</v>
      </c>
      <c r="C77" s="49"/>
      <c r="D77" s="49"/>
      <c r="E77" s="50"/>
      <c r="F77" s="50"/>
      <c r="G77" s="50"/>
      <c r="H77" s="50"/>
      <c r="I77" s="51"/>
    </row>
    <row r="78" spans="1:9">
      <c r="A78" s="43"/>
      <c r="B78" s="74" t="s">
        <v>2212</v>
      </c>
      <c r="C78" s="57"/>
      <c r="D78" s="57"/>
      <c r="E78" s="58"/>
      <c r="F78" s="58"/>
      <c r="G78" s="58"/>
      <c r="H78" s="58"/>
      <c r="I78" s="59"/>
    </row>
    <row r="79" spans="1:9">
      <c r="A79" s="43"/>
      <c r="B79" s="183"/>
      <c r="C79" s="183"/>
      <c r="D79" s="183"/>
      <c r="E79" s="183"/>
      <c r="F79" s="183"/>
      <c r="G79" s="183"/>
      <c r="H79" s="183"/>
      <c r="I79" s="183"/>
    </row>
    <row r="80" spans="1:9" ht="13" customHeight="1">
      <c r="A80" s="4"/>
      <c r="B80" s="177"/>
      <c r="C80" s="177"/>
      <c r="D80" s="177"/>
      <c r="E80" s="177"/>
      <c r="F80" s="177"/>
      <c r="G80" s="177"/>
      <c r="H80" s="177"/>
      <c r="I80" s="177"/>
    </row>
    <row r="81" spans="1:9" ht="13" customHeight="1">
      <c r="A81" s="4"/>
      <c r="B81" s="4"/>
      <c r="C81" s="178" t="s">
        <v>2097</v>
      </c>
      <c r="D81" s="178"/>
      <c r="E81" s="178"/>
      <c r="F81" s="178"/>
      <c r="G81" s="4"/>
      <c r="H81" s="4"/>
      <c r="I81" s="4"/>
    </row>
    <row r="82" spans="1:9" ht="13" customHeight="1">
      <c r="A82" s="4"/>
      <c r="B82" s="37" t="s">
        <v>912</v>
      </c>
      <c r="C82" s="178" t="s">
        <v>913</v>
      </c>
      <c r="D82" s="178"/>
      <c r="E82" s="178"/>
      <c r="F82" s="178"/>
      <c r="G82" s="4"/>
      <c r="H82" s="4"/>
      <c r="I82" s="4"/>
    </row>
    <row r="83" spans="1:9" ht="135" customHeight="1">
      <c r="A83" s="4"/>
      <c r="B83" s="38"/>
      <c r="C83" s="176"/>
      <c r="D83" s="176"/>
      <c r="E83" s="4"/>
      <c r="F83" s="4"/>
      <c r="G83" s="4"/>
      <c r="H83" s="4"/>
      <c r="I83" s="4"/>
    </row>
  </sheetData>
  <mergeCells count="7">
    <mergeCell ref="C83:D83"/>
    <mergeCell ref="B79:I79"/>
    <mergeCell ref="B65:I65"/>
    <mergeCell ref="B66:I66"/>
    <mergeCell ref="B80:I80"/>
    <mergeCell ref="C81:F81"/>
    <mergeCell ref="C82:F82"/>
  </mergeCells>
  <hyperlinks>
    <hyperlink ref="A1" location="BajajFinservNifty50ETF" display="N50ETF" xr:uid="{00000000-0004-0000-1800-000000000000}"/>
    <hyperlink ref="B1" location="BajajFinservNifty50ETF" display="Bajaj Finserv Nifty 50 ETF" xr:uid="{00000000-0004-0000-1800-000001000000}"/>
    <hyperlink ref="A71" location="BajajFinservNifty50ETF" display="N50ETF" xr:uid="{EDDA58D4-AA16-40D6-AD72-981C511C9832}"/>
  </hyperlinks>
  <pageMargins left="0" right="0" top="0" bottom="0" header="0" footer="0"/>
  <pageSetup orientation="landscape"/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outlinePr summaryBelow="0"/>
  </sheetPr>
  <dimension ref="A1:I47"/>
  <sheetViews>
    <sheetView workbookViewId="0"/>
  </sheetViews>
  <sheetFormatPr defaultRowHeight="14.5"/>
  <cols>
    <col min="1" max="1" width="6.7265625" customWidth="1"/>
    <col min="2" max="2" width="69.1796875" customWidth="1"/>
    <col min="3" max="3" width="16.7265625" customWidth="1"/>
    <col min="4" max="4" width="33.26953125" customWidth="1"/>
    <col min="5" max="5" width="16.7265625" customWidth="1"/>
    <col min="6" max="7" width="25" customWidth="1"/>
    <col min="8" max="9" width="16.7265625" customWidth="1"/>
  </cols>
  <sheetData>
    <row r="1" spans="1:9" ht="16" customHeight="1">
      <c r="A1" s="2" t="s">
        <v>44</v>
      </c>
      <c r="B1" s="3" t="s">
        <v>45</v>
      </c>
      <c r="C1" s="4"/>
      <c r="D1" s="4"/>
      <c r="E1" s="4"/>
      <c r="F1" s="4"/>
      <c r="G1" s="4"/>
      <c r="H1" s="4"/>
      <c r="I1" s="4"/>
    </row>
    <row r="2" spans="1:9" ht="13" customHeight="1">
      <c r="A2" s="4"/>
      <c r="B2" s="5"/>
      <c r="C2" s="4"/>
      <c r="D2" s="4"/>
      <c r="E2" s="4"/>
      <c r="F2" s="4"/>
      <c r="G2" s="4"/>
      <c r="H2" s="4"/>
      <c r="I2" s="4"/>
    </row>
    <row r="3" spans="1:9" ht="13" customHeight="1">
      <c r="A3" s="6" t="s">
        <v>46</v>
      </c>
      <c r="B3" s="7" t="s">
        <v>47</v>
      </c>
      <c r="C3" s="4"/>
      <c r="D3" s="4"/>
      <c r="E3" s="4"/>
      <c r="F3" s="4"/>
      <c r="G3" s="4"/>
      <c r="H3" s="4"/>
      <c r="I3" s="4"/>
    </row>
    <row r="4" spans="1:9" ht="28" customHeight="1">
      <c r="A4" s="4"/>
      <c r="B4" s="8" t="s">
        <v>48</v>
      </c>
      <c r="C4" s="9" t="s">
        <v>49</v>
      </c>
      <c r="D4" s="10" t="s">
        <v>999</v>
      </c>
      <c r="E4" s="10" t="s">
        <v>51</v>
      </c>
      <c r="F4" s="10" t="s">
        <v>52</v>
      </c>
      <c r="G4" s="10" t="s">
        <v>53</v>
      </c>
      <c r="H4" s="10" t="s">
        <v>54</v>
      </c>
      <c r="I4" s="11" t="s">
        <v>55</v>
      </c>
    </row>
    <row r="5" spans="1:9" ht="13" customHeight="1">
      <c r="A5" s="4"/>
      <c r="B5" s="12" t="s">
        <v>56</v>
      </c>
      <c r="C5" s="13"/>
      <c r="D5" s="13"/>
      <c r="E5" s="13"/>
      <c r="F5" s="13"/>
      <c r="G5" s="13"/>
      <c r="H5" s="14"/>
      <c r="I5" s="15"/>
    </row>
    <row r="6" spans="1:9" ht="13" customHeight="1">
      <c r="A6" s="4"/>
      <c r="B6" s="12" t="s">
        <v>57</v>
      </c>
      <c r="C6" s="13"/>
      <c r="D6" s="13"/>
      <c r="E6" s="13"/>
      <c r="F6" s="4"/>
      <c r="G6" s="14"/>
      <c r="H6" s="14"/>
      <c r="I6" s="15"/>
    </row>
    <row r="7" spans="1:9" ht="13" customHeight="1">
      <c r="A7" s="16" t="s">
        <v>62</v>
      </c>
      <c r="B7" s="17" t="s">
        <v>63</v>
      </c>
      <c r="C7" s="13" t="s">
        <v>64</v>
      </c>
      <c r="D7" s="13" t="s">
        <v>61</v>
      </c>
      <c r="E7" s="18">
        <v>970469</v>
      </c>
      <c r="F7" s="19">
        <v>6880.6252000000004</v>
      </c>
      <c r="G7" s="20">
        <v>0.1701</v>
      </c>
      <c r="H7" s="21"/>
      <c r="I7" s="22"/>
    </row>
    <row r="8" spans="1:9" ht="13" customHeight="1">
      <c r="A8" s="16" t="s">
        <v>58</v>
      </c>
      <c r="B8" s="17" t="s">
        <v>59</v>
      </c>
      <c r="C8" s="13" t="s">
        <v>60</v>
      </c>
      <c r="D8" s="13" t="s">
        <v>61</v>
      </c>
      <c r="E8" s="18">
        <v>412920</v>
      </c>
      <c r="F8" s="19">
        <v>6003.8567999999996</v>
      </c>
      <c r="G8" s="20">
        <v>0.1484</v>
      </c>
      <c r="H8" s="21"/>
      <c r="I8" s="22"/>
    </row>
    <row r="9" spans="1:9" ht="13" customHeight="1">
      <c r="A9" s="16" t="s">
        <v>142</v>
      </c>
      <c r="B9" s="17" t="s">
        <v>143</v>
      </c>
      <c r="C9" s="13" t="s">
        <v>144</v>
      </c>
      <c r="D9" s="13" t="s">
        <v>61</v>
      </c>
      <c r="E9" s="18">
        <v>391600</v>
      </c>
      <c r="F9" s="19">
        <v>4150.96</v>
      </c>
      <c r="G9" s="20">
        <v>0.1026</v>
      </c>
      <c r="H9" s="21"/>
      <c r="I9" s="22"/>
    </row>
    <row r="10" spans="1:9" ht="13" customHeight="1">
      <c r="A10" s="16" t="s">
        <v>128</v>
      </c>
      <c r="B10" s="17" t="s">
        <v>129</v>
      </c>
      <c r="C10" s="13" t="s">
        <v>130</v>
      </c>
      <c r="D10" s="13" t="s">
        <v>61</v>
      </c>
      <c r="E10" s="18">
        <v>952131</v>
      </c>
      <c r="F10" s="19">
        <v>3993.2374</v>
      </c>
      <c r="G10" s="20">
        <v>9.8699999999999996E-2</v>
      </c>
      <c r="H10" s="21"/>
      <c r="I10" s="22"/>
    </row>
    <row r="11" spans="1:9" ht="13" customHeight="1">
      <c r="A11" s="16" t="s">
        <v>87</v>
      </c>
      <c r="B11" s="17" t="s">
        <v>88</v>
      </c>
      <c r="C11" s="13" t="s">
        <v>89</v>
      </c>
      <c r="D11" s="13" t="s">
        <v>61</v>
      </c>
      <c r="E11" s="18">
        <v>285894</v>
      </c>
      <c r="F11" s="19">
        <v>3716.6219999999998</v>
      </c>
      <c r="G11" s="20">
        <v>9.1899999999999996E-2</v>
      </c>
      <c r="H11" s="21"/>
      <c r="I11" s="22"/>
    </row>
    <row r="12" spans="1:9" ht="13" customHeight="1">
      <c r="A12" s="16" t="s">
        <v>214</v>
      </c>
      <c r="B12" s="17" t="s">
        <v>215</v>
      </c>
      <c r="C12" s="13" t="s">
        <v>216</v>
      </c>
      <c r="D12" s="13" t="s">
        <v>61</v>
      </c>
      <c r="E12" s="18">
        <v>810107</v>
      </c>
      <c r="F12" s="19">
        <v>2889.6516999999999</v>
      </c>
      <c r="G12" s="20">
        <v>7.1400000000000005E-2</v>
      </c>
      <c r="H12" s="21"/>
      <c r="I12" s="22"/>
    </row>
    <row r="13" spans="1:9" ht="13" customHeight="1">
      <c r="A13" s="16" t="s">
        <v>259</v>
      </c>
      <c r="B13" s="17" t="s">
        <v>260</v>
      </c>
      <c r="C13" s="13" t="s">
        <v>261</v>
      </c>
      <c r="D13" s="13" t="s">
        <v>61</v>
      </c>
      <c r="E13" s="18">
        <v>216493</v>
      </c>
      <c r="F13" s="19">
        <v>2200.8678</v>
      </c>
      <c r="G13" s="20">
        <v>5.4399999999999997E-2</v>
      </c>
      <c r="H13" s="21"/>
      <c r="I13" s="22"/>
    </row>
    <row r="14" spans="1:9" ht="13" customHeight="1">
      <c r="A14" s="16" t="s">
        <v>203</v>
      </c>
      <c r="B14" s="17" t="s">
        <v>204</v>
      </c>
      <c r="C14" s="13" t="s">
        <v>205</v>
      </c>
      <c r="D14" s="13" t="s">
        <v>61</v>
      </c>
      <c r="E14" s="18">
        <v>179441</v>
      </c>
      <c r="F14" s="19">
        <v>1949.0880999999999</v>
      </c>
      <c r="G14" s="20">
        <v>4.82E-2</v>
      </c>
      <c r="H14" s="21"/>
      <c r="I14" s="22"/>
    </row>
    <row r="15" spans="1:9" ht="13" customHeight="1">
      <c r="A15" s="16" t="s">
        <v>84</v>
      </c>
      <c r="B15" s="17" t="s">
        <v>85</v>
      </c>
      <c r="C15" s="13" t="s">
        <v>86</v>
      </c>
      <c r="D15" s="13" t="s">
        <v>61</v>
      </c>
      <c r="E15" s="18">
        <v>2198647</v>
      </c>
      <c r="F15" s="19">
        <v>1890.1768</v>
      </c>
      <c r="G15" s="20">
        <v>4.6699999999999998E-2</v>
      </c>
      <c r="H15" s="21"/>
      <c r="I15" s="22"/>
    </row>
    <row r="16" spans="1:9" ht="13" customHeight="1">
      <c r="A16" s="16" t="s">
        <v>1992</v>
      </c>
      <c r="B16" s="17" t="s">
        <v>1993</v>
      </c>
      <c r="C16" s="13" t="s">
        <v>1994</v>
      </c>
      <c r="D16" s="13" t="s">
        <v>61</v>
      </c>
      <c r="E16" s="18">
        <v>588821</v>
      </c>
      <c r="F16" s="19">
        <v>1404.9268999999999</v>
      </c>
      <c r="G16" s="20">
        <v>3.4700000000000002E-2</v>
      </c>
      <c r="H16" s="21"/>
      <c r="I16" s="22"/>
    </row>
    <row r="17" spans="1:9" ht="13" customHeight="1">
      <c r="A17" s="16" t="s">
        <v>101</v>
      </c>
      <c r="B17" s="17" t="s">
        <v>102</v>
      </c>
      <c r="C17" s="13" t="s">
        <v>103</v>
      </c>
      <c r="D17" s="13" t="s">
        <v>61</v>
      </c>
      <c r="E17" s="18">
        <v>1193425</v>
      </c>
      <c r="F17" s="19">
        <v>1363.2493999999999</v>
      </c>
      <c r="G17" s="20">
        <v>3.3700000000000001E-2</v>
      </c>
      <c r="H17" s="21"/>
      <c r="I17" s="22"/>
    </row>
    <row r="18" spans="1:9" ht="13" customHeight="1">
      <c r="A18" s="16" t="s">
        <v>152</v>
      </c>
      <c r="B18" s="17" t="s">
        <v>153</v>
      </c>
      <c r="C18" s="13" t="s">
        <v>154</v>
      </c>
      <c r="D18" s="13" t="s">
        <v>61</v>
      </c>
      <c r="E18" s="18">
        <v>5901381</v>
      </c>
      <c r="F18" s="19">
        <v>1347.2853</v>
      </c>
      <c r="G18" s="20">
        <v>3.3300000000000003E-2</v>
      </c>
      <c r="H18" s="21"/>
      <c r="I18" s="22"/>
    </row>
    <row r="19" spans="1:9" ht="13" customHeight="1">
      <c r="A19" s="16" t="s">
        <v>73</v>
      </c>
      <c r="B19" s="17" t="s">
        <v>74</v>
      </c>
      <c r="C19" s="13" t="s">
        <v>75</v>
      </c>
      <c r="D19" s="13" t="s">
        <v>61</v>
      </c>
      <c r="E19" s="18">
        <v>1059254</v>
      </c>
      <c r="F19" s="19">
        <v>1344.1932999999999</v>
      </c>
      <c r="G19" s="20">
        <v>3.32E-2</v>
      </c>
      <c r="H19" s="21"/>
      <c r="I19" s="22"/>
    </row>
    <row r="20" spans="1:9" ht="13" customHeight="1">
      <c r="A20" s="16" t="s">
        <v>408</v>
      </c>
      <c r="B20" s="17" t="s">
        <v>409</v>
      </c>
      <c r="C20" s="13" t="s">
        <v>410</v>
      </c>
      <c r="D20" s="13" t="s">
        <v>61</v>
      </c>
      <c r="E20" s="18">
        <v>678895</v>
      </c>
      <c r="F20" s="19">
        <v>1280.5996</v>
      </c>
      <c r="G20" s="20">
        <v>3.1699999999999999E-2</v>
      </c>
      <c r="H20" s="21"/>
      <c r="I20" s="22"/>
    </row>
    <row r="21" spans="1:9" ht="13" customHeight="1">
      <c r="A21" s="4"/>
      <c r="B21" s="12" t="s">
        <v>463</v>
      </c>
      <c r="C21" s="13"/>
      <c r="D21" s="13"/>
      <c r="E21" s="13"/>
      <c r="F21" s="23">
        <v>40415.340300000003</v>
      </c>
      <c r="G21" s="24">
        <f>ROUND(SUM(G1:G20),4)</f>
        <v>0.999</v>
      </c>
      <c r="H21" s="25"/>
      <c r="I21" s="26"/>
    </row>
    <row r="22" spans="1:9" ht="13" customHeight="1">
      <c r="A22" s="4"/>
      <c r="B22" s="27" t="s">
        <v>464</v>
      </c>
      <c r="C22" s="1"/>
      <c r="D22" s="1"/>
      <c r="E22" s="1"/>
      <c r="F22" s="25" t="s">
        <v>465</v>
      </c>
      <c r="G22" s="25" t="s">
        <v>465</v>
      </c>
      <c r="H22" s="25"/>
      <c r="I22" s="26"/>
    </row>
    <row r="23" spans="1:9" ht="13" customHeight="1">
      <c r="A23" s="4"/>
      <c r="B23" s="27" t="s">
        <v>463</v>
      </c>
      <c r="C23" s="1"/>
      <c r="D23" s="1"/>
      <c r="E23" s="1"/>
      <c r="F23" s="25" t="s">
        <v>465</v>
      </c>
      <c r="G23" s="25" t="s">
        <v>465</v>
      </c>
      <c r="H23" s="25"/>
      <c r="I23" s="26"/>
    </row>
    <row r="24" spans="1:9" ht="13" customHeight="1">
      <c r="A24" s="4"/>
      <c r="B24" s="27" t="s">
        <v>466</v>
      </c>
      <c r="C24" s="28"/>
      <c r="D24" s="1"/>
      <c r="E24" s="28"/>
      <c r="F24" s="23">
        <v>40415.340300000003</v>
      </c>
      <c r="G24" s="24">
        <f>ROUND(SUM(G21),4)</f>
        <v>0.999</v>
      </c>
      <c r="H24" s="25"/>
      <c r="I24" s="26"/>
    </row>
    <row r="25" spans="1:9" ht="13" customHeight="1">
      <c r="A25" s="4"/>
      <c r="B25" s="27" t="s">
        <v>907</v>
      </c>
      <c r="C25" s="13"/>
      <c r="D25" s="1"/>
      <c r="E25" s="13"/>
      <c r="F25" s="30">
        <v>44.999699999999997</v>
      </c>
      <c r="G25" s="42">
        <v>1E-3</v>
      </c>
      <c r="H25" s="25"/>
      <c r="I25" s="26"/>
    </row>
    <row r="26" spans="1:9" ht="13" customHeight="1">
      <c r="A26" s="4"/>
      <c r="B26" s="31" t="s">
        <v>908</v>
      </c>
      <c r="C26" s="32"/>
      <c r="D26" s="32"/>
      <c r="E26" s="32"/>
      <c r="F26" s="33">
        <v>40460.339999999997</v>
      </c>
      <c r="G26" s="34">
        <f>ROUND(SUM(G24,G25),4)</f>
        <v>1</v>
      </c>
      <c r="H26" s="35"/>
      <c r="I26" s="36"/>
    </row>
    <row r="27" spans="1:9" ht="13" customHeight="1">
      <c r="A27" s="4"/>
      <c r="B27" s="6"/>
      <c r="C27" s="4"/>
      <c r="D27" s="4"/>
      <c r="E27" s="4"/>
      <c r="F27" s="4"/>
      <c r="G27" s="4"/>
      <c r="H27" s="4"/>
      <c r="I27" s="4"/>
    </row>
    <row r="28" spans="1:9" ht="13" customHeight="1">
      <c r="A28" s="4"/>
      <c r="B28" s="3" t="s">
        <v>910</v>
      </c>
      <c r="C28" s="4"/>
      <c r="D28" s="4"/>
      <c r="E28" s="4"/>
      <c r="F28" s="4"/>
      <c r="G28" s="4"/>
      <c r="H28" s="4"/>
      <c r="I28" s="4"/>
    </row>
    <row r="29" spans="1:9" ht="26.15" customHeight="1">
      <c r="A29" s="4"/>
      <c r="B29" s="177" t="s">
        <v>2647</v>
      </c>
      <c r="C29" s="177"/>
      <c r="D29" s="177"/>
      <c r="E29" s="177"/>
      <c r="F29" s="177"/>
      <c r="G29" s="177"/>
      <c r="H29" s="177"/>
      <c r="I29" s="177"/>
    </row>
    <row r="30" spans="1:9" ht="13" customHeight="1">
      <c r="A30" s="4"/>
      <c r="B30" s="177"/>
      <c r="C30" s="177"/>
      <c r="D30" s="177"/>
      <c r="E30" s="177"/>
      <c r="F30" s="177"/>
      <c r="G30" s="177"/>
      <c r="H30" s="177"/>
      <c r="I30" s="177"/>
    </row>
    <row r="31" spans="1:9">
      <c r="A31" s="43"/>
      <c r="B31" s="44" t="s">
        <v>2153</v>
      </c>
      <c r="C31" s="45"/>
      <c r="D31" s="45"/>
      <c r="E31" s="46"/>
      <c r="F31" s="46"/>
      <c r="G31" s="46"/>
      <c r="H31" s="46"/>
      <c r="I31" s="47"/>
    </row>
    <row r="32" spans="1:9">
      <c r="A32" s="43"/>
      <c r="B32" s="48" t="s">
        <v>2154</v>
      </c>
      <c r="C32" s="49"/>
      <c r="D32" s="49"/>
      <c r="E32" s="50"/>
      <c r="F32" s="50"/>
      <c r="G32" s="50"/>
      <c r="H32" s="50"/>
      <c r="I32" s="51"/>
    </row>
    <row r="33" spans="1:9">
      <c r="A33" s="43"/>
      <c r="B33" s="48" t="s">
        <v>2155</v>
      </c>
      <c r="C33" s="49"/>
      <c r="D33" s="49"/>
      <c r="E33" s="50"/>
      <c r="F33" s="50"/>
      <c r="G33" s="50"/>
      <c r="H33" s="50"/>
      <c r="I33" s="51"/>
    </row>
    <row r="34" spans="1:9">
      <c r="A34" s="43"/>
      <c r="B34" s="52" t="s">
        <v>2156</v>
      </c>
      <c r="C34" s="53" t="s">
        <v>2184</v>
      </c>
      <c r="D34" s="53" t="s">
        <v>2157</v>
      </c>
      <c r="E34" s="50"/>
      <c r="F34" s="50"/>
      <c r="G34" s="50"/>
      <c r="H34" s="50"/>
      <c r="I34" s="51"/>
    </row>
    <row r="35" spans="1:9" ht="25">
      <c r="A35" s="2" t="s">
        <v>44</v>
      </c>
      <c r="B35" s="54" t="s">
        <v>2183</v>
      </c>
      <c r="C35" s="101">
        <v>59.0672</v>
      </c>
      <c r="D35" s="55">
        <v>58.2089</v>
      </c>
      <c r="E35" s="50"/>
      <c r="F35" s="50"/>
      <c r="G35" s="50"/>
      <c r="H35" s="50"/>
      <c r="I35" s="51"/>
    </row>
    <row r="36" spans="1:9">
      <c r="A36" s="43"/>
      <c r="B36" s="48" t="s">
        <v>2162</v>
      </c>
      <c r="C36" s="49"/>
      <c r="D36" s="49"/>
      <c r="E36" s="50"/>
      <c r="F36" s="50"/>
      <c r="G36" s="50"/>
      <c r="H36" s="50"/>
      <c r="I36" s="51"/>
    </row>
    <row r="37" spans="1:9">
      <c r="A37" s="43"/>
      <c r="B37" s="48" t="s">
        <v>2188</v>
      </c>
      <c r="C37" s="49"/>
      <c r="D37" s="49"/>
      <c r="E37" s="50"/>
      <c r="F37" s="50"/>
      <c r="G37" s="50"/>
      <c r="H37" s="50"/>
      <c r="I37" s="51"/>
    </row>
    <row r="38" spans="1:9">
      <c r="A38" s="43"/>
      <c r="B38" s="48" t="s">
        <v>2197</v>
      </c>
      <c r="C38" s="49"/>
      <c r="D38" s="49"/>
      <c r="E38" s="50"/>
      <c r="F38" s="50"/>
      <c r="G38" s="50"/>
      <c r="H38" s="50"/>
      <c r="I38" s="51"/>
    </row>
    <row r="39" spans="1:9">
      <c r="A39" s="43"/>
      <c r="B39" s="48" t="s">
        <v>2191</v>
      </c>
      <c r="C39" s="49"/>
      <c r="D39" s="49"/>
      <c r="E39" s="50"/>
      <c r="F39" s="50"/>
      <c r="G39" s="50"/>
      <c r="H39" s="50"/>
      <c r="I39" s="51"/>
    </row>
    <row r="40" spans="1:9">
      <c r="A40" s="43"/>
      <c r="B40" s="48" t="s">
        <v>2172</v>
      </c>
      <c r="C40" s="49"/>
      <c r="D40" s="49"/>
      <c r="E40" s="50"/>
      <c r="F40" s="50"/>
      <c r="G40" s="50"/>
      <c r="H40" s="50"/>
      <c r="I40" s="51"/>
    </row>
    <row r="41" spans="1:9">
      <c r="A41" s="43"/>
      <c r="B41" s="56" t="s">
        <v>2167</v>
      </c>
      <c r="C41" s="49"/>
      <c r="D41" s="49"/>
      <c r="E41" s="50"/>
      <c r="F41" s="50"/>
      <c r="G41" s="50"/>
      <c r="H41" s="50"/>
      <c r="I41" s="51"/>
    </row>
    <row r="42" spans="1:9">
      <c r="A42" s="43"/>
      <c r="B42" s="74" t="s">
        <v>2213</v>
      </c>
      <c r="C42" s="57"/>
      <c r="D42" s="57"/>
      <c r="E42" s="58"/>
      <c r="F42" s="58"/>
      <c r="G42" s="58"/>
      <c r="H42" s="58"/>
      <c r="I42" s="59"/>
    </row>
    <row r="43" spans="1:9">
      <c r="A43" s="43"/>
      <c r="B43" s="183"/>
      <c r="C43" s="183"/>
      <c r="D43" s="183"/>
      <c r="E43" s="183"/>
      <c r="F43" s="183"/>
      <c r="G43" s="183"/>
      <c r="H43" s="183"/>
      <c r="I43" s="183"/>
    </row>
    <row r="44" spans="1:9" ht="13" customHeight="1">
      <c r="A44" s="4"/>
      <c r="B44" s="177"/>
      <c r="C44" s="177"/>
      <c r="D44" s="177"/>
      <c r="E44" s="177"/>
      <c r="F44" s="177"/>
      <c r="G44" s="177"/>
      <c r="H44" s="177"/>
      <c r="I44" s="177"/>
    </row>
    <row r="45" spans="1:9" ht="13" customHeight="1">
      <c r="A45" s="4"/>
      <c r="B45" s="4"/>
      <c r="C45" s="178" t="s">
        <v>2098</v>
      </c>
      <c r="D45" s="178"/>
      <c r="E45" s="178"/>
      <c r="F45" s="178"/>
      <c r="G45" s="4"/>
      <c r="H45" s="4"/>
      <c r="I45" s="4"/>
    </row>
    <row r="46" spans="1:9" ht="13" customHeight="1">
      <c r="A46" s="4"/>
      <c r="B46" s="37" t="s">
        <v>912</v>
      </c>
      <c r="C46" s="178" t="s">
        <v>913</v>
      </c>
      <c r="D46" s="178"/>
      <c r="E46" s="178"/>
      <c r="F46" s="178"/>
      <c r="G46" s="4"/>
      <c r="H46" s="4"/>
      <c r="I46" s="4"/>
    </row>
    <row r="47" spans="1:9" ht="135" customHeight="1">
      <c r="A47" s="4"/>
      <c r="B47" s="38"/>
      <c r="C47" s="176"/>
      <c r="D47" s="176"/>
      <c r="E47" s="4"/>
      <c r="F47" s="4"/>
      <c r="G47" s="4"/>
      <c r="H47" s="4"/>
      <c r="I47" s="4"/>
    </row>
  </sheetData>
  <mergeCells count="7">
    <mergeCell ref="C47:D47"/>
    <mergeCell ref="B43:I43"/>
    <mergeCell ref="B29:I29"/>
    <mergeCell ref="B30:I30"/>
    <mergeCell ref="B44:I44"/>
    <mergeCell ref="C45:F45"/>
    <mergeCell ref="C46:F46"/>
  </mergeCells>
  <hyperlinks>
    <hyperlink ref="A1" location="BajajFinservNiftyBankETF" display="NBANKETF" xr:uid="{00000000-0004-0000-1900-000000000000}"/>
    <hyperlink ref="B1" location="BajajFinservNiftyBankETF" display="Bajaj Finserv Nifty Bank ETF" xr:uid="{00000000-0004-0000-1900-000001000000}"/>
    <hyperlink ref="A35" location="BajajFinservNiftyBankETF" display="NBANKETF" xr:uid="{CA5089E8-A5A7-44F8-BD6B-55486DEBE7F1}"/>
  </hyperlinks>
  <pageMargins left="0" right="0" top="0" bottom="0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25</vt:i4>
      </vt:variant>
      <vt:variant>
        <vt:lpstr>Named Ranges</vt:lpstr>
      </vt:variant>
      <vt:variant>
        <vt:i4>26</vt:i4>
      </vt:variant>
    </vt:vector>
  </HeadingPairs>
  <TitlesOfParts>
    <vt:vector size="51" baseType="lpstr">
      <vt:lpstr>BFARB</vt:lpstr>
      <vt:lpstr>BFBAF</vt:lpstr>
      <vt:lpstr>BFBKFIN</vt:lpstr>
      <vt:lpstr>BFBPSU</vt:lpstr>
      <vt:lpstr>BFCON</vt:lpstr>
      <vt:lpstr>BFELSS</vt:lpstr>
      <vt:lpstr>BFEQSF</vt:lpstr>
      <vt:lpstr>BFFLX</vt:lpstr>
      <vt:lpstr>BFGILT</vt:lpstr>
      <vt:lpstr>BFHCARE</vt:lpstr>
      <vt:lpstr>BFL1ETF</vt:lpstr>
      <vt:lpstr>BFLARGE</vt:lpstr>
      <vt:lpstr>BFLIQ</vt:lpstr>
      <vt:lpstr>BFLMC</vt:lpstr>
      <vt:lpstr>BFLOWD</vt:lpstr>
      <vt:lpstr>BFMAF</vt:lpstr>
      <vt:lpstr>BFMM</vt:lpstr>
      <vt:lpstr>BFMUCF</vt:lpstr>
      <vt:lpstr>BFN50IX</vt:lpstr>
      <vt:lpstr>BFNX50IX</vt:lpstr>
      <vt:lpstr>BFON</vt:lpstr>
      <vt:lpstr>BFSMALL</vt:lpstr>
      <vt:lpstr>BSE10BE</vt:lpstr>
      <vt:lpstr>N50ETF</vt:lpstr>
      <vt:lpstr>NBANKETF</vt:lpstr>
      <vt:lpstr>Index</vt:lpstr>
      <vt:lpstr>JR_PAGE_ANCHOR_0_10</vt:lpstr>
      <vt:lpstr>JR_PAGE_ANCHOR_0_11</vt:lpstr>
      <vt:lpstr>JR_PAGE_ANCHOR_0_12</vt:lpstr>
      <vt:lpstr>JR_PAGE_ANCHOR_0_13</vt:lpstr>
      <vt:lpstr>JR_PAGE_ANCHOR_0_14</vt:lpstr>
      <vt:lpstr>JR_PAGE_ANCHOR_0_15</vt:lpstr>
      <vt:lpstr>JR_PAGE_ANCHOR_0_16</vt:lpstr>
      <vt:lpstr>JR_PAGE_ANCHOR_0_17</vt:lpstr>
      <vt:lpstr>JR_PAGE_ANCHOR_0_18</vt:lpstr>
      <vt:lpstr>JR_PAGE_ANCHOR_0_19</vt:lpstr>
      <vt:lpstr>JR_PAGE_ANCHOR_0_2</vt:lpstr>
      <vt:lpstr>JR_PAGE_ANCHOR_0_20</vt:lpstr>
      <vt:lpstr>JR_PAGE_ANCHOR_0_21</vt:lpstr>
      <vt:lpstr>JR_PAGE_ANCHOR_0_22</vt:lpstr>
      <vt:lpstr>JR_PAGE_ANCHOR_0_23</vt:lpstr>
      <vt:lpstr>JR_PAGE_ANCHOR_0_24</vt:lpstr>
      <vt:lpstr>JR_PAGE_ANCHOR_0_25</vt:lpstr>
      <vt:lpstr>JR_PAGE_ANCHOR_0_26</vt:lpstr>
      <vt:lpstr>JR_PAGE_ANCHOR_0_3</vt:lpstr>
      <vt:lpstr>JR_PAGE_ANCHOR_0_4</vt:lpstr>
      <vt:lpstr>JR_PAGE_ANCHOR_0_5</vt:lpstr>
      <vt:lpstr>JR_PAGE_ANCHOR_0_6</vt:lpstr>
      <vt:lpstr>JR_PAGE_ANCHOR_0_7</vt:lpstr>
      <vt:lpstr>JR_PAGE_ANCHOR_0_8</vt:lpstr>
      <vt:lpstr>JR_PAGE_ANCHOR_0_9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2026-09-09T12:59:35Z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b7f8449-e5d3-4eba-8da7-ffd6ca5bf3e9_Enabled">
    <vt:lpwstr>true</vt:lpwstr>
  </property>
  <property fmtid="{D5CDD505-2E9C-101B-9397-08002B2CF9AE}" pid="3" name="MSIP_Label_1b7f8449-e5d3-4eba-8da7-ffd6ca5bf3e9_SetDate">
    <vt:lpwstr>2026-09-07T13:10:11Z</vt:lpwstr>
  </property>
  <property fmtid="{D5CDD505-2E9C-101B-9397-08002B2CF9AE}" pid="4" name="MSIP_Label_1b7f8449-e5d3-4eba-8da7-ffd6ca5bf3e9_Method">
    <vt:lpwstr>Privileged</vt:lpwstr>
  </property>
  <property fmtid="{D5CDD505-2E9C-101B-9397-08002B2CF9AE}" pid="5" name="MSIP_Label_1b7f8449-e5d3-4eba-8da7-ffd6ca5bf3e9_Name">
    <vt:lpwstr>1b7f8449-e5d3-4eba-8da7-ffd6ca5bf3e9</vt:lpwstr>
  </property>
  <property fmtid="{D5CDD505-2E9C-101B-9397-08002B2CF9AE}" pid="6" name="MSIP_Label_1b7f8449-e5d3-4eba-8da7-ffd6ca5bf3e9_SiteId">
    <vt:lpwstr>1e9b61e8-e590-4abc-b1af-24125e330d2a</vt:lpwstr>
  </property>
  <property fmtid="{D5CDD505-2E9C-101B-9397-08002B2CF9AE}" pid="7" name="MSIP_Label_1b7f8449-e5d3-4eba-8da7-ffd6ca5bf3e9_ActionId">
    <vt:lpwstr>e4b94c21-eed2-4f87-84df-0900517277d6</vt:lpwstr>
  </property>
  <property fmtid="{D5CDD505-2E9C-101B-9397-08002B2CF9AE}" pid="8" name="MSIP_Label_1b7f8449-e5d3-4eba-8da7-ffd6ca5bf3e9_ContentBits">
    <vt:lpwstr>0</vt:lpwstr>
  </property>
  <property fmtid="{D5CDD505-2E9C-101B-9397-08002B2CF9AE}" pid="9" name="MSIP_Label_1b7f8449-e5d3-4eba-8da7-ffd6ca5bf3e9_Tag">
    <vt:lpwstr>10, 0, 1, 1</vt:lpwstr>
  </property>
  <property fmtid="{D5CDD505-2E9C-101B-9397-08002B2CF9AE}" pid="10" name="MSIP_Label_4f7825ae-b849-4a3e-98b8-10f48185e5be_Enabled">
    <vt:lpwstr>true</vt:lpwstr>
  </property>
  <property fmtid="{D5CDD505-2E9C-101B-9397-08002B2CF9AE}" pid="11" name="MSIP_Label_4f7825ae-b849-4a3e-98b8-10f48185e5be_SetDate">
    <vt:lpwstr>2026-09-09T09:33:53Z</vt:lpwstr>
  </property>
  <property fmtid="{D5CDD505-2E9C-101B-9397-08002B2CF9AE}" pid="12" name="MSIP_Label_4f7825ae-b849-4a3e-98b8-10f48185e5be_Method">
    <vt:lpwstr>Standard</vt:lpwstr>
  </property>
  <property fmtid="{D5CDD505-2E9C-101B-9397-08002B2CF9AE}" pid="13" name="MSIP_Label_4f7825ae-b849-4a3e-98b8-10f48185e5be_Name">
    <vt:lpwstr>Internal</vt:lpwstr>
  </property>
  <property fmtid="{D5CDD505-2E9C-101B-9397-08002B2CF9AE}" pid="14" name="MSIP_Label_4f7825ae-b849-4a3e-98b8-10f48185e5be_SiteId">
    <vt:lpwstr>a2b34ba7-ee6b-4996-a5d2-720638ab739c</vt:lpwstr>
  </property>
  <property fmtid="{D5CDD505-2E9C-101B-9397-08002B2CF9AE}" pid="15" name="MSIP_Label_4f7825ae-b849-4a3e-98b8-10f48185e5be_ActionId">
    <vt:lpwstr>6007b7be-6430-4aad-a508-753cac9e99c8</vt:lpwstr>
  </property>
  <property fmtid="{D5CDD505-2E9C-101B-9397-08002B2CF9AE}" pid="16" name="MSIP_Label_4f7825ae-b849-4a3e-98b8-10f48185e5be_ContentBits">
    <vt:lpwstr>0</vt:lpwstr>
  </property>
  <property fmtid="{D5CDD505-2E9C-101B-9397-08002B2CF9AE}" pid="17" name="MSIP_Label_4f7825ae-b849-4a3e-98b8-10f48185e5be_Tag">
    <vt:lpwstr>10, 3, 0, 1</vt:lpwstr>
  </property>
</Properties>
</file>