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codeName="ThisWorkbook" defaultThemeVersion="202300"/>
  <xr:revisionPtr revIDLastSave="0" documentId="13_ncr:1_{DCD77466-6BC9-47BD-91B5-9BB0F7A2A57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FARB" sheetId="2" r:id="rId1"/>
    <sheet name="BFBAF" sheetId="3" r:id="rId2"/>
    <sheet name="BFBKFIN" sheetId="4" r:id="rId3"/>
    <sheet name="BFBPSU" sheetId="5" r:id="rId4"/>
    <sheet name="BFCON" sheetId="6" r:id="rId5"/>
    <sheet name="BFELSS" sheetId="7" r:id="rId6"/>
    <sheet name="BFEQSF" sheetId="8" r:id="rId7"/>
    <sheet name="BFFLX" sheetId="9" r:id="rId8"/>
    <sheet name="BFGILT" sheetId="10" r:id="rId9"/>
    <sheet name="BFHCARE" sheetId="11" r:id="rId10"/>
    <sheet name="BFL1ETF" sheetId="12" r:id="rId11"/>
    <sheet name="BFLARGE" sheetId="13" r:id="rId12"/>
    <sheet name="BFLIQ" sheetId="14" r:id="rId13"/>
    <sheet name="BFLMC" sheetId="15" r:id="rId14"/>
    <sheet name="BFLOWD" sheetId="16" r:id="rId15"/>
    <sheet name="BFMAF" sheetId="17" r:id="rId16"/>
    <sheet name="BFMM" sheetId="18" r:id="rId17"/>
    <sheet name="BFMUCF" sheetId="19" r:id="rId18"/>
    <sheet name="BFN50IX" sheetId="20" r:id="rId19"/>
    <sheet name="BFNX50IX" sheetId="21" r:id="rId20"/>
    <sheet name="BFON" sheetId="22" r:id="rId21"/>
    <sheet name="BFSMALL" sheetId="23" r:id="rId22"/>
    <sheet name="BSE10BE" sheetId="24" r:id="rId23"/>
    <sheet name="N50ETF" sheetId="25" r:id="rId24"/>
    <sheet name="NBANKETF" sheetId="26" r:id="rId25"/>
  </sheets>
  <definedNames>
    <definedName name="BajajFinservArbitrageFund">#REF!</definedName>
    <definedName name="BajajFinservBalancedAdvantageFund">#REF!</definedName>
    <definedName name="BajajFinservBankingandFinancialServicesFund">#REF!</definedName>
    <definedName name="BajajFinservBankingandPSUDebtFund">#REF!</definedName>
    <definedName name="BajajFinservBSETop10BanksETF">#REF!</definedName>
    <definedName name="BajajFinservConsumptionFund">#REF!</definedName>
    <definedName name="BajajFinservELSSTaxSaverFund">#REF!</definedName>
    <definedName name="BajajFinservEquitySavingsFund">#REF!</definedName>
    <definedName name="BajajFinservFlexiCapFund">#REF!</definedName>
    <definedName name="BajajFinservGiltFund">#REF!</definedName>
    <definedName name="BajajFinservHealthcareFund">#REF!</definedName>
    <definedName name="BajajFinservLargeCapFund">#REF!</definedName>
    <definedName name="BajajFinservLargeMidCapFund">#REF!</definedName>
    <definedName name="BajajFinservLiquidFund">#REF!</definedName>
    <definedName name="BajajFinservMoneyMarketFund">#REF!</definedName>
    <definedName name="BajajFinservMultiAssetAllocationFund">#REF!</definedName>
    <definedName name="BajajFinservMultiCapFund">#REF!</definedName>
    <definedName name="BajajFinservNifty1DRateLiquidETFGrowth">#REF!</definedName>
    <definedName name="BajajFinservNifty50ETF">#REF!</definedName>
    <definedName name="BajajFinservNifty50IndexFund">#REF!</definedName>
    <definedName name="BajajFinservNiftyBankETF">#REF!</definedName>
    <definedName name="BajajFinservNiftyNext50IndexFund">#REF!</definedName>
    <definedName name="BajajFinservOvernightFund">#REF!</definedName>
    <definedName name="BajajFinservSmallCapFund">#REF!</definedName>
    <definedName name="BajajFinservUltraShorttoShortTermFund">#REF!</definedName>
    <definedName name="Index">NBANKETF!$B$1</definedName>
    <definedName name="JR_PAGE_ANCHOR_0_1">#REF!</definedName>
    <definedName name="JR_PAGE_ANCHOR_0_10">BFGILT!$A$1</definedName>
    <definedName name="JR_PAGE_ANCHOR_0_11">BFHCARE!$A$1</definedName>
    <definedName name="JR_PAGE_ANCHOR_0_12">BFL1ETF!$A$1</definedName>
    <definedName name="JR_PAGE_ANCHOR_0_13">BFLARGE!$A$1</definedName>
    <definedName name="JR_PAGE_ANCHOR_0_14">BFLIQ!$A$1</definedName>
    <definedName name="JR_PAGE_ANCHOR_0_15">BFLMC!$A$1</definedName>
    <definedName name="JR_PAGE_ANCHOR_0_16">BFLOWD!$A$1</definedName>
    <definedName name="JR_PAGE_ANCHOR_0_17">BFMAF!$A$1</definedName>
    <definedName name="JR_PAGE_ANCHOR_0_18">BFMM!$A$1</definedName>
    <definedName name="JR_PAGE_ANCHOR_0_19">BFMUCF!$A$1</definedName>
    <definedName name="JR_PAGE_ANCHOR_0_2">BFARB!$A$1</definedName>
    <definedName name="JR_PAGE_ANCHOR_0_20">BFN50IX!$A$1</definedName>
    <definedName name="JR_PAGE_ANCHOR_0_21">BFNX50IX!$A$1</definedName>
    <definedName name="JR_PAGE_ANCHOR_0_22">BFON!$A$1</definedName>
    <definedName name="JR_PAGE_ANCHOR_0_23">BFSMALL!$A$1</definedName>
    <definedName name="JR_PAGE_ANCHOR_0_24">BSE10BE!$A$1</definedName>
    <definedName name="JR_PAGE_ANCHOR_0_25">N50ETF!$A$1</definedName>
    <definedName name="JR_PAGE_ANCHOR_0_26">NBANKETF!$A$1</definedName>
    <definedName name="JR_PAGE_ANCHOR_0_3">BFBAF!$A$1</definedName>
    <definedName name="JR_PAGE_ANCHOR_0_4">BFBKFIN!$A$1</definedName>
    <definedName name="JR_PAGE_ANCHOR_0_5">BFBPSU!$A$1</definedName>
    <definedName name="JR_PAGE_ANCHOR_0_6">BFCON!$A$1</definedName>
    <definedName name="JR_PAGE_ANCHOR_0_7">BFELSS!$A$1</definedName>
    <definedName name="JR_PAGE_ANCHOR_0_8">BFEQSF!$A$1</definedName>
    <definedName name="JR_PAGE_ANCHOR_0_9">BFFLX!$A$1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" i="26" l="1"/>
  <c r="G24" i="26" s="1"/>
  <c r="G26" i="26" s="1"/>
  <c r="G57" i="25"/>
  <c r="G60" i="25" s="1"/>
  <c r="G62" i="25" s="1"/>
  <c r="G17" i="24"/>
  <c r="G20" i="24" s="1"/>
  <c r="G22" i="24" s="1"/>
  <c r="G107" i="23"/>
  <c r="G106" i="23"/>
  <c r="G102" i="23"/>
  <c r="G103" i="23" s="1"/>
  <c r="G94" i="23"/>
  <c r="G97" i="23" s="1"/>
  <c r="G109" i="23" s="1"/>
  <c r="G18" i="22"/>
  <c r="G19" i="22" s="1"/>
  <c r="G21" i="22" s="1"/>
  <c r="G13" i="22"/>
  <c r="G8" i="22"/>
  <c r="G14" i="22" s="1"/>
  <c r="G57" i="21"/>
  <c r="G60" i="21" s="1"/>
  <c r="G62" i="21" s="1"/>
  <c r="G57" i="20"/>
  <c r="G60" i="20" s="1"/>
  <c r="G62" i="20" s="1"/>
  <c r="G93" i="19"/>
  <c r="G94" i="19" s="1"/>
  <c r="G89" i="19"/>
  <c r="G90" i="19" s="1"/>
  <c r="G84" i="19"/>
  <c r="G85" i="19" s="1"/>
  <c r="G76" i="19"/>
  <c r="G79" i="19" s="1"/>
  <c r="G88" i="18"/>
  <c r="G89" i="18" s="1"/>
  <c r="G84" i="18"/>
  <c r="G85" i="18" s="1"/>
  <c r="G79" i="18"/>
  <c r="G71" i="18"/>
  <c r="G49" i="18"/>
  <c r="G12" i="18"/>
  <c r="G15" i="18" s="1"/>
  <c r="G99" i="17"/>
  <c r="G100" i="17" s="1"/>
  <c r="G95" i="17"/>
  <c r="G91" i="17"/>
  <c r="G96" i="17" s="1"/>
  <c r="G80" i="17"/>
  <c r="G83" i="17" s="1"/>
  <c r="G72" i="17"/>
  <c r="G73" i="17" s="1"/>
  <c r="G65" i="17"/>
  <c r="G68" i="17" s="1"/>
  <c r="G44" i="16"/>
  <c r="G45" i="16" s="1"/>
  <c r="G41" i="16"/>
  <c r="G40" i="16"/>
  <c r="G35" i="16"/>
  <c r="G30" i="16"/>
  <c r="G36" i="16" s="1"/>
  <c r="G17" i="16"/>
  <c r="G20" i="16" s="1"/>
  <c r="G84" i="15"/>
  <c r="G85" i="15" s="1"/>
  <c r="G80" i="15"/>
  <c r="G81" i="15" s="1"/>
  <c r="G73" i="15"/>
  <c r="G76" i="15" s="1"/>
  <c r="G102" i="14"/>
  <c r="G103" i="14" s="1"/>
  <c r="G97" i="14"/>
  <c r="G98" i="14" s="1"/>
  <c r="G92" i="14"/>
  <c r="G84" i="14"/>
  <c r="G44" i="14"/>
  <c r="G93" i="14" s="1"/>
  <c r="G9" i="14"/>
  <c r="G12" i="14" s="1"/>
  <c r="G50" i="13"/>
  <c r="G51" i="13" s="1"/>
  <c r="G46" i="13"/>
  <c r="G47" i="13" s="1"/>
  <c r="G39" i="13"/>
  <c r="G42" i="13" s="1"/>
  <c r="G53" i="13" s="1"/>
  <c r="G12" i="12"/>
  <c r="G13" i="12" s="1"/>
  <c r="G8" i="12"/>
  <c r="G9" i="12" s="1"/>
  <c r="G51" i="11"/>
  <c r="G52" i="11" s="1"/>
  <c r="G47" i="11"/>
  <c r="G48" i="11" s="1"/>
  <c r="G40" i="11"/>
  <c r="G43" i="11" s="1"/>
  <c r="G54" i="11" s="1"/>
  <c r="G23" i="10"/>
  <c r="G24" i="10" s="1"/>
  <c r="G19" i="10"/>
  <c r="G20" i="10" s="1"/>
  <c r="G9" i="10"/>
  <c r="G12" i="10" s="1"/>
  <c r="G26" i="10" s="1"/>
  <c r="G91" i="9"/>
  <c r="G92" i="9" s="1"/>
  <c r="G87" i="9"/>
  <c r="G88" i="9" s="1"/>
  <c r="G82" i="9"/>
  <c r="G83" i="9" s="1"/>
  <c r="G74" i="9"/>
  <c r="G77" i="9" s="1"/>
  <c r="G94" i="9" s="1"/>
  <c r="G93" i="8"/>
  <c r="G94" i="8" s="1"/>
  <c r="G89" i="8"/>
  <c r="G90" i="8" s="1"/>
  <c r="G84" i="8"/>
  <c r="G85" i="8" s="1"/>
  <c r="G52" i="8"/>
  <c r="G55" i="8" s="1"/>
  <c r="G55" i="7"/>
  <c r="G56" i="7" s="1"/>
  <c r="G49" i="7"/>
  <c r="G52" i="7" s="1"/>
  <c r="G58" i="7" s="1"/>
  <c r="G71" i="6"/>
  <c r="G72" i="6" s="1"/>
  <c r="G67" i="6"/>
  <c r="G68" i="6" s="1"/>
  <c r="G60" i="6"/>
  <c r="G63" i="6" s="1"/>
  <c r="G74" i="6" s="1"/>
  <c r="G37" i="5"/>
  <c r="G38" i="5" s="1"/>
  <c r="G33" i="5"/>
  <c r="G34" i="5" s="1"/>
  <c r="G28" i="5"/>
  <c r="G29" i="5" s="1"/>
  <c r="G20" i="5"/>
  <c r="G23" i="5" s="1"/>
  <c r="G59" i="4"/>
  <c r="G60" i="4" s="1"/>
  <c r="G55" i="4"/>
  <c r="G56" i="4" s="1"/>
  <c r="G50" i="4"/>
  <c r="G51" i="4" s="1"/>
  <c r="G43" i="4"/>
  <c r="G46" i="4" s="1"/>
  <c r="G83" i="3"/>
  <c r="G84" i="3" s="1"/>
  <c r="G77" i="3"/>
  <c r="G80" i="3" s="1"/>
  <c r="G66" i="3"/>
  <c r="G67" i="3" s="1"/>
  <c r="G58" i="3"/>
  <c r="G61" i="3" s="1"/>
  <c r="G330" i="2"/>
  <c r="G331" i="2" s="1"/>
  <c r="G326" i="2"/>
  <c r="G327" i="2" s="1"/>
  <c r="G320" i="2"/>
  <c r="G321" i="2" s="1"/>
  <c r="G315" i="2"/>
  <c r="G316" i="2" s="1"/>
  <c r="G129" i="2"/>
  <c r="G132" i="2" s="1"/>
  <c r="G80" i="18" l="1"/>
  <c r="G91" i="18" s="1"/>
  <c r="G102" i="17"/>
  <c r="G96" i="8"/>
  <c r="G96" i="19"/>
  <c r="G47" i="16"/>
  <c r="G87" i="15"/>
  <c r="G105" i="14"/>
  <c r="G15" i="12"/>
  <c r="G40" i="5"/>
  <c r="G62" i="4"/>
  <c r="G86" i="3"/>
  <c r="G333" i="2"/>
</calcChain>
</file>

<file path=xl/sharedStrings.xml><?xml version="1.0" encoding="utf-8"?>
<sst xmlns="http://schemas.openxmlformats.org/spreadsheetml/2006/main" count="7475" uniqueCount="2450">
  <si>
    <t>BFARB</t>
  </si>
  <si>
    <t>Bajaj Finserv Arbitrage Fund</t>
  </si>
  <si>
    <t>BFBAF</t>
  </si>
  <si>
    <t>Bajaj Finserv Balanced Advantage Fund</t>
  </si>
  <si>
    <t>BFBKFIN</t>
  </si>
  <si>
    <t>Bajaj Finserv Banking and Financial Services Fund</t>
  </si>
  <si>
    <t>BFBPSU</t>
  </si>
  <si>
    <t>BFCON</t>
  </si>
  <si>
    <t>Bajaj Finserv Consumption Fund</t>
  </si>
  <si>
    <t>BFELSS</t>
  </si>
  <si>
    <t>BFEQSF</t>
  </si>
  <si>
    <t>Bajaj Finserv Equity Savings Fund</t>
  </si>
  <si>
    <t>BFFLX</t>
  </si>
  <si>
    <t>Bajaj Finserv Flexi Cap Fund</t>
  </si>
  <si>
    <t>BFGILT</t>
  </si>
  <si>
    <t>Bajaj Finserv Gilt Fund</t>
  </si>
  <si>
    <t>BFHCARE</t>
  </si>
  <si>
    <t>Bajaj Finserv Healthcare Fund</t>
  </si>
  <si>
    <t>BFL1ETF</t>
  </si>
  <si>
    <t>Bajaj Finserv Nifty 1D Rate Liquid ETF - Growth</t>
  </si>
  <si>
    <t>BFLARGE</t>
  </si>
  <si>
    <t>Bajaj Finserv Large Cap Fund</t>
  </si>
  <si>
    <t>BFLIQ</t>
  </si>
  <si>
    <t>Bajaj Finserv Liquid Fund</t>
  </si>
  <si>
    <t>BFLMC</t>
  </si>
  <si>
    <t>BFLOWD</t>
  </si>
  <si>
    <t>BFMAF</t>
  </si>
  <si>
    <t>Bajaj Finserv Multi Asset Allocation Fund</t>
  </si>
  <si>
    <t>BFMM</t>
  </si>
  <si>
    <t>Bajaj Finserv Money Market Fund</t>
  </si>
  <si>
    <t>BFMUCF</t>
  </si>
  <si>
    <t>Bajaj Finserv Multi Cap Fund</t>
  </si>
  <si>
    <t>BFN50IX</t>
  </si>
  <si>
    <t>Bajaj Finserv Nifty 50 Index Fund</t>
  </si>
  <si>
    <t>BFNX50IX</t>
  </si>
  <si>
    <t>Bajaj Finserv Nifty Next 50 Index Fund</t>
  </si>
  <si>
    <t>BFON</t>
  </si>
  <si>
    <t>Bajaj Finserv Overnight Fund</t>
  </si>
  <si>
    <t>BFSMALL</t>
  </si>
  <si>
    <t>Bajaj Finserv Small Cap Fund</t>
  </si>
  <si>
    <t>BSE10BE</t>
  </si>
  <si>
    <t>Bajaj Finserv BSE Top 10 Banks ETF</t>
  </si>
  <si>
    <t>N50ETF</t>
  </si>
  <si>
    <t>Bajaj Finserv Nifty 50 ETF</t>
  </si>
  <si>
    <t>NBANKETF</t>
  </si>
  <si>
    <t>Bajaj Finserv Nifty Bank ETF</t>
  </si>
  <si>
    <t xml:space="preserve">
  </t>
  </si>
  <si>
    <t>Monthly Portfolio Statement as on September 30, 2026</t>
  </si>
  <si>
    <t>Name of the Instrument</t>
  </si>
  <si>
    <t>ISIN</t>
  </si>
  <si>
    <t>Industry / Rating</t>
  </si>
  <si>
    <t>Quantity</t>
  </si>
  <si>
    <t>Market/Fair Value
 (Rs. in Lakhs)</t>
  </si>
  <si>
    <t>% to Net
 Assets</t>
  </si>
  <si>
    <t>YTM~</t>
  </si>
  <si>
    <t>YTC^</t>
  </si>
  <si>
    <t>Equity &amp; Equity related</t>
  </si>
  <si>
    <t>(a) Listed / awaiting listing on Stock Exchanges</t>
  </si>
  <si>
    <t>IBCL05</t>
  </si>
  <si>
    <t>ICICI Bank Limited</t>
  </si>
  <si>
    <t>INE090A01021</t>
  </si>
  <si>
    <t>Banks</t>
  </si>
  <si>
    <t>HDFB03</t>
  </si>
  <si>
    <t>HDFC Bank Limited</t>
  </si>
  <si>
    <t>INE040A01034</t>
  </si>
  <si>
    <t>RIND01</t>
  </si>
  <si>
    <t>Reliance Industries Limited</t>
  </si>
  <si>
    <t>INE002A01018</t>
  </si>
  <si>
    <t>Petroleum Products</t>
  </si>
  <si>
    <t>SAIL01</t>
  </si>
  <si>
    <t>Steel Authority of India Limited</t>
  </si>
  <si>
    <t>INE114A01011</t>
  </si>
  <si>
    <t>Ferrous Metals</t>
  </si>
  <si>
    <t>CANB02</t>
  </si>
  <si>
    <t>Canara Bank</t>
  </si>
  <si>
    <t>INE476A01022</t>
  </si>
  <si>
    <t>BAFL03</t>
  </si>
  <si>
    <t>Bajaj Finance Limited</t>
  </si>
  <si>
    <t>INE296A01032</t>
  </si>
  <si>
    <t>Finance</t>
  </si>
  <si>
    <t>BTVL02</t>
  </si>
  <si>
    <t>Bharti Airtel Limited</t>
  </si>
  <si>
    <t>INE397D01024</t>
  </si>
  <si>
    <t>Telecom - Services</t>
  </si>
  <si>
    <t>IDBK01</t>
  </si>
  <si>
    <t>IDFC First Bank Limited</t>
  </si>
  <si>
    <t>INE092T01019</t>
  </si>
  <si>
    <t>NTPC01</t>
  </si>
  <si>
    <t>NTPC Limited</t>
  </si>
  <si>
    <t>INE733E01010</t>
  </si>
  <si>
    <t>Power</t>
  </si>
  <si>
    <t>UTIB02</t>
  </si>
  <si>
    <t>Axis Bank Limited</t>
  </si>
  <si>
    <t>INE238A01034</t>
  </si>
  <si>
    <t>BHEL02</t>
  </si>
  <si>
    <t>Bharat Electronics Limited</t>
  </si>
  <si>
    <t>INE263A01024</t>
  </si>
  <si>
    <t>Aerospace &amp; Defense</t>
  </si>
  <si>
    <t>SBAI02</t>
  </si>
  <si>
    <t>State Bank of India</t>
  </si>
  <si>
    <t>INE062A01020</t>
  </si>
  <si>
    <t>PUBA02</t>
  </si>
  <si>
    <t>Punjab National Bank</t>
  </si>
  <si>
    <t>INE160A01022</t>
  </si>
  <si>
    <t>MAHI02</t>
  </si>
  <si>
    <t>Mahindra &amp; Mahindra Limited</t>
  </si>
  <si>
    <t>INE101A01026</t>
  </si>
  <si>
    <t>Automobiles</t>
  </si>
  <si>
    <t>HINI02</t>
  </si>
  <si>
    <t>Hindalco Industries Limited</t>
  </si>
  <si>
    <t>INE038A01020</t>
  </si>
  <si>
    <t>Non - Ferrous Metals</t>
  </si>
  <si>
    <t>HZIN02</t>
  </si>
  <si>
    <t>Hindustan Zinc Limited</t>
  </si>
  <si>
    <t>INE267A01025</t>
  </si>
  <si>
    <t>BAND01</t>
  </si>
  <si>
    <t>Bandhan Bank Limited</t>
  </si>
  <si>
    <t>INE545U01014</t>
  </si>
  <si>
    <t>NMDC01</t>
  </si>
  <si>
    <t>NMDC Limited</t>
  </si>
  <si>
    <t>INE584A01023</t>
  </si>
  <si>
    <t>Minerals &amp; Mining</t>
  </si>
  <si>
    <t>LARS02</t>
  </si>
  <si>
    <t>Larsen &amp; Toubro Limited</t>
  </si>
  <si>
    <t>INE018A01030</t>
  </si>
  <si>
    <t>Construction</t>
  </si>
  <si>
    <t>ADAN02</t>
  </si>
  <si>
    <t>Adani Enterprises Limited</t>
  </si>
  <si>
    <t>INE423A01024</t>
  </si>
  <si>
    <t>Metals &amp; Minerals Trading</t>
  </si>
  <si>
    <t>BTAT01</t>
  </si>
  <si>
    <t>Vodafone Idea Limited</t>
  </si>
  <si>
    <t>INE669E01016</t>
  </si>
  <si>
    <t>ITCL02</t>
  </si>
  <si>
    <t>ITC Limited</t>
  </si>
  <si>
    <t>INE154A01025</t>
  </si>
  <si>
    <t>Diversified FMCG</t>
  </si>
  <si>
    <t>TISC03</t>
  </si>
  <si>
    <t>Tata Steel Limited</t>
  </si>
  <si>
    <t>INE081A01020</t>
  </si>
  <si>
    <t>RELS01</t>
  </si>
  <si>
    <t>Jio Financial Services Limited</t>
  </si>
  <si>
    <t>INE758E01017</t>
  </si>
  <si>
    <t>INFS02</t>
  </si>
  <si>
    <t>Infosys Limited</t>
  </si>
  <si>
    <t>INE009A01021</t>
  </si>
  <si>
    <t>IT - Software</t>
  </si>
  <si>
    <t>ESMC02</t>
  </si>
  <si>
    <t>PB Fintech Limited</t>
  </si>
  <si>
    <t>INE417T01026</t>
  </si>
  <si>
    <t>Financial Technology (Fintech)</t>
  </si>
  <si>
    <t>APOL02</t>
  </si>
  <si>
    <t>Apollo Hospitals Enterprise Limited</t>
  </si>
  <si>
    <t>INE437A01024</t>
  </si>
  <si>
    <t>Healthcare Services</t>
  </si>
  <si>
    <t>MAUD01</t>
  </si>
  <si>
    <t>Maruti Suzuki India Limited</t>
  </si>
  <si>
    <t>INE585B01010</t>
  </si>
  <si>
    <t>KOMA03</t>
  </si>
  <si>
    <t>Kotak Mahindra Bank Limited</t>
  </si>
  <si>
    <t>INE237A01036</t>
  </si>
  <si>
    <t>LICO01</t>
  </si>
  <si>
    <t>Life Insurance Corporation Of India</t>
  </si>
  <si>
    <t>INE0J1Y01017</t>
  </si>
  <si>
    <t>Insurance</t>
  </si>
  <si>
    <t>MCEX02</t>
  </si>
  <si>
    <t>Multi Commodity Exchange of India Limited</t>
  </si>
  <si>
    <t>INE745G01043</t>
  </si>
  <si>
    <t>Capital Markets</t>
  </si>
  <si>
    <t>CIPL03</t>
  </si>
  <si>
    <t>Cipla Limited</t>
  </si>
  <si>
    <t>INE059A01026</t>
  </si>
  <si>
    <t>Pharmaceuticals &amp; Biotechnology</t>
  </si>
  <si>
    <t>ASHL02</t>
  </si>
  <si>
    <t>Ashok Leyland Limited</t>
  </si>
  <si>
    <t>INE208A01029</t>
  </si>
  <si>
    <t>Agricultural, Commercial &amp; Construction Vehicles</t>
  </si>
  <si>
    <t>BINL01</t>
  </si>
  <si>
    <t>Indus Towers Limited</t>
  </si>
  <si>
    <t>INE121J01017</t>
  </si>
  <si>
    <t>IIBL01</t>
  </si>
  <si>
    <t>IndusInd Bank Limited</t>
  </si>
  <si>
    <t>INE095A01012</t>
  </si>
  <si>
    <t>YESB03</t>
  </si>
  <si>
    <t>Yes Bank Limited</t>
  </si>
  <si>
    <t>INE528G01035</t>
  </si>
  <si>
    <t>PFCL01</t>
  </si>
  <si>
    <t>Power Finance Corporation Limited</t>
  </si>
  <si>
    <t>INE134E01011</t>
  </si>
  <si>
    <t>FEBA02</t>
  </si>
  <si>
    <t>The Federal Bank Limited</t>
  </si>
  <si>
    <t>INE171A01029</t>
  </si>
  <si>
    <t>ABFS01</t>
  </si>
  <si>
    <t>Aditya Birla Capital Limited</t>
  </si>
  <si>
    <t>INE674K01013</t>
  </si>
  <si>
    <t>LICH02</t>
  </si>
  <si>
    <t>LIC Housing Finance Limited</t>
  </si>
  <si>
    <t>INE115A01026</t>
  </si>
  <si>
    <t>BSEL02</t>
  </si>
  <si>
    <t>BSE Limited</t>
  </si>
  <si>
    <t>INE118H01025</t>
  </si>
  <si>
    <t>SOEL02</t>
  </si>
  <si>
    <t>Solar Industries India Limited</t>
  </si>
  <si>
    <t>INE343H01029</t>
  </si>
  <si>
    <t>Chemicals &amp; Petrochemicals</t>
  </si>
  <si>
    <t>BHAH02</t>
  </si>
  <si>
    <t>Bharat Heavy Electricals Limited</t>
  </si>
  <si>
    <t>INE257A01026</t>
  </si>
  <si>
    <t>Electrical Equipment</t>
  </si>
  <si>
    <t>MUND02</t>
  </si>
  <si>
    <t>Adani Ports and Special Economic Zone Limited</t>
  </si>
  <si>
    <t>INE742F01042</t>
  </si>
  <si>
    <t>Transport Infrastructure</t>
  </si>
  <si>
    <t>IHOT02</t>
  </si>
  <si>
    <t>The Indian Hotels Company Limited</t>
  </si>
  <si>
    <t>INE053A01029</t>
  </si>
  <si>
    <t>Leisure Services</t>
  </si>
  <si>
    <t>HDLI01</t>
  </si>
  <si>
    <t>HDFC Life Insurance Company Limited</t>
  </si>
  <si>
    <t>INE795G01014</t>
  </si>
  <si>
    <t>AFPL02</t>
  </si>
  <si>
    <t>AU Small Finance Bank Limited</t>
  </si>
  <si>
    <t>INE949L01017</t>
  </si>
  <si>
    <t>HLEL02</t>
  </si>
  <si>
    <t>Hindustan Unilever Limited</t>
  </si>
  <si>
    <t>INE030A01027</t>
  </si>
  <si>
    <t>CGCE01</t>
  </si>
  <si>
    <t>Crompton Greaves Consumer Electricals Limited</t>
  </si>
  <si>
    <t>INE299U01018</t>
  </si>
  <si>
    <t>Consumer Durables</t>
  </si>
  <si>
    <t>BFSL02</t>
  </si>
  <si>
    <t>Bajaj Finserv Limited</t>
  </si>
  <si>
    <t>INE918I01026</t>
  </si>
  <si>
    <t>TCSL01</t>
  </si>
  <si>
    <t>Tata Consultancy Services Limited</t>
  </si>
  <si>
    <t>INE467B01029</t>
  </si>
  <si>
    <t>GODP02</t>
  </si>
  <si>
    <t>Godrej Properties Limited</t>
  </si>
  <si>
    <t>INE484J01027</t>
  </si>
  <si>
    <t>Realty</t>
  </si>
  <si>
    <t>MNGF02</t>
  </si>
  <si>
    <t>Manappuram Finance Limited</t>
  </si>
  <si>
    <t>INE522D01027</t>
  </si>
  <si>
    <t>SUZE02</t>
  </si>
  <si>
    <t>Suzlon Energy Limited</t>
  </si>
  <si>
    <t>INE040H01021</t>
  </si>
  <si>
    <t>TPOW02</t>
  </si>
  <si>
    <t>Tata Power Company Limited</t>
  </si>
  <si>
    <t>INE245A01021</t>
  </si>
  <si>
    <t>ZMPL01</t>
  </si>
  <si>
    <t>Eternal Limited</t>
  </si>
  <si>
    <t>INE758T01015</t>
  </si>
  <si>
    <t>Retailing</t>
  </si>
  <si>
    <t>MOSU03</t>
  </si>
  <si>
    <t>Samvardhana Motherson International Limited</t>
  </si>
  <si>
    <t>INE775A01035</t>
  </si>
  <si>
    <t>Auto Components</t>
  </si>
  <si>
    <t>SHTR02</t>
  </si>
  <si>
    <t>Shriram Finance Limited</t>
  </si>
  <si>
    <t>INE721A01047</t>
  </si>
  <si>
    <t>SLIF01</t>
  </si>
  <si>
    <t>SBI Life Insurance Company Limited</t>
  </si>
  <si>
    <t>INE123W01016</t>
  </si>
  <si>
    <t>LAKM02</t>
  </si>
  <si>
    <t>Trent Limited</t>
  </si>
  <si>
    <t>INE849A01020</t>
  </si>
  <si>
    <t>EIML02</t>
  </si>
  <si>
    <t>Eicher Motors Limited</t>
  </si>
  <si>
    <t>INE066A01021</t>
  </si>
  <si>
    <t>KALJ01</t>
  </si>
  <si>
    <t>Kalyan Jewellers India Limited</t>
  </si>
  <si>
    <t>INE303R01014</t>
  </si>
  <si>
    <t>SAEL02</t>
  </si>
  <si>
    <t>TVS Motor Company Limited</t>
  </si>
  <si>
    <t>INE494B01023</t>
  </si>
  <si>
    <t>HCLT02</t>
  </si>
  <si>
    <t>HCL Technologies Limited</t>
  </si>
  <si>
    <t>INE860A01027</t>
  </si>
  <si>
    <t>RUCH03</t>
  </si>
  <si>
    <t>Patanjali Foods Limited</t>
  </si>
  <si>
    <t>INE619A01035</t>
  </si>
  <si>
    <t>Agricultural Food &amp; other Products</t>
  </si>
  <si>
    <t>COAL01</t>
  </si>
  <si>
    <t>Coal India Limited</t>
  </si>
  <si>
    <t>INE522F01014</t>
  </si>
  <si>
    <t>Consumable Fuels</t>
  </si>
  <si>
    <t>GUAM02</t>
  </si>
  <si>
    <t>Ambuja Cements Limited</t>
  </si>
  <si>
    <t>INE079A01024</t>
  </si>
  <si>
    <t>Cement &amp; Cement Products</t>
  </si>
  <si>
    <t>MARC02</t>
  </si>
  <si>
    <t>Marico Limited</t>
  </si>
  <si>
    <t>INE196A01026</t>
  </si>
  <si>
    <t>LAUR02</t>
  </si>
  <si>
    <t>Laurus Labs Limited</t>
  </si>
  <si>
    <t>INE947Q01028</t>
  </si>
  <si>
    <t>BFLS01</t>
  </si>
  <si>
    <t>Mphasis Limited</t>
  </si>
  <si>
    <t>INE356A01018</t>
  </si>
  <si>
    <t>HALT02</t>
  </si>
  <si>
    <t>Hindustan Aeronautics Limited</t>
  </si>
  <si>
    <t>INE066F01020</t>
  </si>
  <si>
    <t>PIDI02</t>
  </si>
  <si>
    <t>Pidilite Industries Limited</t>
  </si>
  <si>
    <t>INE318A01026</t>
  </si>
  <si>
    <t>INOW01</t>
  </si>
  <si>
    <t>Inox Wind Limited</t>
  </si>
  <si>
    <t>INE066P01011</t>
  </si>
  <si>
    <t>NBCC03</t>
  </si>
  <si>
    <t>NBCC (India) Limited</t>
  </si>
  <si>
    <t>INE095N01031</t>
  </si>
  <si>
    <t>ONGC02</t>
  </si>
  <si>
    <t>Oil &amp; Natural Gas Corporation Limited</t>
  </si>
  <si>
    <t>INE213A01029</t>
  </si>
  <si>
    <t>Oil</t>
  </si>
  <si>
    <t>AMBE01</t>
  </si>
  <si>
    <t>Amber Enterprises India Limited</t>
  </si>
  <si>
    <t>INE371P01015</t>
  </si>
  <si>
    <t>TLFH01</t>
  </si>
  <si>
    <t>Tube Investments of India Limited</t>
  </si>
  <si>
    <t>INE974X01010</t>
  </si>
  <si>
    <t>ADTL01</t>
  </si>
  <si>
    <t>Adani Energy Solutions Limited</t>
  </si>
  <si>
    <t>INE931S01010</t>
  </si>
  <si>
    <t>GLPH03</t>
  </si>
  <si>
    <t>Glenmark Pharmaceuticals Limited</t>
  </si>
  <si>
    <t>INE935A01035</t>
  </si>
  <si>
    <t>SUPI02</t>
  </si>
  <si>
    <t>Supreme Industries Limited</t>
  </si>
  <si>
    <t>INE195A01028</t>
  </si>
  <si>
    <t>Industrial Products</t>
  </si>
  <si>
    <t>FRHL01</t>
  </si>
  <si>
    <t>Fortis Healthcare Limited</t>
  </si>
  <si>
    <t>INE061F01013</t>
  </si>
  <si>
    <t>ADAP02</t>
  </si>
  <si>
    <t>Adani Power Limited</t>
  </si>
  <si>
    <t>INE814H01029</t>
  </si>
  <si>
    <t>SPIL03</t>
  </si>
  <si>
    <t>Sun Pharmaceutical Industries Limited</t>
  </si>
  <si>
    <t>INE044A01036</t>
  </si>
  <si>
    <t>AVSP01</t>
  </si>
  <si>
    <t>Avenue Supermarts Limited</t>
  </si>
  <si>
    <t>INE192R01011</t>
  </si>
  <si>
    <t>RATN01</t>
  </si>
  <si>
    <t>RBL Bank Limited</t>
  </si>
  <si>
    <t>INE976G01028</t>
  </si>
  <si>
    <t>NITL02</t>
  </si>
  <si>
    <t>Coforge Limited</t>
  </si>
  <si>
    <t>INE591G01025</t>
  </si>
  <si>
    <t>VOLT02</t>
  </si>
  <si>
    <t>Voltas Limited</t>
  </si>
  <si>
    <t>INE226A01021</t>
  </si>
  <si>
    <t>MAXI02</t>
  </si>
  <si>
    <t>Max Financial Services Limited</t>
  </si>
  <si>
    <t>INE180A01020</t>
  </si>
  <si>
    <t>HDAM01</t>
  </si>
  <si>
    <t>HDFC Asset Management Company Limited</t>
  </si>
  <si>
    <t>INE127D01025</t>
  </si>
  <si>
    <t>SHCE01</t>
  </si>
  <si>
    <t>Shree Cement Limited</t>
  </si>
  <si>
    <t>INE070A01015</t>
  </si>
  <si>
    <t>CHOL02</t>
  </si>
  <si>
    <t>Cholamandalam Investment and Finance Company Ltd</t>
  </si>
  <si>
    <t>INE121A01024</t>
  </si>
  <si>
    <t>ONCO02</t>
  </si>
  <si>
    <t>One 97 Communications Limited</t>
  </si>
  <si>
    <t>INE982J01020</t>
  </si>
  <si>
    <t>CAMS02</t>
  </si>
  <si>
    <t>Computer Age Management Services Limited</t>
  </si>
  <si>
    <t>INE596I01020</t>
  </si>
  <si>
    <t>TWAT02</t>
  </si>
  <si>
    <t>Titan Company Limited</t>
  </si>
  <si>
    <t>INE280A01028</t>
  </si>
  <si>
    <t>CDSL01</t>
  </si>
  <si>
    <t>Central Depository Services (India) Limited</t>
  </si>
  <si>
    <t>INE736A01011</t>
  </si>
  <si>
    <t>BKBA02</t>
  </si>
  <si>
    <t>Bank of Baroda</t>
  </si>
  <si>
    <t>INE028A01039</t>
  </si>
  <si>
    <t>KPEL01</t>
  </si>
  <si>
    <t>KPIT Technologies Limited</t>
  </si>
  <si>
    <t>INE04I401011</t>
  </si>
  <si>
    <t>ABBP01</t>
  </si>
  <si>
    <t>Hitachi Energy India Limited</t>
  </si>
  <si>
    <t>INE07Y701011</t>
  </si>
  <si>
    <t>UNBI01</t>
  </si>
  <si>
    <t>Union Bank of India</t>
  </si>
  <si>
    <t>INE692A01016</t>
  </si>
  <si>
    <t>PREE01</t>
  </si>
  <si>
    <t>Premier Energies Limited</t>
  </si>
  <si>
    <t>INE0BS701011</t>
  </si>
  <si>
    <t>BTUL02</t>
  </si>
  <si>
    <t>APL Apollo Tubes Limited</t>
  </si>
  <si>
    <t>INE702C01027</t>
  </si>
  <si>
    <t>VNBL03</t>
  </si>
  <si>
    <t>Varun Beverages Limited</t>
  </si>
  <si>
    <t>INE200M01039</t>
  </si>
  <si>
    <t>Beverages</t>
  </si>
  <si>
    <t>BAJT01</t>
  </si>
  <si>
    <t>Force Motors Limited</t>
  </si>
  <si>
    <t>INE451A01017</t>
  </si>
  <si>
    <t>IOIC01</t>
  </si>
  <si>
    <t>Indian Oil Corporation Limited</t>
  </si>
  <si>
    <t>INE242A01010</t>
  </si>
  <si>
    <t>SBCP01</t>
  </si>
  <si>
    <t>SBI Cards and Payment Services Limited</t>
  </si>
  <si>
    <t>INE018E01016</t>
  </si>
  <si>
    <t>AUPH03</t>
  </si>
  <si>
    <t>Aurobindo Pharma Limited</t>
  </si>
  <si>
    <t>INE406A01037</t>
  </si>
  <si>
    <t>ASPA02</t>
  </si>
  <si>
    <t>Asian Paints Limited</t>
  </si>
  <si>
    <t>INE021A01026</t>
  </si>
  <si>
    <t>SSNL02</t>
  </si>
  <si>
    <t>Delhivery Limited</t>
  </si>
  <si>
    <t>INE148O01028</t>
  </si>
  <si>
    <t>Transport Services</t>
  </si>
  <si>
    <t>JSPL03</t>
  </si>
  <si>
    <t>Jindal Steel Limited</t>
  </si>
  <si>
    <t>INE749A01030</t>
  </si>
  <si>
    <t>INAV01</t>
  </si>
  <si>
    <t>InterGlobe Aviation Limited</t>
  </si>
  <si>
    <t>INE646L01027</t>
  </si>
  <si>
    <t>IEEL02</t>
  </si>
  <si>
    <t>Indian Energy Exchange Limited</t>
  </si>
  <si>
    <t>INE022Q01020</t>
  </si>
  <si>
    <t>JVSL04</t>
  </si>
  <si>
    <t>JSW Steel Limited</t>
  </si>
  <si>
    <t>INE019A01038</t>
  </si>
  <si>
    <t>GMRI03</t>
  </si>
  <si>
    <t>GMR Airports Limited</t>
  </si>
  <si>
    <t>INE776C01039</t>
  </si>
  <si>
    <t>MAZG02</t>
  </si>
  <si>
    <t>Mazagon Dock Shipbuilders Limited</t>
  </si>
  <si>
    <t>INE249Z01020</t>
  </si>
  <si>
    <t>Industrial Manufacturing</t>
  </si>
  <si>
    <t>BLTE01</t>
  </si>
  <si>
    <t>Swiggy Limited</t>
  </si>
  <si>
    <t>INE00H001014</t>
  </si>
  <si>
    <t>SAGI01</t>
  </si>
  <si>
    <t>Sagility Limited</t>
  </si>
  <si>
    <t>INE0W2G01015</t>
  </si>
  <si>
    <t>IT - Services</t>
  </si>
  <si>
    <t>DLFL01</t>
  </si>
  <si>
    <t>DLF Limited</t>
  </si>
  <si>
    <t>INE271C01023</t>
  </si>
  <si>
    <t>BIOC01</t>
  </si>
  <si>
    <t>Biocon Limited</t>
  </si>
  <si>
    <t>INE376G01013</t>
  </si>
  <si>
    <t>DIVI02</t>
  </si>
  <si>
    <t>Divi's Laboratories Limited</t>
  </si>
  <si>
    <t>INE361B01024</t>
  </si>
  <si>
    <t>HERO02</t>
  </si>
  <si>
    <t>Hero MotoCorp Limited</t>
  </si>
  <si>
    <t>INE158A01026</t>
  </si>
  <si>
    <t>ALKE01</t>
  </si>
  <si>
    <t>Alkem Laboratories Limited</t>
  </si>
  <si>
    <t>INE540L01014</t>
  </si>
  <si>
    <t>$0.00%</t>
  </si>
  <si>
    <t>JSWE01</t>
  </si>
  <si>
    <t>JSW Energy Limited</t>
  </si>
  <si>
    <t>INE121E01018</t>
  </si>
  <si>
    <t>Sub Total</t>
  </si>
  <si>
    <t>(b) Unlisted</t>
  </si>
  <si>
    <t>NIL</t>
  </si>
  <si>
    <t>Total</t>
  </si>
  <si>
    <t>Derivatives</t>
  </si>
  <si>
    <t>(a) Index / Stock Futures</t>
  </si>
  <si>
    <t>POWFNOV26</t>
  </si>
  <si>
    <t>Power Finance Corporation Limited November 2026 Future</t>
  </si>
  <si>
    <t>TLFHNOV26</t>
  </si>
  <si>
    <t>Tube Investments of India Limited November 2026 Future</t>
  </si>
  <si>
    <t>JSWEOCT26</t>
  </si>
  <si>
    <t>JSW Energy Limited October 2026 Future</t>
  </si>
  <si>
    <t>BFLSNOV26</t>
  </si>
  <si>
    <t>Mphasis Limited November 2026 Future</t>
  </si>
  <si>
    <t>ALKEOCT26</t>
  </si>
  <si>
    <t>Alkem Laboratories Limited October 2026 Future</t>
  </si>
  <si>
    <t>SAELNOV26</t>
  </si>
  <si>
    <t>TVS Motor Company Limited November 2026 Future</t>
  </si>
  <si>
    <t>PIDINOV26</t>
  </si>
  <si>
    <t>Pidilite Industries Limited November 2026 Future</t>
  </si>
  <si>
    <t>HEROOCT26</t>
  </si>
  <si>
    <t>Hero MotoCorp Limited October 2026 Future</t>
  </si>
  <si>
    <t>DIVIOCT26</t>
  </si>
  <si>
    <t>Divi's Laboratories Limited October 2026 Future</t>
  </si>
  <si>
    <t>MOSUNOV26</t>
  </si>
  <si>
    <t>Samvardhana Motherson International Limited November 2026 Future</t>
  </si>
  <si>
    <t>FRHLNOV26</t>
  </si>
  <si>
    <t>Fortis Healthcare Limited November 2026 Future</t>
  </si>
  <si>
    <t>MCEXNOV26</t>
  </si>
  <si>
    <t>Multi Commodity Exchange of India Limited November 2026 Future</t>
  </si>
  <si>
    <t>BFSLNOV26</t>
  </si>
  <si>
    <t>Bajaj Finserv Limited November 2026 Future</t>
  </si>
  <si>
    <t>BIOCOCT26</t>
  </si>
  <si>
    <t>Biocon Limited October 2026 Future</t>
  </si>
  <si>
    <t>DLFLOCT26</t>
  </si>
  <si>
    <t>DLF Limited October 2026 Future</t>
  </si>
  <si>
    <t>CHOLNOV26</t>
  </si>
  <si>
    <t>Cholamandalam Investment and Finance Company Ltd November 2026 Future</t>
  </si>
  <si>
    <t>SAGIOCT26</t>
  </si>
  <si>
    <t>Sagility Limited October 2026 Future</t>
  </si>
  <si>
    <t>IHOTNOV26</t>
  </si>
  <si>
    <t>The Indian Hotels Company Limited November 2026 Future</t>
  </si>
  <si>
    <t>ONCONOV26</t>
  </si>
  <si>
    <t>One 97 Communications Limited November 2026 Future</t>
  </si>
  <si>
    <t>GUAMNOV26</t>
  </si>
  <si>
    <t>Ambuja Cements Limited November 2026 Future</t>
  </si>
  <si>
    <t>IIBLNOV26</t>
  </si>
  <si>
    <t>IndusInd Bank Limited November 2026 Future</t>
  </si>
  <si>
    <t>BLTEOCT26</t>
  </si>
  <si>
    <t>Swiggy Limited October 2026 Future</t>
  </si>
  <si>
    <t>ABBPOCT26</t>
  </si>
  <si>
    <t>Hitachi Energy India Limited October 2026 Future</t>
  </si>
  <si>
    <t>MAZGOCT26</t>
  </si>
  <si>
    <t>Mazagon Dock Shipbuilders Limited October 2026 Future</t>
  </si>
  <si>
    <t>ADANNOV26</t>
  </si>
  <si>
    <t>Adani Enterprises Limited November 2026 Future</t>
  </si>
  <si>
    <t>ABBPNOV26</t>
  </si>
  <si>
    <t>Hitachi Energy India Limited November 2026 Future</t>
  </si>
  <si>
    <t>GMRIOCT26</t>
  </si>
  <si>
    <t>GMR Airports Limited October 2026 Future</t>
  </si>
  <si>
    <t>SUZENOV26</t>
  </si>
  <si>
    <t>Suzlon Energy Limited November 2026 Future</t>
  </si>
  <si>
    <t>JVSLOCT26</t>
  </si>
  <si>
    <t>JSW Steel Limited October 2026 Future</t>
  </si>
  <si>
    <t>IEELOCT26</t>
  </si>
  <si>
    <t>Indian Energy Exchange Limited October 2026 Future</t>
  </si>
  <si>
    <t>INAVOCT26</t>
  </si>
  <si>
    <t>InterGlobe Aviation Limited October 2026 Future</t>
  </si>
  <si>
    <t>JSPLOCT26</t>
  </si>
  <si>
    <t>Jindal Steel Limited October 2026 Future</t>
  </si>
  <si>
    <t>NBCCNOV26</t>
  </si>
  <si>
    <t>NBCC (India) Limited November 2026 Future</t>
  </si>
  <si>
    <t>SSNLOCT26</t>
  </si>
  <si>
    <t>Delhivery Limited October 2026 Future</t>
  </si>
  <si>
    <t>ASPAOCT26</t>
  </si>
  <si>
    <t>Asian Paints Limited October 2026 Future</t>
  </si>
  <si>
    <t>AUPHOCT26</t>
  </si>
  <si>
    <t>Aurobindo Pharma Limited October 2026 Future</t>
  </si>
  <si>
    <t>SBCPOCT26</t>
  </si>
  <si>
    <t>SBI Cards and Payment Services Limited October 2026 Future</t>
  </si>
  <si>
    <t>IOICOCT26</t>
  </si>
  <si>
    <t>Indian Oil Corporation Limited October 2026 Future</t>
  </si>
  <si>
    <t>ADAPNOV26</t>
  </si>
  <si>
    <t>Adani Power Limited November 2026 Future</t>
  </si>
  <si>
    <t>BHAHNOV26</t>
  </si>
  <si>
    <t>Bharat Heavy Electricals Limited November 2026 Future</t>
  </si>
  <si>
    <t>BAJTOCT26</t>
  </si>
  <si>
    <t>Force Motors Limited October 2026 Future</t>
  </si>
  <si>
    <t>HDAMNOV26</t>
  </si>
  <si>
    <t>HDFC Asset Management Company Limited November 2026 Future</t>
  </si>
  <si>
    <t>VNBLOCT26</t>
  </si>
  <si>
    <t>Varun Beverages Limited October 2026 Future</t>
  </si>
  <si>
    <t>GODPNOV26</t>
  </si>
  <si>
    <t>Godrej Properties Limited November 2026 Future</t>
  </si>
  <si>
    <t>BTULOCT26</t>
  </si>
  <si>
    <t>APL Apollo Tubes Limited October 2026 Future</t>
  </si>
  <si>
    <t>PREEOCT26</t>
  </si>
  <si>
    <t>Premier Energies Limited October 2026 Future</t>
  </si>
  <si>
    <t>SBAINOV26</t>
  </si>
  <si>
    <t>State Bank of India November 2026 Future</t>
  </si>
  <si>
    <t>HININOV26</t>
  </si>
  <si>
    <t>Hindalco Industries Limited November 2026 Future</t>
  </si>
  <si>
    <t>APOLNOV26</t>
  </si>
  <si>
    <t>Apollo Hospitals Enterprise Limited November 2026 Future</t>
  </si>
  <si>
    <t>HDAMOCT26</t>
  </si>
  <si>
    <t>HDFC Asset Management Company Limited October 2026 Future</t>
  </si>
  <si>
    <t>UNBIOCT26</t>
  </si>
  <si>
    <t>Union Bank of India October 2026 Future</t>
  </si>
  <si>
    <t>HDFBDEC26</t>
  </si>
  <si>
    <t>HDFC Bank Limited December 2026 Future</t>
  </si>
  <si>
    <t>KPELOCT26</t>
  </si>
  <si>
    <t>KPIT Technologies Limited October 2026 Future</t>
  </si>
  <si>
    <t>SLIFNOV26</t>
  </si>
  <si>
    <t>SBI Life Insurance Company Limited November 2026 Future</t>
  </si>
  <si>
    <t>AFPLNOV26</t>
  </si>
  <si>
    <t>AU Small Finance Bank Limited November 2026 Future</t>
  </si>
  <si>
    <t>BTVLNOV26</t>
  </si>
  <si>
    <t>Bharti Airtel Limited November 2026 Future</t>
  </si>
  <si>
    <t>HDLINOV26</t>
  </si>
  <si>
    <t>HDFC Life Insurance Company Limited November 2026 Future</t>
  </si>
  <si>
    <t>ONCOOCT26</t>
  </si>
  <si>
    <t>One 97 Communications Limited October 2026 Future</t>
  </si>
  <si>
    <t>BKBAOCT26</t>
  </si>
  <si>
    <t>Bank of Baroda October 2026 Future</t>
  </si>
  <si>
    <t>CDSLOCT26</t>
  </si>
  <si>
    <t>Central Depository Services (India) Limited October 2026 Future</t>
  </si>
  <si>
    <t>TWATOCT26</t>
  </si>
  <si>
    <t>Titan Company Limited October 2026 Future</t>
  </si>
  <si>
    <t>UTIBNOV26</t>
  </si>
  <si>
    <t>Axis Bank Limited November 2026 Future</t>
  </si>
  <si>
    <t>ADAPOCT26</t>
  </si>
  <si>
    <t>Adani Power Limited October 2026 Future</t>
  </si>
  <si>
    <t>CHOLOCT26</t>
  </si>
  <si>
    <t>Cholamandalam Investment and Finance Company Ltd October 2026 Future</t>
  </si>
  <si>
    <t>CAMSOCT26</t>
  </si>
  <si>
    <t>Computer Age Management Services Limited October 2026 Future</t>
  </si>
  <si>
    <t>BAFLNOV26</t>
  </si>
  <si>
    <t>Bajaj Finance Limited November 2026 Future</t>
  </si>
  <si>
    <t>HDFBNOV26</t>
  </si>
  <si>
    <t>HDFC Bank Limited November 2026 Future</t>
  </si>
  <si>
    <t>HZINNOV26</t>
  </si>
  <si>
    <t>Hindustan Zinc Limited November 2026 Future</t>
  </si>
  <si>
    <t>ABFSNOV26</t>
  </si>
  <si>
    <t>Aditya Birla Capital Limited November 2026 Future</t>
  </si>
  <si>
    <t>MAHINOV26</t>
  </si>
  <si>
    <t>Mahindra &amp; Mahindra Limited November 2026 Future</t>
  </si>
  <si>
    <t>SHCEOCT26</t>
  </si>
  <si>
    <t>Shree Cement Limited October 2026 Future</t>
  </si>
  <si>
    <t>MAUDNOV26</t>
  </si>
  <si>
    <t>Maruti Suzuki India Limited November 2026 Future</t>
  </si>
  <si>
    <t>CGCENOV26</t>
  </si>
  <si>
    <t>Crompton Greaves Consumer Electricals Limited November 2026 Future</t>
  </si>
  <si>
    <t>MAXIOCT26</t>
  </si>
  <si>
    <t>Max Financial Services Limited October 2026 Future</t>
  </si>
  <si>
    <t>VOLTOCT26</t>
  </si>
  <si>
    <t>Voltas Limited October 2026 Future</t>
  </si>
  <si>
    <t>FRHLOCT26</t>
  </si>
  <si>
    <t>Fortis Healthcare Limited October 2026 Future</t>
  </si>
  <si>
    <t>KMBKNOV26</t>
  </si>
  <si>
    <t>Kotak Mahindra Bank Limited November 2026 Future</t>
  </si>
  <si>
    <t>NITLOCT26</t>
  </si>
  <si>
    <t>Coforge Limited October 2026 Future</t>
  </si>
  <si>
    <t>RTBKOCT26</t>
  </si>
  <si>
    <t>RBL Bank Limited October 2026 Future</t>
  </si>
  <si>
    <t>RELSNOV26</t>
  </si>
  <si>
    <t>Jio Financial Services Limited November 2026 Future</t>
  </si>
  <si>
    <t>AVSPOCT26</t>
  </si>
  <si>
    <t>Avenue Supermarts Limited October 2026 Future</t>
  </si>
  <si>
    <t>SPILOCT26</t>
  </si>
  <si>
    <t>Sun Pharmaceutical Industries Limited October 2026 Future</t>
  </si>
  <si>
    <t>LICONOV26</t>
  </si>
  <si>
    <t>Life Insurance Corporation Of India November 2026 Future</t>
  </si>
  <si>
    <t>RINDDEC26</t>
  </si>
  <si>
    <t>Reliance Industries Limited December 2026 Future</t>
  </si>
  <si>
    <t>LARSNOV26</t>
  </si>
  <si>
    <t>Larsen &amp; Toubro Limited November 2026 Future</t>
  </si>
  <si>
    <t>SUPIOCT26</t>
  </si>
  <si>
    <t>Supreme Industries Limited October 2026 Future</t>
  </si>
  <si>
    <t>BINLNOV26</t>
  </si>
  <si>
    <t>Indus Towers Limited November 2026 Future</t>
  </si>
  <si>
    <t>TISCNOV26</t>
  </si>
  <si>
    <t>Tata Steel Limited November 2026 Future</t>
  </si>
  <si>
    <t>GLPHOCT26</t>
  </si>
  <si>
    <t>Glenmark Pharmaceuticals Limited October 2026 Future</t>
  </si>
  <si>
    <t>ADTLOCT26</t>
  </si>
  <si>
    <t>Adani Energy Solutions Limited October 2026 Future</t>
  </si>
  <si>
    <t>NBCCOCT26</t>
  </si>
  <si>
    <t>NBCC (India) Limited October 2026 Future</t>
  </si>
  <si>
    <t>TLFHOCT26</t>
  </si>
  <si>
    <t>Tube Investments of India Limited October 2026 Future</t>
  </si>
  <si>
    <t>CIPLNOV26</t>
  </si>
  <si>
    <t>Cipla Limited November 2026 Future</t>
  </si>
  <si>
    <t>AMBEOCT26</t>
  </si>
  <si>
    <t>Amber Enterprises India Limited October 2026 Future</t>
  </si>
  <si>
    <t>MUNDNOV26</t>
  </si>
  <si>
    <t>Adani Ports and Special Economic Zone Limited November 2026 Future</t>
  </si>
  <si>
    <t>ONGCOCT26</t>
  </si>
  <si>
    <t>Oil &amp; Natural Gas Corporation Limited October 2026 Future</t>
  </si>
  <si>
    <t>YESBNOV26</t>
  </si>
  <si>
    <t>Yes Bank Limited November 2026 Future</t>
  </si>
  <si>
    <t>RINDNOV26</t>
  </si>
  <si>
    <t>Reliance Industries Limited November 2026 Future</t>
  </si>
  <si>
    <t>GUAMOCT26</t>
  </si>
  <si>
    <t>Ambuja Cements Limited October 2026 Future</t>
  </si>
  <si>
    <t>BANDNOV26</t>
  </si>
  <si>
    <t>Bandhan Bank Limited November 2026 Future</t>
  </si>
  <si>
    <t>INOWOCT26</t>
  </si>
  <si>
    <t>Inox Wind Limited October 2026 Future</t>
  </si>
  <si>
    <t>PIDIOCT26</t>
  </si>
  <si>
    <t>Pidilite Industries Limited October 2026 Future</t>
  </si>
  <si>
    <t>NMDCNOV26</t>
  </si>
  <si>
    <t>NMDC Limited November 2026 Future</t>
  </si>
  <si>
    <t>BFLSOCT26</t>
  </si>
  <si>
    <t>Mphasis Limited October 2026 Future</t>
  </si>
  <si>
    <t>PUBANOV26</t>
  </si>
  <si>
    <t>Punjab National Bank November 2026 Future</t>
  </si>
  <si>
    <t>SLIFOCT26</t>
  </si>
  <si>
    <t>SBI Life Insurance Company Limited October 2026 Future</t>
  </si>
  <si>
    <t>HALTOCT26</t>
  </si>
  <si>
    <t>Hindustan Aeronautics Limited October 2026 Future</t>
  </si>
  <si>
    <t>LAUROCT26</t>
  </si>
  <si>
    <t>Laurus Labs Limited October 2026 Future</t>
  </si>
  <si>
    <t>MARCOCT26</t>
  </si>
  <si>
    <t>Marico Limited October 2026 Future</t>
  </si>
  <si>
    <t>ITCLNOV26</t>
  </si>
  <si>
    <t>ITC Limited November 2026 Future</t>
  </si>
  <si>
    <t>COALOCT26</t>
  </si>
  <si>
    <t>Coal India Limited October 2026 Future</t>
  </si>
  <si>
    <t>RUCHOCT26</t>
  </si>
  <si>
    <t>Patanjali Foods Limited October 2026 Future</t>
  </si>
  <si>
    <t>SOELOCT26</t>
  </si>
  <si>
    <t>Solar Industries India Limited October 2026 Future</t>
  </si>
  <si>
    <t>HCLTOCT26</t>
  </si>
  <si>
    <t>HCL Technologies Limited October 2026 Future</t>
  </si>
  <si>
    <t>SAELOCT26</t>
  </si>
  <si>
    <t>TVS Motor Company Limited October 2026 Future</t>
  </si>
  <si>
    <t>CGCEOCT26</t>
  </si>
  <si>
    <t>Crompton Greaves Consumer Electricals Limited October 2026 Future</t>
  </si>
  <si>
    <t>BHELNOV26</t>
  </si>
  <si>
    <t>Bharat Electronics Limited November 2026 Future</t>
  </si>
  <si>
    <t>KALJOCT26</t>
  </si>
  <si>
    <t>Kalyan Jewellers India Limited October 2026 Future</t>
  </si>
  <si>
    <t>EIMLOCT26</t>
  </si>
  <si>
    <t>Eicher Motors Limited October 2026 Future</t>
  </si>
  <si>
    <t>LAKMOCT26</t>
  </si>
  <si>
    <t>Trent Limited October 2026 Future</t>
  </si>
  <si>
    <t>SUZEOCT26</t>
  </si>
  <si>
    <t>Suzlon Energy Limited October 2026 Future</t>
  </si>
  <si>
    <t>MOSUOCT26</t>
  </si>
  <si>
    <t>Samvardhana Motherson International Limited October 2026 Future</t>
  </si>
  <si>
    <t>GODPOCT26</t>
  </si>
  <si>
    <t>Godrej Properties Limited October 2026 Future</t>
  </si>
  <si>
    <t>SHTROCT26</t>
  </si>
  <si>
    <t>Shriram Finance Limited October 2026 Future</t>
  </si>
  <si>
    <t>IBCLNOV26</t>
  </si>
  <si>
    <t>ICICI Bank Limited November 2026 Future</t>
  </si>
  <si>
    <t>ZMPLOCT26</t>
  </si>
  <si>
    <t>Eternal Limited October 2026 Future</t>
  </si>
  <si>
    <t>TPOWOCT26</t>
  </si>
  <si>
    <t>Tata Power Company Limited October 2026 Future</t>
  </si>
  <si>
    <t>MNGFOCT26</t>
  </si>
  <si>
    <t>Manappuram Finance Limited October 2026 Future</t>
  </si>
  <si>
    <t>BFSLOCT26</t>
  </si>
  <si>
    <t>Bajaj Finserv Limited October 2026 Future</t>
  </si>
  <si>
    <t>TCSLOCT26</t>
  </si>
  <si>
    <t>Tata Consultancy Services Limited October 2026 Future</t>
  </si>
  <si>
    <t>SOELNOV26</t>
  </si>
  <si>
    <t>Solar Industries India Limited November 2026 Future</t>
  </si>
  <si>
    <t>AFPLOCT26</t>
  </si>
  <si>
    <t>AU Small Finance Bank Limited October 2026 Future</t>
  </si>
  <si>
    <t>HDLIOCT26</t>
  </si>
  <si>
    <t>HDFC Life Insurance Company Limited October 2026 Future</t>
  </si>
  <si>
    <t>HLELOCT26</t>
  </si>
  <si>
    <t>Hindustan Unilever Limited October 2026 Future</t>
  </si>
  <si>
    <t>CANBNOV26</t>
  </si>
  <si>
    <t>Canara Bank November 2026 Future</t>
  </si>
  <si>
    <t>MUNDOCT26</t>
  </si>
  <si>
    <t>Adani Ports and Special Economic Zone Limited October 2026 Future</t>
  </si>
  <si>
    <t>YESBOCT26</t>
  </si>
  <si>
    <t>Yes Bank Limited October 2026 Future</t>
  </si>
  <si>
    <t>IHOTOCT26</t>
  </si>
  <si>
    <t>The Indian Hotels Company Limited October 2026 Future</t>
  </si>
  <si>
    <t>BINLOCT26</t>
  </si>
  <si>
    <t>Indus Towers Limited October 2026 Future</t>
  </si>
  <si>
    <t>IDBKNOV26</t>
  </si>
  <si>
    <t>IDFC First Bank Limited November 2026 Future</t>
  </si>
  <si>
    <t>CIPLOCT26</t>
  </si>
  <si>
    <t>Cipla Limited October 2026 Future</t>
  </si>
  <si>
    <t>ABFSOCT26</t>
  </si>
  <si>
    <t>Aditya Birla Capital Limited October 2026 Future</t>
  </si>
  <si>
    <t>BHAHOCT26</t>
  </si>
  <si>
    <t>Bharat Heavy Electricals Limited October 2026 Future</t>
  </si>
  <si>
    <t>LICOOCT26</t>
  </si>
  <si>
    <t>Life Insurance Corporation Of India October 2026 Future</t>
  </si>
  <si>
    <t>BSELOCT26</t>
  </si>
  <si>
    <t>BSE Limited October 2026 Future</t>
  </si>
  <si>
    <t>LICHOCT26</t>
  </si>
  <si>
    <t>LIC Housing Finance Limited October 2026 Future</t>
  </si>
  <si>
    <t>IIBLOCT26</t>
  </si>
  <si>
    <t>IndusInd Bank Limited October 2026 Future</t>
  </si>
  <si>
    <t>FEBAOCT26</t>
  </si>
  <si>
    <t>The Federal Bank Limited October 2026 Future</t>
  </si>
  <si>
    <t>POWFOCT26</t>
  </si>
  <si>
    <t>Power Finance Corporation Limited October 2026 Future</t>
  </si>
  <si>
    <t>KMBKOCT26</t>
  </si>
  <si>
    <t>Kotak Mahindra Bank Limited October 2026 Future</t>
  </si>
  <si>
    <t>MAUDOCT26</t>
  </si>
  <si>
    <t>Maruti Suzuki India Limited October 2026 Future</t>
  </si>
  <si>
    <t>ASHLOCT26</t>
  </si>
  <si>
    <t>Ashok Leyland Limited October 2026 Future</t>
  </si>
  <si>
    <t>ITCLOCT26</t>
  </si>
  <si>
    <t>ITC Limited October 2026 Future</t>
  </si>
  <si>
    <t>MCEXOCT26</t>
  </si>
  <si>
    <t>Multi Commodity Exchange of India Limited October 2026 Future</t>
  </si>
  <si>
    <t>APOLOCT26</t>
  </si>
  <si>
    <t>Apollo Hospitals Enterprise Limited October 2026 Future</t>
  </si>
  <si>
    <t>RELSOCT26</t>
  </si>
  <si>
    <t>Jio Financial Services Limited October 2026 Future</t>
  </si>
  <si>
    <t>TISCOCT26</t>
  </si>
  <si>
    <t>Tata Steel Limited October 2026 Future</t>
  </si>
  <si>
    <t>ESMCOCT26</t>
  </si>
  <si>
    <t>PB Fintech Limited October 2026 Future</t>
  </si>
  <si>
    <t>NMDCOCT26</t>
  </si>
  <si>
    <t>NMDC Limited October 2026 Future</t>
  </si>
  <si>
    <t>BANDOCT26</t>
  </si>
  <si>
    <t>Bandhan Bank Limited October 2026 Future</t>
  </si>
  <si>
    <t>INFSOCT26</t>
  </si>
  <si>
    <t>Infosys Limited October 2026 Future</t>
  </si>
  <si>
    <t>LARSOCT26</t>
  </si>
  <si>
    <t>Larsen &amp; Toubro Limited October 2026 Future</t>
  </si>
  <si>
    <t>ADANOCT26</t>
  </si>
  <si>
    <t>Adani Enterprises Limited October 2026 Future</t>
  </si>
  <si>
    <t>ATATOCT26</t>
  </si>
  <si>
    <t>Vodafone Idea Limited October 2026 Future</t>
  </si>
  <si>
    <t>HZINOCT26</t>
  </si>
  <si>
    <t>Hindustan Zinc Limited October 2026 Future</t>
  </si>
  <si>
    <t>PUBAOCT26</t>
  </si>
  <si>
    <t>Punjab National Bank October 2026 Future</t>
  </si>
  <si>
    <t>MAHIOCT26</t>
  </si>
  <si>
    <t>Mahindra &amp; Mahindra Limited October 2026 Future</t>
  </si>
  <si>
    <t>HINIOCT26</t>
  </si>
  <si>
    <t>Hindalco Industries Limited October 2026 Future</t>
  </si>
  <si>
    <t>BHELOCT26</t>
  </si>
  <si>
    <t>Bharat Electronics Limited October 2026 Future</t>
  </si>
  <si>
    <t>IDBKOCT26</t>
  </si>
  <si>
    <t>IDFC First Bank Limited October 2026 Future</t>
  </si>
  <si>
    <t>SBAIOCT26</t>
  </si>
  <si>
    <t>State Bank of India October 2026 Future</t>
  </si>
  <si>
    <t>UTIBOCT26</t>
  </si>
  <si>
    <t>Axis Bank Limited October 2026 Future</t>
  </si>
  <si>
    <t>NTPCOCT26</t>
  </si>
  <si>
    <t>NTPC Limited October 2026 Future</t>
  </si>
  <si>
    <t>BTVLOCT26</t>
  </si>
  <si>
    <t>Bharti Airtel Limited October 2026 Future</t>
  </si>
  <si>
    <t>CANBOCT26</t>
  </si>
  <si>
    <t>Canara Bank October 2026 Future</t>
  </si>
  <si>
    <t>BAFLOCT26</t>
  </si>
  <si>
    <t>Bajaj Finance Limited October 2026 Future</t>
  </si>
  <si>
    <t>SAILOCT26</t>
  </si>
  <si>
    <t>Steel Authority of India Limited October 2026 Future</t>
  </si>
  <si>
    <t>RINDOCT26</t>
  </si>
  <si>
    <t>Reliance Industries Limited October 2026 Future</t>
  </si>
  <si>
    <t>HDFBOCT26</t>
  </si>
  <si>
    <t>HDFC Bank Limited October 2026 Future</t>
  </si>
  <si>
    <t>IBCLOCT26</t>
  </si>
  <si>
    <t>ICICI Bank Limited October 2026 Future</t>
  </si>
  <si>
    <t>Money Market Instruments</t>
  </si>
  <si>
    <t>Certificate of Deposit</t>
  </si>
  <si>
    <t>INBK515</t>
  </si>
  <si>
    <t>Indian Bank (12/01/2027)</t>
  </si>
  <si>
    <t>INE562A16QE7</t>
  </si>
  <si>
    <t>CRISIL A1+</t>
  </si>
  <si>
    <t>Others</t>
  </si>
  <si>
    <t>Mutual Fund Units</t>
  </si>
  <si>
    <t>151833</t>
  </si>
  <si>
    <t>Bajaj Finserv Liquid Fund - Direct Plan - Growth</t>
  </si>
  <si>
    <t>INF0QA701011</t>
  </si>
  <si>
    <t>151889</t>
  </si>
  <si>
    <t>Bajaj Finserv Money Market Fund-Direct Plan-Growth</t>
  </si>
  <si>
    <t>INF0QA701334</t>
  </si>
  <si>
    <t>Reverse Repo / TREPS</t>
  </si>
  <si>
    <t>TRP_011026</t>
  </si>
  <si>
    <t>Clearing Corporation of India Ltd</t>
  </si>
  <si>
    <t>Net Receivables / (Payables)</t>
  </si>
  <si>
    <t>GRAND TOTAL</t>
  </si>
  <si>
    <t>**  Thinly Traded / Non Traded Security</t>
  </si>
  <si>
    <t xml:space="preserve">$  Less Than 0.01% of Net Asset Value </t>
  </si>
  <si>
    <t>~ YTM as on September 30, 2026</t>
  </si>
  <si>
    <t>Benchmark Name - NIFTY 50 ARBITRAGE INDEX TRI</t>
  </si>
  <si>
    <t>Scheme Risk-O-Meter</t>
  </si>
  <si>
    <t>Benchmark Risk-O-Meter</t>
  </si>
  <si>
    <t>GLAX01</t>
  </si>
  <si>
    <t>GlaxoSmithKline Pharmaceuticals Limited</t>
  </si>
  <si>
    <t>INE159A01016</t>
  </si>
  <si>
    <t>BALN01</t>
  </si>
  <si>
    <t>Bajaj Auto Limited</t>
  </si>
  <si>
    <t>INE917I01010</t>
  </si>
  <si>
    <t>ULCC01</t>
  </si>
  <si>
    <t>UltraTech Cement Limited</t>
  </si>
  <si>
    <t>INE481G01011</t>
  </si>
  <si>
    <t>RURE01</t>
  </si>
  <si>
    <t>Rubicon Research Limited</t>
  </si>
  <si>
    <t>INE506V01022</t>
  </si>
  <si>
    <t>MCSP02</t>
  </si>
  <si>
    <t>United Spirits Limited</t>
  </si>
  <si>
    <t>INE854D01024</t>
  </si>
  <si>
    <t>VAML01</t>
  </si>
  <si>
    <t>Vedanta Aluminium Metal Limited</t>
  </si>
  <si>
    <t>INE1CDF01017</t>
  </si>
  <si>
    <t>FAGP02</t>
  </si>
  <si>
    <t>Schaeffler India Limited</t>
  </si>
  <si>
    <t>INE513A01022</t>
  </si>
  <si>
    <t>SBFU01</t>
  </si>
  <si>
    <t>SBI Funds Management Limited</t>
  </si>
  <si>
    <t>INE640G01020</t>
  </si>
  <si>
    <t>JSWC01</t>
  </si>
  <si>
    <t>JSW Cement Limited</t>
  </si>
  <si>
    <t>INE718I01012</t>
  </si>
  <si>
    <t>RENM01</t>
  </si>
  <si>
    <t>Rentomojo Limited</t>
  </si>
  <si>
    <t>INE08T701025</t>
  </si>
  <si>
    <t>Commercial Services &amp; Supplies</t>
  </si>
  <si>
    <t>GRAS02</t>
  </si>
  <si>
    <t>Grasim Industries Limited</t>
  </si>
  <si>
    <t>INE047A01021</t>
  </si>
  <si>
    <t>CNAF02</t>
  </si>
  <si>
    <t>Zydus Wellness Limited</t>
  </si>
  <si>
    <t>INE768C01028</t>
  </si>
  <si>
    <t>Food Products</t>
  </si>
  <si>
    <t>OBRL01</t>
  </si>
  <si>
    <t>Oberoi Realty Limited</t>
  </si>
  <si>
    <t>INE093I01010</t>
  </si>
  <si>
    <t>HICO02</t>
  </si>
  <si>
    <t>Hindustan Copper Limited</t>
  </si>
  <si>
    <t>INE531E01026</t>
  </si>
  <si>
    <t>GREA03</t>
  </si>
  <si>
    <t>The Great Eastern Shipping Company Limited</t>
  </si>
  <si>
    <t>INE017A01032</t>
  </si>
  <si>
    <t>SUMI01</t>
  </si>
  <si>
    <t>Sumitomo Chemical India Limited</t>
  </si>
  <si>
    <t>INE258G01013</t>
  </si>
  <si>
    <t>Fertilizers &amp; Agrochemicals</t>
  </si>
  <si>
    <t>THAN01</t>
  </si>
  <si>
    <t>Thangamayil Jewellery Limited</t>
  </si>
  <si>
    <t>INE085J01014</t>
  </si>
  <si>
    <t>Index / Stock Options</t>
  </si>
  <si>
    <t>FE27OC2623000P</t>
  </si>
  <si>
    <t>FE27OC2623200P</t>
  </si>
  <si>
    <t>Debt Instruments</t>
  </si>
  <si>
    <t>(a) Listed / awaiting listing on Stock Exchange</t>
  </si>
  <si>
    <t>NBAR867</t>
  </si>
  <si>
    <t>6.85% National Bank For Agriculture and Rural Development (19/01/2029)</t>
  </si>
  <si>
    <t>INE261F08EQ2</t>
  </si>
  <si>
    <t>ICRA AAA</t>
  </si>
  <si>
    <t>SIDB614</t>
  </si>
  <si>
    <t>INE556F08KZ3</t>
  </si>
  <si>
    <t>CRISIL AAA</t>
  </si>
  <si>
    <t>RECL490</t>
  </si>
  <si>
    <t>7.28% REC Limited (31/08/2029) **</t>
  </si>
  <si>
    <t>INE020B08GI3</t>
  </si>
  <si>
    <t>GOI6240</t>
  </si>
  <si>
    <t>7.09% Government of India (25/11/2074)</t>
  </si>
  <si>
    <t>IN0020240142</t>
  </si>
  <si>
    <t>Sovereign</t>
  </si>
  <si>
    <t>GOI6320</t>
  </si>
  <si>
    <t>6.79% Government of India (30/12/2031)</t>
  </si>
  <si>
    <t>IN0020240191</t>
  </si>
  <si>
    <t>GOI6156</t>
  </si>
  <si>
    <t>6.79% Government of India (07/10/2034)</t>
  </si>
  <si>
    <t>IN0020240126</t>
  </si>
  <si>
    <t>GOI6019</t>
  </si>
  <si>
    <t>7.09% Government of India (05/08/2054)</t>
  </si>
  <si>
    <t>IN0020240118</t>
  </si>
  <si>
    <t>(b) Privately placed / Unlisted</t>
  </si>
  <si>
    <t>Benchmark Name - NIFTY 50 HYBRID COMPOSITE DEBT 50:50 INDEX</t>
  </si>
  <si>
    <t>Industry</t>
  </si>
  <si>
    <t>SUFI01</t>
  </si>
  <si>
    <t>Sundaram Finance Limited</t>
  </si>
  <si>
    <t>INE660A01013</t>
  </si>
  <si>
    <t>NIVB01</t>
  </si>
  <si>
    <t>Niva Bupa Health Insurance Company Limited</t>
  </si>
  <si>
    <t>INE995S01015</t>
  </si>
  <si>
    <t>GODI01</t>
  </si>
  <si>
    <t>Go Digit General Insurance Limited</t>
  </si>
  <si>
    <t>INE03JT01014</t>
  </si>
  <si>
    <t>PRUD01</t>
  </si>
  <si>
    <t>Prudent Corporate Advisory Services Limited</t>
  </si>
  <si>
    <t>INE00F201020</t>
  </si>
  <si>
    <t>HURD01</t>
  </si>
  <si>
    <t>Housing &amp; Urban Development Corporation Limited</t>
  </si>
  <si>
    <t>INE031A01017</t>
  </si>
  <si>
    <t>REHO01</t>
  </si>
  <si>
    <t>Repco Home Finance Limited</t>
  </si>
  <si>
    <t>INE612J01015</t>
  </si>
  <si>
    <t>CRED02</t>
  </si>
  <si>
    <t>CRISIL Limited</t>
  </si>
  <si>
    <t>INE007A01025</t>
  </si>
  <si>
    <t>FSBF02</t>
  </si>
  <si>
    <t>Five Star Business Finance Limited</t>
  </si>
  <si>
    <t>INE128S01021</t>
  </si>
  <si>
    <t>NSEI02</t>
  </si>
  <si>
    <t>National Stock Exchange Of India Ltd</t>
  </si>
  <si>
    <t>INE721I01024</t>
  </si>
  <si>
    <t>USFB01</t>
  </si>
  <si>
    <t>Ujjivan Small Finance Bank Limited</t>
  </si>
  <si>
    <t>INE551W01018</t>
  </si>
  <si>
    <t>ICRA01</t>
  </si>
  <si>
    <t>ICRA Limited</t>
  </si>
  <si>
    <t>INE725G01011</t>
  </si>
  <si>
    <t>DCBL01</t>
  </si>
  <si>
    <t>DCB Bank Limited</t>
  </si>
  <si>
    <t>INE503A01015</t>
  </si>
  <si>
    <t>MEAH02</t>
  </si>
  <si>
    <t>Medi Assist Healthcare Services Limited</t>
  </si>
  <si>
    <t>INE456Z01021</t>
  </si>
  <si>
    <t>IFOL01</t>
  </si>
  <si>
    <t>IIFL Capital Services Limited</t>
  </si>
  <si>
    <t>INE489L01022</t>
  </si>
  <si>
    <t>AGBL02</t>
  </si>
  <si>
    <t>Angel One Limited</t>
  </si>
  <si>
    <t>INE732I01021</t>
  </si>
  <si>
    <t>KFIN01</t>
  </si>
  <si>
    <t>KFin Technologies Limited</t>
  </si>
  <si>
    <t>INE138Y01010</t>
  </si>
  <si>
    <t>EDEL02</t>
  </si>
  <si>
    <t>Nuvama Wealth Management Limited</t>
  </si>
  <si>
    <t>INE531F01023</t>
  </si>
  <si>
    <t>Benchmark Name - NIFTY FINANCIAL SERVICES TRI</t>
  </si>
  <si>
    <t>Rating</t>
  </si>
  <si>
    <t>RECL350</t>
  </si>
  <si>
    <t>8.54% REC Limited (15/11/2028) **</t>
  </si>
  <si>
    <t>INE020B08BE3</t>
  </si>
  <si>
    <t>NBAR796</t>
  </si>
  <si>
    <t>INE261F08EK5</t>
  </si>
  <si>
    <t>POWF541</t>
  </si>
  <si>
    <t>7.42% Power Finance Corporation Limited (15/04/2028) **</t>
  </si>
  <si>
    <t>INE134E08NL6</t>
  </si>
  <si>
    <t>IRLY383</t>
  </si>
  <si>
    <t>7.37% Indian Railway Finance Corporation Limited (31/07/2029) **</t>
  </si>
  <si>
    <t>INE053F08411</t>
  </si>
  <si>
    <t>FCOI32</t>
  </si>
  <si>
    <t>7.6% Food Corporation Of India (09/01/2030) **</t>
  </si>
  <si>
    <t>INE861G08068</t>
  </si>
  <si>
    <t>CRISIL AAA(CE)</t>
  </si>
  <si>
    <t>HURD210</t>
  </si>
  <si>
    <t>8.41% Housing &amp; Urban Development Corporation Limited (15/03/2029) **</t>
  </si>
  <si>
    <t>INE031A08699</t>
  </si>
  <si>
    <t>TCHF441</t>
  </si>
  <si>
    <t>7.85% Tata Capital Housing Finance Limited (14/05/2029) **</t>
  </si>
  <si>
    <t>INE033L07IS2</t>
  </si>
  <si>
    <t>EXIM803</t>
  </si>
  <si>
    <t>7.12% Export Import Bank of India (27/06/2030) **</t>
  </si>
  <si>
    <t>INE514E08GF5</t>
  </si>
  <si>
    <t>PGCI347</t>
  </si>
  <si>
    <t>9.3% Power Grid Corporation of India Limited (04/09/2029) **</t>
  </si>
  <si>
    <t>INE752E07LR8</t>
  </si>
  <si>
    <t>NBAR695</t>
  </si>
  <si>
    <t>7.62% National Bank For Agriculture and Rural Development (31/01/2028) **</t>
  </si>
  <si>
    <t>INE261F08DV4</t>
  </si>
  <si>
    <t>GOI2498</t>
  </si>
  <si>
    <t>7.11% Maharashtra State Development Loans (31/07/2029)</t>
  </si>
  <si>
    <t>IN2220190044</t>
  </si>
  <si>
    <t>UTIB1374</t>
  </si>
  <si>
    <t>INE238AD6BI8</t>
  </si>
  <si>
    <t>EXIM823</t>
  </si>
  <si>
    <t>INE514E16CP6</t>
  </si>
  <si>
    <t>Alternative Investment Fund Units</t>
  </si>
  <si>
    <t>CDMD50ME</t>
  </si>
  <si>
    <t>SBI - Corporate Debt Market Development Fund (CDMDF) - Class A2</t>
  </si>
  <si>
    <t>INF0RQ622028</t>
  </si>
  <si>
    <t>Benchmark Name - NIFTY BANKING &amp; PSU DEBT INDEX A-II</t>
  </si>
  <si>
    <t>PVRL01</t>
  </si>
  <si>
    <t>PVR INOX Limited</t>
  </si>
  <si>
    <t>INE191H01014</t>
  </si>
  <si>
    <t>Entertainment</t>
  </si>
  <si>
    <t>SAFI02</t>
  </si>
  <si>
    <t>Safari Industries (India) Limited</t>
  </si>
  <si>
    <t>INE429E01023</t>
  </si>
  <si>
    <t>SENO01</t>
  </si>
  <si>
    <t>Senores Pharmaceuticals Limited</t>
  </si>
  <si>
    <t>INE0RB801010</t>
  </si>
  <si>
    <t>SONB01</t>
  </si>
  <si>
    <t>Sona BLW Precision Forgings Limited</t>
  </si>
  <si>
    <t>INE073K01018</t>
  </si>
  <si>
    <t>MEBR01</t>
  </si>
  <si>
    <t>Metro Brands Limited</t>
  </si>
  <si>
    <t>INE317I01021</t>
  </si>
  <si>
    <t>CENT02</t>
  </si>
  <si>
    <t>Aditya Birla Real Estate Limited</t>
  </si>
  <si>
    <t>INE055A01016</t>
  </si>
  <si>
    <t>LENS01</t>
  </si>
  <si>
    <t>Lenskart Solutions Limited</t>
  </si>
  <si>
    <t>INE956O01016</t>
  </si>
  <si>
    <t>OREL01</t>
  </si>
  <si>
    <t>Orient Electric Limited</t>
  </si>
  <si>
    <t>INE142Z01019</t>
  </si>
  <si>
    <t>IPPL01</t>
  </si>
  <si>
    <t>Indigo Paints Limited</t>
  </si>
  <si>
    <t>INE09VQ01012</t>
  </si>
  <si>
    <t>TTEA02</t>
  </si>
  <si>
    <t>Tata Consumer Products Limited</t>
  </si>
  <si>
    <t>INE192A01025</t>
  </si>
  <si>
    <t>PPHA01</t>
  </si>
  <si>
    <t>Piramal Pharma Limited</t>
  </si>
  <si>
    <t>INE0DK501011</t>
  </si>
  <si>
    <t>CHLO02</t>
  </si>
  <si>
    <t>Exide Industries Limited</t>
  </si>
  <si>
    <t>INE302A01020</t>
  </si>
  <si>
    <t>NEST02</t>
  </si>
  <si>
    <t>Nestle India Limited</t>
  </si>
  <si>
    <t>INE239A01024</t>
  </si>
  <si>
    <t>CPIL02</t>
  </si>
  <si>
    <t>CCL Products (India) Limited</t>
  </si>
  <si>
    <t>INE421D01022</t>
  </si>
  <si>
    <t>KACE03</t>
  </si>
  <si>
    <t>Kajaria Ceramics Limited</t>
  </si>
  <si>
    <t>INE217B01036</t>
  </si>
  <si>
    <t>GPIL03</t>
  </si>
  <si>
    <t>Greenply Industries Limited</t>
  </si>
  <si>
    <t>INE461C01038</t>
  </si>
  <si>
    <t>CEPL02</t>
  </si>
  <si>
    <t>Century Plyboards (India) Limited</t>
  </si>
  <si>
    <t>INE348B01021</t>
  </si>
  <si>
    <t>DEVY01</t>
  </si>
  <si>
    <t>Devyani International Limited</t>
  </si>
  <si>
    <t>INE872J01023</t>
  </si>
  <si>
    <t>DHTRA01</t>
  </si>
  <si>
    <t>Dhoot Transmission Ltd</t>
  </si>
  <si>
    <t>INE01NH01023</t>
  </si>
  <si>
    <t>ZLSP01</t>
  </si>
  <si>
    <t>Black Buck Ltd</t>
  </si>
  <si>
    <t>INE0UIZ01018</t>
  </si>
  <si>
    <t>KPRM03</t>
  </si>
  <si>
    <t>K.P.R. Mill Limited</t>
  </si>
  <si>
    <t>INE930H01031</t>
  </si>
  <si>
    <t>Textiles &amp; Apparels</t>
  </si>
  <si>
    <t>RAKH02</t>
  </si>
  <si>
    <t>Radico Khaitan Limited</t>
  </si>
  <si>
    <t>INE944F01028</t>
  </si>
  <si>
    <t>BERG03</t>
  </si>
  <si>
    <t>Berger Paints (I) Limited</t>
  </si>
  <si>
    <t>INE463A01038</t>
  </si>
  <si>
    <t>EIDP03</t>
  </si>
  <si>
    <t>EID Parry India Limited</t>
  </si>
  <si>
    <t>INE126A01031</t>
  </si>
  <si>
    <t>TMLC01</t>
  </si>
  <si>
    <t>Tata Motors Ltd</t>
  </si>
  <si>
    <t>INE1TAE01010</t>
  </si>
  <si>
    <t>BALC02</t>
  </si>
  <si>
    <t>Balrampur Chini Mills Limited</t>
  </si>
  <si>
    <t>INE119A01028</t>
  </si>
  <si>
    <t>CERA01</t>
  </si>
  <si>
    <t>Cera Sanitaryware Limited</t>
  </si>
  <si>
    <t>INE739E01017</t>
  </si>
  <si>
    <t>CART01</t>
  </si>
  <si>
    <t>Cartrade Tech Limited</t>
  </si>
  <si>
    <t>INE290S01011</t>
  </si>
  <si>
    <t>KELV01</t>
  </si>
  <si>
    <t>Whirlpool of India Limited</t>
  </si>
  <si>
    <t>INE716A01013</t>
  </si>
  <si>
    <t>GAPO01</t>
  </si>
  <si>
    <t>Ganesha Ecosphere Limited</t>
  </si>
  <si>
    <t>INE845D01014</t>
  </si>
  <si>
    <t>ADTH01</t>
  </si>
  <si>
    <t>Aditya Infotech Limited</t>
  </si>
  <si>
    <t>INE819V01029</t>
  </si>
  <si>
    <t>WESD02</t>
  </si>
  <si>
    <t>Westlife Foodworld Limited</t>
  </si>
  <si>
    <t>INE274F01020</t>
  </si>
  <si>
    <t>LORG02</t>
  </si>
  <si>
    <t>La Opala RG Limited</t>
  </si>
  <si>
    <t>INE059D01020</t>
  </si>
  <si>
    <t>ABDL01</t>
  </si>
  <si>
    <t>Allied Blenders And Distillers Limited</t>
  </si>
  <si>
    <t>INE552Z01027</t>
  </si>
  <si>
    <t>Benchmark Name - NIFTY INDIA CONSUMPTION TOTAL RETURN INDEX (TRI)</t>
  </si>
  <si>
    <t>PGEL02</t>
  </si>
  <si>
    <t>PG Electroplast Limited</t>
  </si>
  <si>
    <t>INE457L01029</t>
  </si>
  <si>
    <t>TIIN01</t>
  </si>
  <si>
    <t>Timken India Limited</t>
  </si>
  <si>
    <t>INE325A01013</t>
  </si>
  <si>
    <t>BHDY02</t>
  </si>
  <si>
    <t>Bharat Dynamics Limited</t>
  </si>
  <si>
    <t>INE171Z01026</t>
  </si>
  <si>
    <t>GAWA01</t>
  </si>
  <si>
    <t>Garware Technical Fibres Limited</t>
  </si>
  <si>
    <t>INE276A01018</t>
  </si>
  <si>
    <t>BALI02</t>
  </si>
  <si>
    <t>Balkrishna Industries Limited</t>
  </si>
  <si>
    <t>INE787D01026</t>
  </si>
  <si>
    <t>SEDE01</t>
  </si>
  <si>
    <t>Sedemac Mechatronics Limited</t>
  </si>
  <si>
    <t>INE00XB01019</t>
  </si>
  <si>
    <t>ARVF01</t>
  </si>
  <si>
    <t>Arvind Fashions Limited</t>
  </si>
  <si>
    <t>INE955V01021</t>
  </si>
  <si>
    <t>INDO02</t>
  </si>
  <si>
    <t>Indo Count Industries Limited</t>
  </si>
  <si>
    <t>INE483B01026</t>
  </si>
  <si>
    <t>ORRE01</t>
  </si>
  <si>
    <t>RHI Magnesita India Limited</t>
  </si>
  <si>
    <t>INE743M01012</t>
  </si>
  <si>
    <t>MTAR01</t>
  </si>
  <si>
    <t>MTAR Technologies Limited</t>
  </si>
  <si>
    <t>INE864I01014</t>
  </si>
  <si>
    <t>NTSP01</t>
  </si>
  <si>
    <t>Nitin Spinners Limited</t>
  </si>
  <si>
    <t>INE229H01012</t>
  </si>
  <si>
    <t>SSRE01</t>
  </si>
  <si>
    <t>SS Retail Limited</t>
  </si>
  <si>
    <t>INE1EQW01028</t>
  </si>
  <si>
    <t>WHIZ01</t>
  </si>
  <si>
    <t>Moneyview Limited</t>
  </si>
  <si>
    <t>INE0PTN01011</t>
  </si>
  <si>
    <t>Benchmark Name - BSE 500 TOTAL RETURN INDEX (TRI)</t>
  </si>
  <si>
    <t>EOPR01</t>
  </si>
  <si>
    <t>Embassy Office Parks REIT</t>
  </si>
  <si>
    <t>INE041025011</t>
  </si>
  <si>
    <t>TOPH02</t>
  </si>
  <si>
    <t>Torrent Pharmaceuticals Limited</t>
  </si>
  <si>
    <t>INE685A01028</t>
  </si>
  <si>
    <t>BECK01</t>
  </si>
  <si>
    <t>Elantas Beck India Limited</t>
  </si>
  <si>
    <t>INE280B01018</t>
  </si>
  <si>
    <t>INGE01</t>
  </si>
  <si>
    <t>Ingersoll Rand (India) Limited</t>
  </si>
  <si>
    <t>INE177A01018</t>
  </si>
  <si>
    <t>WABT01</t>
  </si>
  <si>
    <t>ZF Commercial Vehicle Control Systems India Limited</t>
  </si>
  <si>
    <t>INE342J01019</t>
  </si>
  <si>
    <t>CUBE01</t>
  </si>
  <si>
    <t>Cube Highways Trust-InvIT Fund</t>
  </si>
  <si>
    <t>INE0NR623014</t>
  </si>
  <si>
    <t>KRET01</t>
  </si>
  <si>
    <t>Knowledge Realty Trust</t>
  </si>
  <si>
    <t>INE1JAR25012</t>
  </si>
  <si>
    <t>TELC03</t>
  </si>
  <si>
    <t>Tata Motors Passenger Vehicles Limited</t>
  </si>
  <si>
    <t>INE155A01022</t>
  </si>
  <si>
    <t>KCUL02</t>
  </si>
  <si>
    <t>Cummins India Limited</t>
  </si>
  <si>
    <t>INE298A01020</t>
  </si>
  <si>
    <t>TELCOCT26</t>
  </si>
  <si>
    <t>Tata Motors Passenger Vehicles Limited October 2026 Future</t>
  </si>
  <si>
    <t>ULCCOCT26</t>
  </si>
  <si>
    <t>UltraTech Cement Limited October 2026 Future</t>
  </si>
  <si>
    <t>Benchmark Name - NIFTY EQUITY SAVINGS TRI</t>
  </si>
  <si>
    <t>TEMA02</t>
  </si>
  <si>
    <t>Tech Mahindra Limited</t>
  </si>
  <si>
    <t>INE669C01036</t>
  </si>
  <si>
    <t>PAGE01</t>
  </si>
  <si>
    <t>Page Industries Limited</t>
  </si>
  <si>
    <t>INE761H01022</t>
  </si>
  <si>
    <t>AENP01</t>
  </si>
  <si>
    <t>Ather Energy Limited</t>
  </si>
  <si>
    <t>INE0LEZ01016</t>
  </si>
  <si>
    <t>AIEL02</t>
  </si>
  <si>
    <t>AIA Engineering Limited</t>
  </si>
  <si>
    <t>INE212H01026</t>
  </si>
  <si>
    <t>PLNG01</t>
  </si>
  <si>
    <t>Petronet LNG Limited</t>
  </si>
  <si>
    <t>INE347G01014</t>
  </si>
  <si>
    <t>Gas</t>
  </si>
  <si>
    <t>MIIL02</t>
  </si>
  <si>
    <t>UNO Minda Limited</t>
  </si>
  <si>
    <t>INE405E01023</t>
  </si>
  <si>
    <t>THER02</t>
  </si>
  <si>
    <t>Thermax Limited</t>
  </si>
  <si>
    <t>INE152A01029</t>
  </si>
  <si>
    <t>KPTL02</t>
  </si>
  <si>
    <t>Kalpataru Projects International Limited</t>
  </si>
  <si>
    <t>INE220B01022</t>
  </si>
  <si>
    <t>NELA01</t>
  </si>
  <si>
    <t>Neuland Laboratories Limited</t>
  </si>
  <si>
    <t>INE794A01010</t>
  </si>
  <si>
    <t>HEGR01</t>
  </si>
  <si>
    <t>HEG Graphite Ltd **</t>
  </si>
  <si>
    <t>INE0Y9J01020</t>
  </si>
  <si>
    <t>AMIO02</t>
  </si>
  <si>
    <t>Acutaas Chemicals Limited</t>
  </si>
  <si>
    <t>INE00FF01025</t>
  </si>
  <si>
    <t>UCTI01</t>
  </si>
  <si>
    <t>Urban Company Ltd.</t>
  </si>
  <si>
    <t>INE0CAZ01013</t>
  </si>
  <si>
    <t>MUFL01</t>
  </si>
  <si>
    <t>Muthoot Finance Limited</t>
  </si>
  <si>
    <t>INE414G01012</t>
  </si>
  <si>
    <t>NAZT03</t>
  </si>
  <si>
    <t>Nazara Technologies Limited</t>
  </si>
  <si>
    <t>INE418L01047</t>
  </si>
  <si>
    <t>KSPL02</t>
  </si>
  <si>
    <t>KSB Limited</t>
  </si>
  <si>
    <t>INE999A01023</t>
  </si>
  <si>
    <t>STBL01</t>
  </si>
  <si>
    <t>Onesource Specialty Pharma Limited</t>
  </si>
  <si>
    <t>INE013P01021</t>
  </si>
  <si>
    <t>SOTL02</t>
  </si>
  <si>
    <t>Sterlite Technologies Limited</t>
  </si>
  <si>
    <t>INE089C01029</t>
  </si>
  <si>
    <t>Telecom - Equipment &amp; Accessories</t>
  </si>
  <si>
    <t>PEAR02</t>
  </si>
  <si>
    <t>Pearl Global Industries Limited</t>
  </si>
  <si>
    <t>INE940H01022</t>
  </si>
  <si>
    <t>VESU02</t>
  </si>
  <si>
    <t>Vesuvius India Limited</t>
  </si>
  <si>
    <t>INE386A01023</t>
  </si>
  <si>
    <t>FE27OC2622800C</t>
  </si>
  <si>
    <t>Benchmark Name - BSE 500 TRI</t>
  </si>
  <si>
    <t>GOI6960</t>
  </si>
  <si>
    <t>7.24% Government of India (18/08/2055)</t>
  </si>
  <si>
    <t>IN0020250075</t>
  </si>
  <si>
    <t>GOI6703</t>
  </si>
  <si>
    <t>6.33% Government of India (05/05/2035)</t>
  </si>
  <si>
    <t>IN0020250026</t>
  </si>
  <si>
    <t>Treasury Bill</t>
  </si>
  <si>
    <t>TBIL2682</t>
  </si>
  <si>
    <t>91 Days Tbill (MD 22/10/2026)</t>
  </si>
  <si>
    <t>IN002026X164</t>
  </si>
  <si>
    <t>TBIL2698</t>
  </si>
  <si>
    <t>91 Days Tbill (MD 27/11/2026)</t>
  </si>
  <si>
    <t>IN002026X214</t>
  </si>
  <si>
    <t>TBIL2675</t>
  </si>
  <si>
    <t>182 Days Tbill (MD 31/12/2026)</t>
  </si>
  <si>
    <t>IN002026Y139</t>
  </si>
  <si>
    <t>TBIL2677</t>
  </si>
  <si>
    <t>91 Days Tbill (MD 01/10/2026)</t>
  </si>
  <si>
    <t>IN002026X131</t>
  </si>
  <si>
    <t>Benchmark Name - CRISIL DYNAMIC GILT INDEX IS MODERATE</t>
  </si>
  <si>
    <t>EMPH02</t>
  </si>
  <si>
    <t>Emcure Pharmaceuticals Limited</t>
  </si>
  <si>
    <t>INE168P01015</t>
  </si>
  <si>
    <t>MAHE01</t>
  </si>
  <si>
    <t>Max Healthcare Institute Limited</t>
  </si>
  <si>
    <t>INE027H01010</t>
  </si>
  <si>
    <t>CHEL02</t>
  </si>
  <si>
    <t>Zydus Lifesciences Limited</t>
  </si>
  <si>
    <t>INE010B01027</t>
  </si>
  <si>
    <t>IPCA03</t>
  </si>
  <si>
    <t>IPCA Laboratories Limited</t>
  </si>
  <si>
    <t>INE571A01038</t>
  </si>
  <si>
    <t>VIDI01</t>
  </si>
  <si>
    <t>Vijaya Diagnostic Centre Limited</t>
  </si>
  <si>
    <t>INE043W01024</t>
  </si>
  <si>
    <t>SHEP02</t>
  </si>
  <si>
    <t>Shaily Engineering Plastics Limited</t>
  </si>
  <si>
    <t>INE151G01028</t>
  </si>
  <si>
    <t>DLPL01</t>
  </si>
  <si>
    <t>Dr. Lal Path Labs Limited</t>
  </si>
  <si>
    <t>INE600L01024</t>
  </si>
  <si>
    <t>DRRL03</t>
  </si>
  <si>
    <t>Dr. Reddy's Laboratories Limited</t>
  </si>
  <si>
    <t>INE089A01031</t>
  </si>
  <si>
    <t>SCHI01</t>
  </si>
  <si>
    <t>Sanofi Consumer Healthcare India Limited</t>
  </si>
  <si>
    <t>INE0UOS01011</t>
  </si>
  <si>
    <t>PRRC03</t>
  </si>
  <si>
    <t>Navin Fluorine International Limited</t>
  </si>
  <si>
    <t>INE048G01026</t>
  </si>
  <si>
    <t>KIMS02</t>
  </si>
  <si>
    <t>Krishna Institute Of Medical Sciences Limited</t>
  </si>
  <si>
    <t>INE967H01025</t>
  </si>
  <si>
    <t>VORC03</t>
  </si>
  <si>
    <t>Jubilant Pharmova Limited</t>
  </si>
  <si>
    <t>INE700A01033</t>
  </si>
  <si>
    <t>NECH01</t>
  </si>
  <si>
    <t>Neogen Chemicals Limited</t>
  </si>
  <si>
    <t>INE136S01016</t>
  </si>
  <si>
    <t>Benchmark Name - BSE HEALTHCARE TOTAL RETURN INDEX (TRI)</t>
  </si>
  <si>
    <t>SIDB642</t>
  </si>
  <si>
    <t>INE556F16BT8</t>
  </si>
  <si>
    <t>CARE A1+</t>
  </si>
  <si>
    <t>Benchmark Name - NIFTY 1D RATE INDEX</t>
  </si>
  <si>
    <t>LGEL01</t>
  </si>
  <si>
    <t>LG Electronics India Ltd</t>
  </si>
  <si>
    <t>INE324D01010</t>
  </si>
  <si>
    <t>Benchmark Name - NIFTY 100 TOTAL RETURN INDEX (TRI)</t>
  </si>
  <si>
    <t>LICH659</t>
  </si>
  <si>
    <t>INE115A07PN6</t>
  </si>
  <si>
    <t>RPAT22</t>
  </si>
  <si>
    <t>INE941D07158</t>
  </si>
  <si>
    <t>BKBA545</t>
  </si>
  <si>
    <t>INE028A16KI3</t>
  </si>
  <si>
    <t>FITCH A1+</t>
  </si>
  <si>
    <t>CANB1129</t>
  </si>
  <si>
    <t>INE476A16L39</t>
  </si>
  <si>
    <t>UNBI518</t>
  </si>
  <si>
    <t>INE692A16NF6</t>
  </si>
  <si>
    <t>ICRA A1+</t>
  </si>
  <si>
    <t>BKBA548</t>
  </si>
  <si>
    <t>INE028A16KK9</t>
  </si>
  <si>
    <t>BKBA551</t>
  </si>
  <si>
    <t>INE028A16KO1</t>
  </si>
  <si>
    <t>HDFB1022</t>
  </si>
  <si>
    <t>INE040A16HW5</t>
  </si>
  <si>
    <t>SIDB630</t>
  </si>
  <si>
    <t>INE556F16BR2</t>
  </si>
  <si>
    <t>CANB1125</t>
  </si>
  <si>
    <t>INE476A16K97</t>
  </si>
  <si>
    <t>UNBI517</t>
  </si>
  <si>
    <t>INE692A16MY9</t>
  </si>
  <si>
    <t>CANB1126</t>
  </si>
  <si>
    <t>INE476A16L05</t>
  </si>
  <si>
    <t>HDFB1039</t>
  </si>
  <si>
    <t>INE040A16IJ0</t>
  </si>
  <si>
    <t>UNBI521</t>
  </si>
  <si>
    <t>Union Bank of India (28/12/2026)</t>
  </si>
  <si>
    <t>INE692A16NJ8</t>
  </si>
  <si>
    <t>CANB1128</t>
  </si>
  <si>
    <t>INE476A16L13</t>
  </si>
  <si>
    <t>HDFB1074</t>
  </si>
  <si>
    <t>INE040A16KB3</t>
  </si>
  <si>
    <t>CANB1130</t>
  </si>
  <si>
    <t>INE476A16L21</t>
  </si>
  <si>
    <t>FEBA375</t>
  </si>
  <si>
    <t>INE171A16OC6</t>
  </si>
  <si>
    <t>CANB1123</t>
  </si>
  <si>
    <t>INE476A16K71</t>
  </si>
  <si>
    <t>CTBA365</t>
  </si>
  <si>
    <t>INE483A16LC1</t>
  </si>
  <si>
    <t>INBK521</t>
  </si>
  <si>
    <t>Indian Bank (04/12/2026)</t>
  </si>
  <si>
    <t>INE562A16QM0</t>
  </si>
  <si>
    <t>UNBI519</t>
  </si>
  <si>
    <t>Union Bank of India (04/12/2026)</t>
  </si>
  <si>
    <t>INE692A16NG4</t>
  </si>
  <si>
    <t>CTBA367</t>
  </si>
  <si>
    <t>INE483A16LF4</t>
  </si>
  <si>
    <t>PUBA1138</t>
  </si>
  <si>
    <t>INE160A16TZ9</t>
  </si>
  <si>
    <t>BKIN531</t>
  </si>
  <si>
    <t>INE084A16GM6</t>
  </si>
  <si>
    <t>HDFB1030</t>
  </si>
  <si>
    <t>INE040A16II2</t>
  </si>
  <si>
    <t>HDFB1064</t>
  </si>
  <si>
    <t>HDFC Bank Limited (01/10/2026)</t>
  </si>
  <si>
    <t>INE040A16JS9</t>
  </si>
  <si>
    <t>UTIB1380</t>
  </si>
  <si>
    <t>INE238AD6BO6</t>
  </si>
  <si>
    <t>SIDB638</t>
  </si>
  <si>
    <t>INE556F16BS0</t>
  </si>
  <si>
    <t>INBK523</t>
  </si>
  <si>
    <t>INE562A16QN8</t>
  </si>
  <si>
    <t>Commercial Paper</t>
  </si>
  <si>
    <t>ABHF188</t>
  </si>
  <si>
    <t>Aditya Birla Housing Finance Limited (15/12/2026) **</t>
  </si>
  <si>
    <t>INE831R14GP2</t>
  </si>
  <si>
    <t>HDFS394</t>
  </si>
  <si>
    <t>HDFC Securities Limited (07/12/2026) **</t>
  </si>
  <si>
    <t>INE700G14WA1</t>
  </si>
  <si>
    <t>NTPC274</t>
  </si>
  <si>
    <t>INE733E14CK8</t>
  </si>
  <si>
    <t>NBAR921</t>
  </si>
  <si>
    <t>National Bank For Agriculture and Rural Development (11/11/2026) **</t>
  </si>
  <si>
    <t>INE261F14QA8</t>
  </si>
  <si>
    <t>RECL489</t>
  </si>
  <si>
    <t>REC Limited (22/10/2026) **</t>
  </si>
  <si>
    <t>INE020B14714</t>
  </si>
  <si>
    <t>EXIM834</t>
  </si>
  <si>
    <t>INE514E14TS9</t>
  </si>
  <si>
    <t>NTPC271</t>
  </si>
  <si>
    <t>NTPC Limited (06/11/2026) **</t>
  </si>
  <si>
    <t>INE733E14CH4</t>
  </si>
  <si>
    <t>ICBR714</t>
  </si>
  <si>
    <t>ICICI Securities Limited (02/11/2026) **</t>
  </si>
  <si>
    <t>INE763G14I08</t>
  </si>
  <si>
    <t>ICBR705</t>
  </si>
  <si>
    <t>ICICI Securities Limited (04/11/2026) **</t>
  </si>
  <si>
    <t>INE763G14M44</t>
  </si>
  <si>
    <t>AXSL145</t>
  </si>
  <si>
    <t>Axis Securities Limited (04/11/2026) **</t>
  </si>
  <si>
    <t>INE110O14JH9</t>
  </si>
  <si>
    <t>LTFL729</t>
  </si>
  <si>
    <t>L&amp;T Finance Limited (05/11/2026) **</t>
  </si>
  <si>
    <t>INE498L14GG2</t>
  </si>
  <si>
    <t>TWAT44</t>
  </si>
  <si>
    <t>Titan Company Limited (12/11/2026) **</t>
  </si>
  <si>
    <t>INE280A14617</t>
  </si>
  <si>
    <t>JOIC35</t>
  </si>
  <si>
    <t>JIO Credit Limited (09/11/2026) **</t>
  </si>
  <si>
    <t>INE282H14154</t>
  </si>
  <si>
    <t>SIDB684</t>
  </si>
  <si>
    <t>Small Industries Dev Bank of India (01/12/2026) **</t>
  </si>
  <si>
    <t>INE556F14MQ6</t>
  </si>
  <si>
    <t>ICBR711</t>
  </si>
  <si>
    <t>ICICI Securities Limited (01/12/2026) **</t>
  </si>
  <si>
    <t>INE763G14N19</t>
  </si>
  <si>
    <t>KOSE437</t>
  </si>
  <si>
    <t>Kotak Securities Limited (01/12/2026) **</t>
  </si>
  <si>
    <t>INE028E14WV8</t>
  </si>
  <si>
    <t>SBIC114</t>
  </si>
  <si>
    <t>SBICAP Securities Limited (08/12/2026) **</t>
  </si>
  <si>
    <t>INE212K14EZ4</t>
  </si>
  <si>
    <t>ICBR718</t>
  </si>
  <si>
    <t>ICICI Securities Limited (26/10/2026) **</t>
  </si>
  <si>
    <t>INE763G14L86</t>
  </si>
  <si>
    <t>BAFL1012</t>
  </si>
  <si>
    <t>Bajaj Finance Limited (04/11/2026) **</t>
  </si>
  <si>
    <t>INE296A14D13</t>
  </si>
  <si>
    <t>KOSE436</t>
  </si>
  <si>
    <t>Kotak Securities Limited (04/12/2026) **</t>
  </si>
  <si>
    <t>INE028E14YD2</t>
  </si>
  <si>
    <t>NBAR926</t>
  </si>
  <si>
    <t>National Bank For Agriculture and Rural Development (06/11/2026) **</t>
  </si>
  <si>
    <t>INE261F14PY0</t>
  </si>
  <si>
    <t>RRVL233</t>
  </si>
  <si>
    <t>Reliance Retail Ventures Limited (06/11/2026) **</t>
  </si>
  <si>
    <t>INE929O14FO6</t>
  </si>
  <si>
    <t>POWF565</t>
  </si>
  <si>
    <t>INE134E14AZ1</t>
  </si>
  <si>
    <t>HDFS387</t>
  </si>
  <si>
    <t>HDFC Securities Limited (20/11/2026) **</t>
  </si>
  <si>
    <t>INE700G14VR7</t>
  </si>
  <si>
    <t>TCFS691</t>
  </si>
  <si>
    <t>Tata Capital Limited (23/11/2026) **</t>
  </si>
  <si>
    <t>INE976I14RV9</t>
  </si>
  <si>
    <t>NBAR929</t>
  </si>
  <si>
    <t>National Bank For Agriculture and Rural Development (02/12/2026) **</t>
  </si>
  <si>
    <t>INE261F14QF7</t>
  </si>
  <si>
    <t>EXIM835</t>
  </si>
  <si>
    <t>Export Import Bank of India (04/12/2026) **</t>
  </si>
  <si>
    <t>INE514E14TT7</t>
  </si>
  <si>
    <t>POWF569</t>
  </si>
  <si>
    <t>Power Finance Corporation Limited (09/12/2026) **</t>
  </si>
  <si>
    <t>INE134E14BA2</t>
  </si>
  <si>
    <t>BGHP238</t>
  </si>
  <si>
    <t>Birla Group Holdings Private Limited (09/12/2026) **</t>
  </si>
  <si>
    <t>INE09OL14JV8</t>
  </si>
  <si>
    <t>CHOL1107</t>
  </si>
  <si>
    <t>Cholamandalam Investment and Finance Company Ltd (25/11/2026) **</t>
  </si>
  <si>
    <t>INE121A14YH4</t>
  </si>
  <si>
    <t>AXSL143</t>
  </si>
  <si>
    <t>Axis Securities Limited (21/10/2026) **</t>
  </si>
  <si>
    <t>INE110O14JA4</t>
  </si>
  <si>
    <t>BGFL1202</t>
  </si>
  <si>
    <t>Aditya Birla Capital Limited (26/10/2026) **</t>
  </si>
  <si>
    <t>INE674K14CR6</t>
  </si>
  <si>
    <t>GOFL60</t>
  </si>
  <si>
    <t>Godrej Finance Limited (06/11/2026) **</t>
  </si>
  <si>
    <t>INE02KN14788</t>
  </si>
  <si>
    <t>RRVL229</t>
  </si>
  <si>
    <t>Reliance Retail Ventures Limited (27/11/2026) **</t>
  </si>
  <si>
    <t>INE929O14FM0</t>
  </si>
  <si>
    <t>KOMP1756</t>
  </si>
  <si>
    <t>Kotak Mahindra Prime Limited (24/11/2026) **</t>
  </si>
  <si>
    <t>INE916D146H8</t>
  </si>
  <si>
    <t>NBAR928</t>
  </si>
  <si>
    <t>National Bank For Agriculture and Rural Development (30/11/2026) **</t>
  </si>
  <si>
    <t>INE261F14QE0</t>
  </si>
  <si>
    <t>CHOL1101</t>
  </si>
  <si>
    <t>Cholamandalam Investment and Finance Company Ltd (27/11/2026) **</t>
  </si>
  <si>
    <t>INE121A14YB7</t>
  </si>
  <si>
    <t>CANH133</t>
  </si>
  <si>
    <t>Can Fin Homes Limited (23/12/2026) **</t>
  </si>
  <si>
    <t>INE477A14ER1</t>
  </si>
  <si>
    <t>TBIL2714</t>
  </si>
  <si>
    <t>91 Days Tbill (MD 31/12/2026)</t>
  </si>
  <si>
    <t>IN002026X263</t>
  </si>
  <si>
    <t>TBIL2704</t>
  </si>
  <si>
    <t>182 Days Tbill (MD 27/11/2026)</t>
  </si>
  <si>
    <t>IN002026Y089</t>
  </si>
  <si>
    <t>TBIL2593</t>
  </si>
  <si>
    <t>364 Days Tbill (MD 26/11/2026)</t>
  </si>
  <si>
    <t>IN002025Z351</t>
  </si>
  <si>
    <t>TBIL2570</t>
  </si>
  <si>
    <t>364 Days Tbill (MD 02/10/2026)</t>
  </si>
  <si>
    <t>IN002025Z278</t>
  </si>
  <si>
    <t>REP10_300926</t>
  </si>
  <si>
    <t>Benchmark Name - NIFTY LIQUID INDEX A-I</t>
  </si>
  <si>
    <t>BOCL01</t>
  </si>
  <si>
    <t>Linde India Limited</t>
  </si>
  <si>
    <t>INE473A01011</t>
  </si>
  <si>
    <t>WGSR02</t>
  </si>
  <si>
    <t>Welspun Corp Limited</t>
  </si>
  <si>
    <t>INE191B01025</t>
  </si>
  <si>
    <t>PREP01</t>
  </si>
  <si>
    <t>Prestige Estates Projects Limited</t>
  </si>
  <si>
    <t>INE811K01011</t>
  </si>
  <si>
    <t>ALLI02</t>
  </si>
  <si>
    <t>GE Vernova T&amp;D India Limited</t>
  </si>
  <si>
    <t>INE200A01026</t>
  </si>
  <si>
    <t>DIXO02</t>
  </si>
  <si>
    <t>Dixon Technologies (India) Limited</t>
  </si>
  <si>
    <t>INE935N01020</t>
  </si>
  <si>
    <t>PSYL02</t>
  </si>
  <si>
    <t>Persistent Systems Limited</t>
  </si>
  <si>
    <t>INE262H01021</t>
  </si>
  <si>
    <t>PIIN03</t>
  </si>
  <si>
    <t>PI Industries Limited</t>
  </si>
  <si>
    <t>INE603J01030</t>
  </si>
  <si>
    <t>Benchmark Name - NIFTY LARGE MIDCAP 250 TRI</t>
  </si>
  <si>
    <t>MUFL433</t>
  </si>
  <si>
    <t>8.9% Muthoot Finance Limited (07/10/2027) **</t>
  </si>
  <si>
    <t>INE414G07JI3</t>
  </si>
  <si>
    <t>CRISIL AA+</t>
  </si>
  <si>
    <t>CHOL1069</t>
  </si>
  <si>
    <t>8.4% Cholamandalam Investment and Finance Company Ltd (18/09/2027) **</t>
  </si>
  <si>
    <t>INE121A07SH0</t>
  </si>
  <si>
    <t>ICRA AA+</t>
  </si>
  <si>
    <t>LICH622</t>
  </si>
  <si>
    <t>7.9% LIC Housing Finance Limited (23/06/2027) **</t>
  </si>
  <si>
    <t>INE115A07PV9</t>
  </si>
  <si>
    <t>POWF496</t>
  </si>
  <si>
    <t>7.59% Power Finance Corporation Limited (17/01/2028) **</t>
  </si>
  <si>
    <t>INE134E08LX5</t>
  </si>
  <si>
    <t>BHFL88</t>
  </si>
  <si>
    <t>INE377Y07300</t>
  </si>
  <si>
    <t>NBAR838</t>
  </si>
  <si>
    <t>INE261F08EO7</t>
  </si>
  <si>
    <t>POWF552</t>
  </si>
  <si>
    <t>6.27% Power Finance Corporation Limited (15/07/2027) **</t>
  </si>
  <si>
    <t>INE134E08NT9</t>
  </si>
  <si>
    <t>RECL474</t>
  </si>
  <si>
    <t>6.52% REC Limited (31/01/2028) **</t>
  </si>
  <si>
    <t>INE020B08FW6</t>
  </si>
  <si>
    <t>BKBA560</t>
  </si>
  <si>
    <t>INE028A16KX2</t>
  </si>
  <si>
    <t>BKBA566</t>
  </si>
  <si>
    <t>INE028A16LF7</t>
  </si>
  <si>
    <t>INBK517</t>
  </si>
  <si>
    <t>INE562A16QI8</t>
  </si>
  <si>
    <t>UTIB1401</t>
  </si>
  <si>
    <t>INE238AD6CP1</t>
  </si>
  <si>
    <t>PUBA1152</t>
  </si>
  <si>
    <t>INE160A16UM5</t>
  </si>
  <si>
    <t>CANB1094</t>
  </si>
  <si>
    <t>Canara Bank (04/03/2027)</t>
  </si>
  <si>
    <t>INE476A16H43</t>
  </si>
  <si>
    <t>INBK541</t>
  </si>
  <si>
    <t>INE562A16RH8</t>
  </si>
  <si>
    <t>AXSL132</t>
  </si>
  <si>
    <t>Axis Securities Limited (22/02/2027) **</t>
  </si>
  <si>
    <t>INE110O14HS0</t>
  </si>
  <si>
    <t>EXIM836</t>
  </si>
  <si>
    <t>INE514E14TU5</t>
  </si>
  <si>
    <t>MUFL476</t>
  </si>
  <si>
    <t>Muthoot Finance Limited (16/11/2026) **</t>
  </si>
  <si>
    <t>INE414G14VA1</t>
  </si>
  <si>
    <t>Benchmark Name - NIFTY LOW DURATION DEBT INDEX A-I</t>
  </si>
  <si>
    <t>MEBP01</t>
  </si>
  <si>
    <t>Mindspace Business Parks REIT</t>
  </si>
  <si>
    <t>INE0CCU25019</t>
  </si>
  <si>
    <t>CARB02</t>
  </si>
  <si>
    <t>Graphite India Limited</t>
  </si>
  <si>
    <t>INE371A01025</t>
  </si>
  <si>
    <t>PGCI01</t>
  </si>
  <si>
    <t>Power Grid Corporation of India Limited</t>
  </si>
  <si>
    <t>INE752E01010</t>
  </si>
  <si>
    <t>ECLE01</t>
  </si>
  <si>
    <t>eClerx Services Limited</t>
  </si>
  <si>
    <t>INE738I01010</t>
  </si>
  <si>
    <t>MSUW01</t>
  </si>
  <si>
    <t>Motherson Sumi Wiring India Limited</t>
  </si>
  <si>
    <t>INE0FS801015</t>
  </si>
  <si>
    <t>BHHI01</t>
  </si>
  <si>
    <t>Indus Infra Trust</t>
  </si>
  <si>
    <t>INE0NHL23019</t>
  </si>
  <si>
    <t>EMAM02</t>
  </si>
  <si>
    <t>Emami Limited</t>
  </si>
  <si>
    <t>INE548C01032</t>
  </si>
  <si>
    <t>Personal Products</t>
  </si>
  <si>
    <t>GIND02</t>
  </si>
  <si>
    <t>Gabriel India Limited</t>
  </si>
  <si>
    <t>INE524A01029</t>
  </si>
  <si>
    <t>ENAM292</t>
  </si>
  <si>
    <t>7.37% Axis Finance Limited (23/08/2028) **</t>
  </si>
  <si>
    <t>INE891K07AG7</t>
  </si>
  <si>
    <t>MUFL456</t>
  </si>
  <si>
    <t>8.60% Muthoot Finance Limited (02/03/2028) **</t>
  </si>
  <si>
    <t>INE414G07JM5</t>
  </si>
  <si>
    <t>Exchange Traded Funds</t>
  </si>
  <si>
    <t>151737</t>
  </si>
  <si>
    <t>DSP Gold ETF</t>
  </si>
  <si>
    <t>INF740KA1ZP2</t>
  </si>
  <si>
    <t>KGET03</t>
  </si>
  <si>
    <t>Kotak MF Gold ETF</t>
  </si>
  <si>
    <t>INF174KA1HJ8</t>
  </si>
  <si>
    <t>BMGB51ME</t>
  </si>
  <si>
    <t>Nippon India ETF Gold Bees</t>
  </si>
  <si>
    <t>INF204KB17I5</t>
  </si>
  <si>
    <t>150523</t>
  </si>
  <si>
    <t>DSP SILVER ETF</t>
  </si>
  <si>
    <t>INF740KA1ZQ0</t>
  </si>
  <si>
    <t>151416</t>
  </si>
  <si>
    <t>Mirae Asset Gold ETF</t>
  </si>
  <si>
    <t>INF769K01JP9</t>
  </si>
  <si>
    <t>152162</t>
  </si>
  <si>
    <t>Bajaj Finserv Banking and PSU Debt Fund Dr Pl Gr</t>
  </si>
  <si>
    <t>INF0QA701607</t>
  </si>
  <si>
    <t>Benchmark Name - 65% NIFTY 50 TRI + 25% NIFTY SHORT DURATION DEBT INDEX + 10% DOMESTIC PRICES OF GOLD</t>
  </si>
  <si>
    <t>GOI1872</t>
  </si>
  <si>
    <t>7.52% Tamilnadu State Development Loans (24/05/2027)</t>
  </si>
  <si>
    <t>IN3120170037</t>
  </si>
  <si>
    <t>GOI1908</t>
  </si>
  <si>
    <t>7.18% Tamilnadu State Development Loans (26/07/2027)</t>
  </si>
  <si>
    <t>IN3120170078</t>
  </si>
  <si>
    <t>GOI2940</t>
  </si>
  <si>
    <t>7.14% Gujarat State Development Loans (11/01/2027)</t>
  </si>
  <si>
    <t>IN1520160178</t>
  </si>
  <si>
    <t>GOI1873</t>
  </si>
  <si>
    <t>7.52% Gujarat State Development Loans (24/05/2027)</t>
  </si>
  <si>
    <t>IN1520170045</t>
  </si>
  <si>
    <t>GOI3755</t>
  </si>
  <si>
    <t>6.54% Maharashtra State Development Loans (09/02/2027)</t>
  </si>
  <si>
    <t>IN2220210271</t>
  </si>
  <si>
    <t>NBAR881</t>
  </si>
  <si>
    <t>INE261F16AK6</t>
  </si>
  <si>
    <t>BKBA571</t>
  </si>
  <si>
    <t>Bank of Baroda (25/01/2027)</t>
  </si>
  <si>
    <t>INE028A16LD2</t>
  </si>
  <si>
    <t>INBK518</t>
  </si>
  <si>
    <t>INE562A16QJ6</t>
  </si>
  <si>
    <t>KMBK897</t>
  </si>
  <si>
    <t>INE237AD6141</t>
  </si>
  <si>
    <t>IBCL1181</t>
  </si>
  <si>
    <t>INE090AD6287</t>
  </si>
  <si>
    <t>CANB1089</t>
  </si>
  <si>
    <t>INE476A16H01</t>
  </si>
  <si>
    <t>HDFB1051</t>
  </si>
  <si>
    <t>INE040A16JC3</t>
  </si>
  <si>
    <t>HDFB1041</t>
  </si>
  <si>
    <t>INE040A16IO0</t>
  </si>
  <si>
    <t>KMBK900</t>
  </si>
  <si>
    <t>INE237AD6166</t>
  </si>
  <si>
    <t>BKBA577</t>
  </si>
  <si>
    <t>Bank of Baroda (08/03/2027)</t>
  </si>
  <si>
    <t>INE028A16LS0</t>
  </si>
  <si>
    <t>IBCL1185</t>
  </si>
  <si>
    <t>INE090AD6337</t>
  </si>
  <si>
    <t>EXIM816</t>
  </si>
  <si>
    <t>INE514E16CO9</t>
  </si>
  <si>
    <t>UNBI515</t>
  </si>
  <si>
    <t>INE692A16ND1</t>
  </si>
  <si>
    <t>CANB1099</t>
  </si>
  <si>
    <t>INE476A16I00</t>
  </si>
  <si>
    <t>CANB1131</t>
  </si>
  <si>
    <t>Canara Bank (28/10/2026)</t>
  </si>
  <si>
    <t>INE476A16L47</t>
  </si>
  <si>
    <t>HDFB1076</t>
  </si>
  <si>
    <t>HDFC Bank Limited (15/01/2027)</t>
  </si>
  <si>
    <t>INE040A16KD9</t>
  </si>
  <si>
    <t>NBAR872</t>
  </si>
  <si>
    <t>INE261F16AF6</t>
  </si>
  <si>
    <t>PUBA1142</t>
  </si>
  <si>
    <t>INE160A16UD4</t>
  </si>
  <si>
    <t>PUBA1145</t>
  </si>
  <si>
    <t>INE160A16UH5</t>
  </si>
  <si>
    <t>PUBA1149</t>
  </si>
  <si>
    <t>Punjab National Bank (10/02/2027)</t>
  </si>
  <si>
    <t>INE160A16UI3</t>
  </si>
  <si>
    <t>UNBI520</t>
  </si>
  <si>
    <t>Union Bank of India (10/02/2027)</t>
  </si>
  <si>
    <t>INE692A16NK6</t>
  </si>
  <si>
    <t>UNBI488</t>
  </si>
  <si>
    <t>INE692A16LR5</t>
  </si>
  <si>
    <t>IBCL1182</t>
  </si>
  <si>
    <t>INE090AD6295</t>
  </si>
  <si>
    <t>UNBI484</t>
  </si>
  <si>
    <t>Union Bank of India (12/03/2027)</t>
  </si>
  <si>
    <t>INE692A16LU9</t>
  </si>
  <si>
    <t>UTIB1404</t>
  </si>
  <si>
    <t>Axis Bank Limited (18/03/2027)</t>
  </si>
  <si>
    <t>INE238AD6CH8</t>
  </si>
  <si>
    <t>SIDB664</t>
  </si>
  <si>
    <t>INE556F16CD0</t>
  </si>
  <si>
    <t>BGHP234</t>
  </si>
  <si>
    <t>Birla Group Holdings Private Limited (08/01/2027) **</t>
  </si>
  <si>
    <t>INE09OL14IH9</t>
  </si>
  <si>
    <t>CHOL1115</t>
  </si>
  <si>
    <t>Cholamandalam Investment and Finance Company Ltd (15/02/2027) **</t>
  </si>
  <si>
    <t>INE121A14YL6</t>
  </si>
  <si>
    <t>ICBR658</t>
  </si>
  <si>
    <t>ICICI Securities Limited (18/02/2027) **</t>
  </si>
  <si>
    <t>INE763G14F76</t>
  </si>
  <si>
    <t>ICBR668</t>
  </si>
  <si>
    <t>ICICI Securities Limited (05/03/2027) **</t>
  </si>
  <si>
    <t>INE763G14G42</t>
  </si>
  <si>
    <t>JOIC26</t>
  </si>
  <si>
    <t>JIO Credit Limited (12/03/2027) **</t>
  </si>
  <si>
    <t>INE282H14105</t>
  </si>
  <si>
    <t>LTFL720</t>
  </si>
  <si>
    <t>L&amp;T Finance Limited (19/03/2027) **</t>
  </si>
  <si>
    <t>INE498L14FQ3</t>
  </si>
  <si>
    <t>MUFL493</t>
  </si>
  <si>
    <t>Muthoot Finance Limited (12/03/2027) **</t>
  </si>
  <si>
    <t>INE414G14VQ7</t>
  </si>
  <si>
    <t>SUFI780</t>
  </si>
  <si>
    <t>Sundaram Finance Limited (28/01/2027) **</t>
  </si>
  <si>
    <t>INE660A14YZ3</t>
  </si>
  <si>
    <t>SCIN350</t>
  </si>
  <si>
    <t>Standard Chartered Capital Limited (26/02/2027) **</t>
  </si>
  <si>
    <t>INE403G14TZ5</t>
  </si>
  <si>
    <t>LICH705</t>
  </si>
  <si>
    <t>LIC Housing Finance Limited (11/03/2027) **</t>
  </si>
  <si>
    <t>INE115A14FT0</t>
  </si>
  <si>
    <t>TCAL549</t>
  </si>
  <si>
    <t>Tata Capital Limited (05/03/2027) **</t>
  </si>
  <si>
    <t>INE976I14QY5</t>
  </si>
  <si>
    <t>RECL497</t>
  </si>
  <si>
    <t>INE020B14748</t>
  </si>
  <si>
    <t>SUFI782</t>
  </si>
  <si>
    <t>Sundaram Finance Limited (12/03/2027) **</t>
  </si>
  <si>
    <t>INE660A14YW0</t>
  </si>
  <si>
    <t>CHOL1123</t>
  </si>
  <si>
    <t>Cholamandalam Investment and Finance Company Ltd (10/03/2027) **</t>
  </si>
  <si>
    <t>INE121A14YN2</t>
  </si>
  <si>
    <t>ICHF284</t>
  </si>
  <si>
    <t>ICICI Home Finance Company Limited (24/06/2027) **</t>
  </si>
  <si>
    <t>INE071G14IA6</t>
  </si>
  <si>
    <t>BGHP213</t>
  </si>
  <si>
    <t>Birla Group Holdings Private Limited (21/01/2027) **</t>
  </si>
  <si>
    <t>INE09OL14II7</t>
  </si>
  <si>
    <t>BGFL1176</t>
  </si>
  <si>
    <t>Aditya Birla Capital Limited (04/02/2027) **</t>
  </si>
  <si>
    <t>INE674K14BP2</t>
  </si>
  <si>
    <t>BAFL1037</t>
  </si>
  <si>
    <t>Bajaj Finance Limited (09/03/2027) **</t>
  </si>
  <si>
    <t>INE296A14G28</t>
  </si>
  <si>
    <t>BGHP220</t>
  </si>
  <si>
    <t>Birla Group Holdings Private Limited (11/03/2027) **</t>
  </si>
  <si>
    <t>INE09OL14IY4</t>
  </si>
  <si>
    <t>TBIL2716</t>
  </si>
  <si>
    <t>364 Days Tbill (MD 30/09/2027)</t>
  </si>
  <si>
    <t>IN002026Z268</t>
  </si>
  <si>
    <t>TBIL2640</t>
  </si>
  <si>
    <t>364 Days Tbill (MD 19/03/2027)</t>
  </si>
  <si>
    <t>IN002025Z500</t>
  </si>
  <si>
    <t>TBIL2638</t>
  </si>
  <si>
    <t>364 Days Tbill (MD 11/03/2027)</t>
  </si>
  <si>
    <t>IN002025Z492</t>
  </si>
  <si>
    <t>TBIL2611</t>
  </si>
  <si>
    <t>364 Days Tbill (MD 15/01/2027)</t>
  </si>
  <si>
    <t>IN002025Z419</t>
  </si>
  <si>
    <t>TBIL2659</t>
  </si>
  <si>
    <t>364 Days Tbill (MD 20/05/2027)</t>
  </si>
  <si>
    <t>IN002026Z078</t>
  </si>
  <si>
    <t>TBIL2661</t>
  </si>
  <si>
    <t>182 Days Tbill (MD 19/11/2026)</t>
  </si>
  <si>
    <t>IN002026Y071</t>
  </si>
  <si>
    <t>Benchmark Name - NIFTY MONEY MARKET INDEX A-I</t>
  </si>
  <si>
    <t>REIN02</t>
  </si>
  <si>
    <t>Redington Limited</t>
  </si>
  <si>
    <t>INE891D01026</t>
  </si>
  <si>
    <t>ITHO02</t>
  </si>
  <si>
    <t>ITC Hotels Limited</t>
  </si>
  <si>
    <t>INE379A01028</t>
  </si>
  <si>
    <t>NACL03</t>
  </si>
  <si>
    <t>National Aluminium Company Limited</t>
  </si>
  <si>
    <t>INE139A01034</t>
  </si>
  <si>
    <t>KNRC02</t>
  </si>
  <si>
    <t>KNR Constructions Limited</t>
  </si>
  <si>
    <t>INE634I01029</t>
  </si>
  <si>
    <t>JKCE01</t>
  </si>
  <si>
    <t>JK Cement Limited</t>
  </si>
  <si>
    <t>INE823G01014</t>
  </si>
  <si>
    <t>MASP02</t>
  </si>
  <si>
    <t>Vardhman Textiles Limited</t>
  </si>
  <si>
    <t>INE825A01020</t>
  </si>
  <si>
    <t>BURG01</t>
  </si>
  <si>
    <t>Restaurant Brands Asia Limited</t>
  </si>
  <si>
    <t>INE07T201019</t>
  </si>
  <si>
    <t>TASP01</t>
  </si>
  <si>
    <t>Vedanta Power Ltd</t>
  </si>
  <si>
    <t>INE694L01019</t>
  </si>
  <si>
    <t>MCEL03</t>
  </si>
  <si>
    <t>The Ramco Cements Limited</t>
  </si>
  <si>
    <t>INE331A01037</t>
  </si>
  <si>
    <t>VATL01</t>
  </si>
  <si>
    <t>Voltamp Transformers Limited</t>
  </si>
  <si>
    <t>INE540H01012</t>
  </si>
  <si>
    <t>TCHE01</t>
  </si>
  <si>
    <t>Tata Chemicals Limited</t>
  </si>
  <si>
    <t>INE092A01019</t>
  </si>
  <si>
    <t>TENN01</t>
  </si>
  <si>
    <t>Tenneco Clean Air India Limited</t>
  </si>
  <si>
    <t>INE19RI01016</t>
  </si>
  <si>
    <t>MEES01</t>
  </si>
  <si>
    <t>Meesho Ltd</t>
  </si>
  <si>
    <t>INE0VDM01015</t>
  </si>
  <si>
    <t>STPR03</t>
  </si>
  <si>
    <t>JK Lakshmi Cement Limited</t>
  </si>
  <si>
    <t>INE786A01032</t>
  </si>
  <si>
    <t>MTTP02</t>
  </si>
  <si>
    <t>Mold-Tek Packaging Limited</t>
  </si>
  <si>
    <t>INE893J01029</t>
  </si>
  <si>
    <t>Benchmark Name - NIFTY 500 MULTICAP 50:25:25 TRI</t>
  </si>
  <si>
    <t>Benchmark Name - NIFTY 50 TOTAL RETURN INDEX (TRI)</t>
  </si>
  <si>
    <t>BPCL01</t>
  </si>
  <si>
    <t>Bharat Petroleum Corporation Limited</t>
  </si>
  <si>
    <t>INE029A01011</t>
  </si>
  <si>
    <t>CROM02</t>
  </si>
  <si>
    <t>CG Power and Industrial Solutions Limited</t>
  </si>
  <si>
    <t>INE067A01029</t>
  </si>
  <si>
    <t>BRIT03</t>
  </si>
  <si>
    <t>Britannia Industries Limited</t>
  </si>
  <si>
    <t>INE216A01030</t>
  </si>
  <si>
    <t>BAJA01</t>
  </si>
  <si>
    <t>Bajaj Holdings &amp; Investment Limited</t>
  </si>
  <si>
    <t>INE118A01012</t>
  </si>
  <si>
    <t>GAIL01</t>
  </si>
  <si>
    <t>GAIL (India) Limited</t>
  </si>
  <si>
    <t>INE129A01019</t>
  </si>
  <si>
    <t>SESA02</t>
  </si>
  <si>
    <t>Vedanta Limited</t>
  </si>
  <si>
    <t>INE205A01025</t>
  </si>
  <si>
    <t>Diversified Metals</t>
  </si>
  <si>
    <t>WIPR02</t>
  </si>
  <si>
    <t>Wipro Limited</t>
  </si>
  <si>
    <t>INE075A01022</t>
  </si>
  <si>
    <t>POCA01</t>
  </si>
  <si>
    <t>Polycab India Limited</t>
  </si>
  <si>
    <t>INE455K01017</t>
  </si>
  <si>
    <t>AGEL01</t>
  </si>
  <si>
    <t>Adani Green Energy Limited</t>
  </si>
  <si>
    <t>INE364U01010</t>
  </si>
  <si>
    <t>MOTI02</t>
  </si>
  <si>
    <t>Bosch Limited</t>
  </si>
  <si>
    <t>INE323A01026</t>
  </si>
  <si>
    <t>LTIL01</t>
  </si>
  <si>
    <t>LTM Limited</t>
  </si>
  <si>
    <t>INE214T01019</t>
  </si>
  <si>
    <t>ASEA02</t>
  </si>
  <si>
    <t>ABB India Limited</t>
  </si>
  <si>
    <t>INE117A01022</t>
  </si>
  <si>
    <t>GCPL02</t>
  </si>
  <si>
    <t>Godrej Consumer Products Limited</t>
  </si>
  <si>
    <t>INE102D01028</t>
  </si>
  <si>
    <t>SIEM02</t>
  </si>
  <si>
    <t>Siemens Limited</t>
  </si>
  <si>
    <t>INE003A01024</t>
  </si>
  <si>
    <t>HYUN01</t>
  </si>
  <si>
    <t>Hyundai Motor India Ltd</t>
  </si>
  <si>
    <t>INE0V6F01027</t>
  </si>
  <si>
    <t>SENE01</t>
  </si>
  <si>
    <t>Siemens Energy India Limited</t>
  </si>
  <si>
    <t>INE1NPP01017</t>
  </si>
  <si>
    <t>TCAL01</t>
  </si>
  <si>
    <t>Tata Capital Limited</t>
  </si>
  <si>
    <t>INE976I01016</t>
  </si>
  <si>
    <t>IRLY01</t>
  </si>
  <si>
    <t>Indian Railway Finance Corporation Limited</t>
  </si>
  <si>
    <t>INE053F01010</t>
  </si>
  <si>
    <t>Benchmark Name - NIFTY NEXT 50 TOTAL RETURN INDEX (TRI)</t>
  </si>
  <si>
    <t>NBAR918</t>
  </si>
  <si>
    <t>INE261F14PX2</t>
  </si>
  <si>
    <t>TBIL2650</t>
  </si>
  <si>
    <t>182 Days Tbill (MD 29/10/2026)</t>
  </si>
  <si>
    <t>IN002026Y048</t>
  </si>
  <si>
    <t>Benchmark Name - CRISIL LIQUID OVERNIGHT INDEX</t>
  </si>
  <si>
    <t>TDPS03</t>
  </si>
  <si>
    <t>TD Power Systems Limited</t>
  </si>
  <si>
    <t>INE419M01035</t>
  </si>
  <si>
    <t>SJSE01</t>
  </si>
  <si>
    <t>S.J.S. Enterprises Limited</t>
  </si>
  <si>
    <t>INE284S01014</t>
  </si>
  <si>
    <t>BRIG01</t>
  </si>
  <si>
    <t>Brigade Enterprises Limited</t>
  </si>
  <si>
    <t>INE791I01019</t>
  </si>
  <si>
    <t>SODL01</t>
  </si>
  <si>
    <t>Sobha Limited</t>
  </si>
  <si>
    <t>INE671H01015</t>
  </si>
  <si>
    <t>TEGA01</t>
  </si>
  <si>
    <t>Tega Industries Limited</t>
  </si>
  <si>
    <t>INE011K01018</t>
  </si>
  <si>
    <t>CEES01</t>
  </si>
  <si>
    <t>Clean Max Enviro Energy Solutions Limited</t>
  </si>
  <si>
    <t>INE647U01026</t>
  </si>
  <si>
    <t>VATE03</t>
  </si>
  <si>
    <t>VA Tech Wabag Limited</t>
  </si>
  <si>
    <t>INE956G01038</t>
  </si>
  <si>
    <t>Other Utilities</t>
  </si>
  <si>
    <t>SYRM01</t>
  </si>
  <si>
    <t>Syrma SGS Technology Limited</t>
  </si>
  <si>
    <t>INE0DYJ01015</t>
  </si>
  <si>
    <t>EMER01</t>
  </si>
  <si>
    <t>Procter &amp; Gamble Health Limited</t>
  </si>
  <si>
    <t>INE199A01012</t>
  </si>
  <si>
    <t>JSWH01</t>
  </si>
  <si>
    <t>JSW Holdings Limited</t>
  </si>
  <si>
    <t>INE824G01012</t>
  </si>
  <si>
    <t>ELCO03</t>
  </si>
  <si>
    <t>Elecon Engineering Company Limited</t>
  </si>
  <si>
    <t>INE205B01031</t>
  </si>
  <si>
    <t>VMAR01</t>
  </si>
  <si>
    <t>V-Mart Retail Limited</t>
  </si>
  <si>
    <t>INE665J01013</t>
  </si>
  <si>
    <t>SADS01</t>
  </si>
  <si>
    <t>Schneider Electric Infrastructure Limited</t>
  </si>
  <si>
    <t>INE839M01018</t>
  </si>
  <si>
    <t>NESC02</t>
  </si>
  <si>
    <t>Nesco Limited</t>
  </si>
  <si>
    <t>INE317F01035</t>
  </si>
  <si>
    <t>TITL02</t>
  </si>
  <si>
    <t>Time Technoplast Limited</t>
  </si>
  <si>
    <t>INE508G01029</t>
  </si>
  <si>
    <t>UBEL03</t>
  </si>
  <si>
    <t>Usha Martin Limited</t>
  </si>
  <si>
    <t>INE228A01035</t>
  </si>
  <si>
    <t>BHAE02</t>
  </si>
  <si>
    <t>BEML Limited</t>
  </si>
  <si>
    <t>INE258A01024</t>
  </si>
  <si>
    <t>VEDF01</t>
  </si>
  <si>
    <t>Vedant Fashions Limited</t>
  </si>
  <si>
    <t>INE825V01034</t>
  </si>
  <si>
    <t>POCL03</t>
  </si>
  <si>
    <t>Pondy Oxides &amp; Chemicals Ltd</t>
  </si>
  <si>
    <t>INE063E01061</t>
  </si>
  <si>
    <t>Benchmark Name - BSE 250 SMALLCAP TRI</t>
  </si>
  <si>
    <t>Benchmark Name - NIFTY 50 TRI</t>
  </si>
  <si>
    <t>Benchmark Name - NIFTY BANK TRI</t>
  </si>
  <si>
    <t xml:space="preserve">NIFTY 23000 Put October 2026 Option </t>
  </si>
  <si>
    <t xml:space="preserve">NIFTY 23200 Put October 2026 Option </t>
  </si>
  <si>
    <t>6.66% Small Industries Dev Bank of India (25/10/2028) **</t>
  </si>
  <si>
    <t xml:space="preserve">7.44% National Bank For Agriculture and Rural Development (24/02/2028) </t>
  </si>
  <si>
    <t>Axis Bank Limited (15/10/2026) **</t>
  </si>
  <si>
    <t>Export Import Bank of India (01/03/2027) **</t>
  </si>
  <si>
    <t xml:space="preserve">NIFTY 22800 Call October 2026 Option </t>
  </si>
  <si>
    <t>Small Industries Dev Bank of India (16/12/2026) **</t>
  </si>
  <si>
    <t>6.4% LIC Housing Finance Limited (30/11/2026) **</t>
  </si>
  <si>
    <t xml:space="preserve">7.95% Sikka Ports and Terminals Limited (28/10/2026) </t>
  </si>
  <si>
    <t>Bank of Baroda (06/11/2026) **</t>
  </si>
  <si>
    <t>Canara Bank (04/12/2026) **</t>
  </si>
  <si>
    <t>Union Bank of India (06/11/2026) **</t>
  </si>
  <si>
    <t>Bank of Baroda (25/11/2026) **</t>
  </si>
  <si>
    <t>Bank of Baroda (04/12/2026) **</t>
  </si>
  <si>
    <t>HDFC Bank Limited (13/11/2026) **</t>
  </si>
  <si>
    <t>Small Industries Dev Bank of India (10/11/2026) **</t>
  </si>
  <si>
    <t>Canara Bank (23/11/2026) **</t>
  </si>
  <si>
    <t>Union Bank of India (30/11/2026) **</t>
  </si>
  <si>
    <t>Canara Bank (03/12/2026) **</t>
  </si>
  <si>
    <t>HDFC Bank Limited (14/12/2026) **</t>
  </si>
  <si>
    <t>Canara Bank (25/11/2026) **</t>
  </si>
  <si>
    <t>HDFC Bank Limited (04/12/2026) **</t>
  </si>
  <si>
    <t>Canara Bank (06/11/2026) **</t>
  </si>
  <si>
    <t>The Federal Bank Limited (11/11/2026) **</t>
  </si>
  <si>
    <t>Canara Bank (17/11/2026) **</t>
  </si>
  <si>
    <t>Central Bank of India (26/11/2026) **</t>
  </si>
  <si>
    <t>Central Bank of India (04/12/2026) **</t>
  </si>
  <si>
    <t>Punjab National Bank (15/12/2026) **</t>
  </si>
  <si>
    <t>Bank of India (15/12/2026) **</t>
  </si>
  <si>
    <t>HDFC Bank Limited (21/12/2026) **</t>
  </si>
  <si>
    <t>Axis Bank Limited (26/11/2026) **</t>
  </si>
  <si>
    <t>Small Industries Dev Bank of India (04/12/2026) **</t>
  </si>
  <si>
    <t>Indian Bank (15/12/2026) **</t>
  </si>
  <si>
    <t>NTPC Limited (24/12/2026) **</t>
  </si>
  <si>
    <t xml:space="preserve">Export Import Bank of India (04/11/2026) </t>
  </si>
  <si>
    <t>Power Finance Corporation Limited (18/11/2026) **</t>
  </si>
  <si>
    <t xml:space="preserve">7.7% Bajaj Housing Finance Limited (21/05/2027) </t>
  </si>
  <si>
    <t xml:space="preserve">7.48% National Bank For Agriculture and Rural Development (15/09/2028) </t>
  </si>
  <si>
    <t>Bank of Baroda (06/01/2027) **</t>
  </si>
  <si>
    <t>Bank of Baroda (04/02/2027) **</t>
  </si>
  <si>
    <t>Indian Bank (05/02/2027) **</t>
  </si>
  <si>
    <t>Axis Bank Limited (26/02/2027) **</t>
  </si>
  <si>
    <t>Punjab National Bank (04/03/2027) **</t>
  </si>
  <si>
    <t>Indian Bank (21/06/2027) **</t>
  </si>
  <si>
    <t xml:space="preserve">Export Import Bank of India (12/03/2027) </t>
  </si>
  <si>
    <t>National Bank For Agriculture and Rural Development (17/02/2027) **</t>
  </si>
  <si>
    <t>Indian Bank (09/02/2027) **</t>
  </si>
  <si>
    <t>Kotak Mahindra Bank Limited (12/02/2027) **</t>
  </si>
  <si>
    <t>ICICI Bank Limited (12/02/2027) **</t>
  </si>
  <si>
    <t>Canara Bank (12/02/2027) **</t>
  </si>
  <si>
    <t>HDFC Bank Limited (15/02/2027) **</t>
  </si>
  <si>
    <t>HDFC Bank Limited (24/02/2027) **</t>
  </si>
  <si>
    <t>Kotak Mahindra Bank Limited (05/03/2027) **</t>
  </si>
  <si>
    <t>ICICI Bank Limited (25/03/2027) **</t>
  </si>
  <si>
    <t>Export Import Bank of India (29/01/2027) **</t>
  </si>
  <si>
    <t>Union Bank of India (22/02/2027) **</t>
  </si>
  <si>
    <t>Canara Bank (26/02/2027) **</t>
  </si>
  <si>
    <t>National Bank For Agriculture and Rural Development (22/01/2027) **</t>
  </si>
  <si>
    <t>Punjab National Bank (04/02/2027) **</t>
  </si>
  <si>
    <t>Punjab National Bank (09/02/2027) **</t>
  </si>
  <si>
    <t>Union Bank of India (03/03/2027) **</t>
  </si>
  <si>
    <t>ICICI Bank Limited (08/03/2027) **</t>
  </si>
  <si>
    <t>Small Industries Dev Bank of India (25/03/2027) **</t>
  </si>
  <si>
    <t xml:space="preserve">REC Limited (19/03/2027) </t>
  </si>
  <si>
    <t xml:space="preserve">National Bank For Agriculture and Rural Development (01/10/2026) </t>
  </si>
  <si>
    <t>Notes</t>
  </si>
  <si>
    <t>(1) There is no security which is in default beyond its maturity/ interest payment date.</t>
  </si>
  <si>
    <t>(2) Plan/ Option wise per unit net asset value are as follows:</t>
  </si>
  <si>
    <t>Plan/ Option</t>
  </si>
  <si>
    <t>As on Aug 31, 2026</t>
  </si>
  <si>
    <t>Regular IDCW</t>
  </si>
  <si>
    <t>Regular Growth</t>
  </si>
  <si>
    <t>Direct IDCW</t>
  </si>
  <si>
    <t>Direct Growth</t>
  </si>
  <si>
    <t>(3) Details of gross distribution (of income and capital) during the month are as follows: Nil</t>
  </si>
  <si>
    <t>(8) Investment in short term deposits at the end of the month is Rs.NIL</t>
  </si>
  <si>
    <t>(9) Bonus was declared during the Month : NIL</t>
  </si>
  <si>
    <t>(5) The average maturity is NIL/ Macaluay Duration  of the portfolio is NIL.</t>
  </si>
  <si>
    <t>(8) Bonus was declared during the Month : NIL</t>
  </si>
  <si>
    <t>Regular Monthly IDCW</t>
  </si>
  <si>
    <t>Direct Monthly IDCW</t>
  </si>
  <si>
    <t>(3) Details of gross distribution (of income and capital) during the month are as follows:</t>
  </si>
  <si>
    <t>Per unit (Rs.)</t>
  </si>
  <si>
    <t>As on Sept 30, 2026</t>
  </si>
  <si>
    <t>(6) Total market value of investments in foreign securities/ American Depository Receipts/ Global Depository Receipts as at Sept 30,2026 is Rs. Nil.</t>
  </si>
  <si>
    <t>(7) Total outstanding exposure of repo transactions in corporate debt securities As on Sept 30, 2026 is Rs. Nil.</t>
  </si>
  <si>
    <t>(7) Total outstanding exposure of repo transactions in corporate debt securities As on Sept 30, 2026, is Rs. Nil.</t>
  </si>
  <si>
    <t>(4) Total outstanding exposure in derivative instruments As on Sept 30, 2026 is Rs. Nil.</t>
  </si>
  <si>
    <t>(5) Total market value of investments in foreign securities/ American Depository Receipts/ Global Depository Receipts as at Sept 30,2026 is Rs. Nil.</t>
  </si>
  <si>
    <t>(6) Total outstanding exposure of repo transactions in corporate debt securities As on Sept 30, 2026, is Rs. Nil.</t>
  </si>
  <si>
    <t>(7) Investment in short term deposits at the end of the month is Rs.NIL</t>
  </si>
  <si>
    <t>(9) Portfolio Turover Ratio As on Sept 30, 2026: 1.52 times</t>
  </si>
  <si>
    <t>(4) Total outstanding exposure in derivative instruments As on Sept 30, 2026 is Rs.Nil.</t>
  </si>
  <si>
    <t>(6) Total market value of investments in foreign securities/ American Depository Receipts/ Global Depository Receipts as at Sept 30, 2026 is Rs. Nil.</t>
  </si>
  <si>
    <t>(4) Total outstanding exposure in derivative instruments As on Sept 30, 2026 is Nil.</t>
  </si>
  <si>
    <t>(6) Total market value of investments in foreign securities/ American Depository Receipts/ Global Depository Receipts as at Sept 30,2026, is Rs. Nil.</t>
  </si>
  <si>
    <t>Regular Weekly IDCW</t>
  </si>
  <si>
    <t>Regular Fortnightly IDCW</t>
  </si>
  <si>
    <t>Regular Daily IDCW</t>
  </si>
  <si>
    <t>Direct Weekly IDCW</t>
  </si>
  <si>
    <t>Direct Fortnightly IDCW</t>
  </si>
  <si>
    <t>Direct Daily IDCW</t>
  </si>
  <si>
    <t xml:space="preserve">(7) Total outstanding exposure of repo transactions in corporate debt securities As on Sept 30, 2026 is Rs. Nil. </t>
  </si>
  <si>
    <t>(9) Investment in short term deposits at the end of the month is Rs.NIL</t>
  </si>
  <si>
    <t>(6) Total outstanding exposure of repo transactions in corporate debt securities As on Sept 30, 2026 is Rs. Nil.</t>
  </si>
  <si>
    <t>(7) Total outstanding exposure of repo transactions in corporate debt securities As on Sept 30, 2026 is Nil.</t>
  </si>
  <si>
    <t>(8) Investment in short term deposits at the end of the month is Nil</t>
  </si>
  <si>
    <t>(5) Total market value of investments in foreign securities/ American Depository Receipts/ Global Depository Receipts as at Sept 30, 2026 is Rs. Nil.</t>
  </si>
  <si>
    <t>(9) Portfolio Turover Ratio As on Sept 30, 2026: 0.33 times</t>
  </si>
  <si>
    <t>Unclaimed IDCW - Up to 3 Yrs</t>
  </si>
  <si>
    <t>Unclaimed Redemption - Up to 3 Yrs</t>
  </si>
  <si>
    <t xml:space="preserve">(6) The average maturity is 1 Days / Macaluay Duration  of the portfolio is 1 Days. </t>
  </si>
  <si>
    <t>Growth</t>
  </si>
  <si>
    <t>(9) Portfolio Turover Ratio As on Sept 30, 2026: 0.24 times</t>
  </si>
  <si>
    <t>(4) Total outstanding exposure in derivative instruments As on Sept 30, 2026 is Rs.(96427.9169) Lakhs.</t>
  </si>
  <si>
    <t>(5) The average maturity is 83 Days  / Macaluay Duration  of the portfolio is 83 Days.</t>
  </si>
  <si>
    <t>(10) Portfolio Turnover Ratio As on Sept 30, 2026: 8.76 times</t>
  </si>
  <si>
    <t>(4) Total outstanding exposure in derivative instruments As on Sept 30, 2026 is Rs.789.6671 Lakhs.</t>
  </si>
  <si>
    <t>(10) Portfolio Turover Ratio As on Sept 30, 2026: 2.49 times</t>
  </si>
  <si>
    <t>(4) Total outstanding exposure in derivative instruments As on Sept 30, 2026 is Rs. 428.5463 Lakhs.</t>
  </si>
  <si>
    <t>(4) Total outstanding exposure in derivative instruments As on Sept 30, 2026 is Nil</t>
  </si>
  <si>
    <t>(9) Portfolio Turover Ratio As on Sept 30, 2026: 1.45 times</t>
  </si>
  <si>
    <t>(4) Total outstanding exposure in derivative instruments As on Sept 30, 2026 is (1736.943) Lakhs.</t>
  </si>
  <si>
    <t>(10) Portfolio Turnover Ratio As on Sept 30, 2026 6.73 times</t>
  </si>
  <si>
    <t>(5) The average maturity is 85 Days/ Macaluay Duration  of the portfolio is 85 Days.</t>
  </si>
  <si>
    <t>(4) Total outstanding exposure in derivative instruments As on Sept 30, 2026 is 2376.5138 Lakhs.</t>
  </si>
  <si>
    <t>(5) Total market value of investments in foreign securities/ American Depository Receipts/ Global Depository Receipts as at Sept 30,2026, is Rs. Nil.</t>
  </si>
  <si>
    <t>(9) Portfolio Turover Ratio As on Sept 30, 2026: 1.55 times</t>
  </si>
  <si>
    <t>(5) The average maturity is 2022 Days/ Macaluay Duration  of the portfolio is 861 Days.</t>
  </si>
  <si>
    <t>(9) Portfolio Turover Ratio As on Sept 30, 2026: 0.79 times</t>
  </si>
  <si>
    <t>(6) The average maturity is 4 Days / Macaluay Duration  of the portfolio is 4 Days</t>
  </si>
  <si>
    <t>(4) Total outstanding exposure in derivative instruments As on Sept 30, 2026 is 359.346 Lakhs.</t>
  </si>
  <si>
    <t>(9) Portfolio Turover Ratio As on Sept 30, 2026: 2.09 times</t>
  </si>
  <si>
    <t>(6) The average maturity is 51 Days  / Macaluay Duration  of the portfolio is 51 Days.</t>
  </si>
  <si>
    <t>(4) Total outstanding exposure in derivative instruments As on Sept 30, 2026 is Rs. 539.019 Lakhs..</t>
  </si>
  <si>
    <t>(9) Portfolio Turover Ratio As on Sept 30, 2026: 1.99 times.</t>
  </si>
  <si>
    <t>(5) The average maturity is 258 Days/ Macaluay Duration  of the portfolio is 250 Days.</t>
  </si>
  <si>
    <t>(4) Total outstanding exposure in derivative instruments As on Sept 30, 2026 is Rs. 79.1304.</t>
  </si>
  <si>
    <t>(10) Portfolio Turover Ratio As on Sept 30, 2026: 1.04 times</t>
  </si>
  <si>
    <t>(6) The average maturity is 143 Days / Macaluay Duration of the portfolio is 142 Days</t>
  </si>
  <si>
    <t>(4) Total outstanding exposure in derivative instruments As on Sept 30, 2026 is Rs.541.6971 Lakhs.</t>
  </si>
  <si>
    <t>(9) Portfolio Turover Ratio As on Sept 30, 2026: 1.16 times</t>
  </si>
  <si>
    <t>(9) Portfolio Turover Ratio As on Sept 30, 2026: 0.48 times</t>
  </si>
  <si>
    <t>(4) Total outstanding exposure in derivative instruments As on Sept 30, 2026 is Rs.1786.9036 Lakhs..</t>
  </si>
  <si>
    <t>(9) Portfolio Turover Ratio As on Sept 30, 2026: 0.82 times</t>
  </si>
  <si>
    <t>(9) Portfolio Turover Ratio As on Sept 30, 2026: Nil</t>
  </si>
  <si>
    <t>(9) Portfolio Turover Ratio As on Sept 30, 2026: 0.16 times</t>
  </si>
  <si>
    <t>(10) Debt Index Replication Factor (DIRF) of the scheme is as on 30th Sept 2026 : 95.06%</t>
  </si>
  <si>
    <t>(5) The average maturity is 923 Days/ Macaluay Duration  of the portfolio is 496 Days.</t>
  </si>
  <si>
    <t>(5) The average maturity is 566 Days/ Macaluay Duration  of the portfolio is 518 Days.</t>
  </si>
  <si>
    <t>Bajaj Finserv Ultra Short to Short Term Fund ( Formerly known as Bajaj Finserv Low Duration Fund)</t>
  </si>
  <si>
    <t>Bajaj Finserv ELSS - Tax Saver Fund ( Formerly known as Bajaj Finserv ELSS Tax Saver Fund)</t>
  </si>
  <si>
    <t>Bajaj Finserv Banking and PSU Debt Fund ( Formerly known as Bajaj Finserv Banking and PSU Fund)</t>
  </si>
  <si>
    <t>Bajaj Finserv Large &amp; Mid Cap Fund ( Formerly known as Bajaj Finserv Large and Mid Cap Fund)</t>
  </si>
  <si>
    <t>^ YTC represents Yield to Call provided by valuation agencies as on August 31, 2026. It is disclosed for Perpetual Bond issued by Banks (i.e. AT-1 Bond / Tier 1 Bond / Tier 2 Bond), as per AMFI Best Practices Guidelines Circular no. 135/BP/91/2020-21 read with SEBI circular No. SEBI/HO/24/13/11(1)2026-IMD-POD-1/I/7602/2026 on Valuation of AT-1 Bonds and Tier 2 Bonds.</t>
  </si>
  <si>
    <t>(10) Portfolio Turover Ratio As on Sept 30, 2026: NIL</t>
  </si>
  <si>
    <t>(5) The average maturity is 391 Days  / Macaluay Duration of the portfolio is 365 Days.</t>
  </si>
  <si>
    <t>A. Hedging positions through futures as on September 30, 2026</t>
  </si>
  <si>
    <t>Underlying</t>
  </si>
  <si>
    <t>Long/ short</t>
  </si>
  <si>
    <t>Futures price when purchased</t>
  </si>
  <si>
    <t>Current price of the contract</t>
  </si>
  <si>
    <t>Margin maintained in Rs. Lakhs</t>
  </si>
  <si>
    <t>Bharat Electronics Limited October 2026 Futures</t>
  </si>
  <si>
    <t>Short</t>
  </si>
  <si>
    <t>Indus Towers Limited October 2026 Futures</t>
  </si>
  <si>
    <t>Bharti Airtel Limited October 2026 Futures</t>
  </si>
  <si>
    <t>Canara Bank October 2026 Futures</t>
  </si>
  <si>
    <t>HDFC Bank Limited October 2026 Futures</t>
  </si>
  <si>
    <t>Hindustan Zinc Limited October 2026 Futures</t>
  </si>
  <si>
    <t>ITC Limited October 2026 Futures</t>
  </si>
  <si>
    <t>LIC Housing Finance Limited October 2026 Futures</t>
  </si>
  <si>
    <t>Mahindra &amp; Mahindra Limited October 2026 Futures</t>
  </si>
  <si>
    <t>Maruti Suzuki India Limited October 2026 Futures</t>
  </si>
  <si>
    <t>Adani Ports and Special Economic Zone Limited October 2026 Futures</t>
  </si>
  <si>
    <t>Reliance Industries Limited October 2026 Futures</t>
  </si>
  <si>
    <t>Solar Industries India Limited October 2026 Futures</t>
  </si>
  <si>
    <t>Aditya Birla Capital Limited October 2026 Futures</t>
  </si>
  <si>
    <t>Adani Enterprises Limited October 2026 Futures</t>
  </si>
  <si>
    <t>AU Small Finance Bank Limited October 2026 Futures</t>
  </si>
  <si>
    <t>Apollo Hospitals Enterprise Limited October 2026 Futures</t>
  </si>
  <si>
    <t>Ashok Leyland Limited October 2026 Futures</t>
  </si>
  <si>
    <t>Vodafone Idea Limited October 2026 Futures</t>
  </si>
  <si>
    <t>Bajaj Finance Limited November 2026 Futures</t>
  </si>
  <si>
    <t>Bajaj Finance Limited October 2026 Futures</t>
  </si>
  <si>
    <t>Bandhan Bank Limited November 2026 Futures</t>
  </si>
  <si>
    <t>Bandhan Bank Limited October 2026 Futures</t>
  </si>
  <si>
    <t>Bajaj Finserv Limited October 2026 Futures</t>
  </si>
  <si>
    <t>Bharat Heavy Electricals Limited October 2026 Futures</t>
  </si>
  <si>
    <t>Bharat Electronics Limited November 2026 Futures</t>
  </si>
  <si>
    <t>Bharti Airtel Limited November 2026 Futures</t>
  </si>
  <si>
    <t>Computer Age Management Services Limited October 2026 Futures</t>
  </si>
  <si>
    <t>Canara Bank November 2026 Futures</t>
  </si>
  <si>
    <t>Cipla Limited November 2026 Futures</t>
  </si>
  <si>
    <t>Cipla Limited October 2026 Futures</t>
  </si>
  <si>
    <t>Coal India Limited October 2026 Futures</t>
  </si>
  <si>
    <t>DLF Limited October 2026 Futures</t>
  </si>
  <si>
    <t>Eicher Motors Limited October 2026 Futures</t>
  </si>
  <si>
    <t>Fortis Healthcare Limited October 2026 Futures</t>
  </si>
  <si>
    <t>GMR Airports Limited October 2026 Futures</t>
  </si>
  <si>
    <t>Godrej Properties Limited October 2026 Futures</t>
  </si>
  <si>
    <t>Ambuja Cements Limited October 2026 Futures</t>
  </si>
  <si>
    <t>Hindustan Aeronautics Limited October 2026 Futures</t>
  </si>
  <si>
    <t>HDFC Bank Limited November 2026 Futures</t>
  </si>
  <si>
    <t>HDFC Life Insurance Company Limited October 2026 Futures</t>
  </si>
  <si>
    <t>Hindalco Industries Limited November 2026 Futures</t>
  </si>
  <si>
    <t>Hindalco Industries Limited October 2026 Futures</t>
  </si>
  <si>
    <t>Hindustan Unilever Limited October 2026 Futures</t>
  </si>
  <si>
    <t>ICICI Bank Limited November 2026 Futures</t>
  </si>
  <si>
    <t>ICICI Bank Limited October 2026 Futures</t>
  </si>
  <si>
    <t>IDFC First Bank Limited November 2026 Futures</t>
  </si>
  <si>
    <t>IDFC First Bank Limited October 2026 Futures</t>
  </si>
  <si>
    <t>The Indian Hotels Company Limited October 2026 Futures</t>
  </si>
  <si>
    <t>IndusInd Bank Limited October 2026 Futures</t>
  </si>
  <si>
    <t>InterGlobe Aviation Limited October 2026 Futures</t>
  </si>
  <si>
    <t>Inox Wind Limited October 2026 Futures</t>
  </si>
  <si>
    <t>ITC Limited November 2026 Futures</t>
  </si>
  <si>
    <t>Kotak Mahindra Bank Limited November 2026 Futures</t>
  </si>
  <si>
    <t>Kotak Mahindra Bank Limited October 2026 Futures</t>
  </si>
  <si>
    <t>Larsen &amp; Toubro Limited November 2026 Futures</t>
  </si>
  <si>
    <t>Larsen &amp; Toubro Limited October 2026 Futures</t>
  </si>
  <si>
    <t>Life Insurance Corporation Of India October 2026 Futures</t>
  </si>
  <si>
    <t>Max Financial Services Limited October 2026 Futures</t>
  </si>
  <si>
    <t>Samvardhana Motherson International Limited October 2026 Futures</t>
  </si>
  <si>
    <t>Adani Ports and Special Economic Zone Limited November 2026 Futures</t>
  </si>
  <si>
    <t>NMDC Limited November 2026 Futures</t>
  </si>
  <si>
    <t>NTPC Limited October 2026 Futures</t>
  </si>
  <si>
    <t>Oil &amp; Natural Gas Corporation Limited October 2026 Futures</t>
  </si>
  <si>
    <t>Power Finance Corporation Limited October 2026 Futures</t>
  </si>
  <si>
    <t>Punjab National Bank November 2026 Futures</t>
  </si>
  <si>
    <t>Punjab National Bank October 2026 Futures</t>
  </si>
  <si>
    <t>Jio Financial Services Limited November 2026 Futures</t>
  </si>
  <si>
    <t>Jio Financial Services Limited October 2026 Futures</t>
  </si>
  <si>
    <t>Reliance Industries Limited November 2026 Futures</t>
  </si>
  <si>
    <t>TVS Motor Company Limited October 2026 Futures</t>
  </si>
  <si>
    <t>Steel Authority of India Limited October 2026 Futures</t>
  </si>
  <si>
    <t>State Bank of India October 2026 Futures</t>
  </si>
  <si>
    <t>Shriram Finance Limited October 2026 Futures</t>
  </si>
  <si>
    <t>SBI Life Insurance Company Limited October 2026 Futures</t>
  </si>
  <si>
    <t>Solar Industries India Limited November 2026 Futures</t>
  </si>
  <si>
    <t>Delhivery Limited October 2026 Futures</t>
  </si>
  <si>
    <t>Supreme Industries Limited October 2026 Futures</t>
  </si>
  <si>
    <t>Suzlon Energy Limited October 2026 Futures</t>
  </si>
  <si>
    <t>Tata Steel Limited October 2026 Futures</t>
  </si>
  <si>
    <t>Tata Power Company Limited October 2026 Futures</t>
  </si>
  <si>
    <t>Titan Company Limited October 2026 Futures</t>
  </si>
  <si>
    <t>Axis Bank Limited November 2026 Futures</t>
  </si>
  <si>
    <t>Axis Bank Limited October 2026 Futures</t>
  </si>
  <si>
    <t>Voltas Limited October 2026 Futures</t>
  </si>
  <si>
    <t>Yes Bank Limited October 2026 Futures</t>
  </si>
  <si>
    <t>Hitachi Energy India Limited November 2026 Futures</t>
  </si>
  <si>
    <t>Hitachi Energy India Limited October 2026 Futures</t>
  </si>
  <si>
    <t>Aditya Birla Capital Limited November 2026 Futures</t>
  </si>
  <si>
    <t>Adani Enterprises Limited November 2026 Futures</t>
  </si>
  <si>
    <t>Adani Power Limited November 2026 Futures</t>
  </si>
  <si>
    <t>Adani Power Limited October 2026 Futures</t>
  </si>
  <si>
    <t>Adani Energy Solutions Limited October 2026 Futures</t>
  </si>
  <si>
    <t>AU Small Finance Bank Limited November 2026 Futures</t>
  </si>
  <si>
    <t>Alkem Laboratories Limited October 2026 Futures</t>
  </si>
  <si>
    <t>Amber Enterprises India Limited October 2026 Futures</t>
  </si>
  <si>
    <t>Apollo Hospitals Enterprise Limited November 2026 Futures</t>
  </si>
  <si>
    <t>Asian Paints Limited October 2026 Futures</t>
  </si>
  <si>
    <t>Aurobindo Pharma Limited October 2026 Futures</t>
  </si>
  <si>
    <t>Avenue Supermarts Limited October 2026 Futures</t>
  </si>
  <si>
    <t>Force Motors Limited October 2026 Futures</t>
  </si>
  <si>
    <t>Mphasis Limited November 2026 Futures</t>
  </si>
  <si>
    <t>Mphasis Limited October 2026 Futures</t>
  </si>
  <si>
    <t>Bajaj Finserv Limited November 2026 Futures</t>
  </si>
  <si>
    <t>Bharat Heavy Electricals Limited November 2026 Futures</t>
  </si>
  <si>
    <t>Indus Towers Limited November 2026 Futures</t>
  </si>
  <si>
    <t>Biocon Limited October 2026 Futures</t>
  </si>
  <si>
    <t>Bank of Baroda October 2026 Futures</t>
  </si>
  <si>
    <t>Swiggy Limited October 2026 Futures</t>
  </si>
  <si>
    <t>BSE Limited October 2026 Futures</t>
  </si>
  <si>
    <t>APL Apollo Tubes Limited October 2026 Futures</t>
  </si>
  <si>
    <t>Central Depository Services (India) Limited October 2026 Futures</t>
  </si>
  <si>
    <t>Crompton Greaves Consumer Electricals Limited November 2026 Futures</t>
  </si>
  <si>
    <t>Crompton Greaves Consumer Electricals Limited October 2026 Futures</t>
  </si>
  <si>
    <t>Cholamandalam Investment and Finance Company Ltd November 2026 Futures</t>
  </si>
  <si>
    <t>Cholamandalam Investment and Finance Company Ltd October 2026 Futures</t>
  </si>
  <si>
    <t>Divi's Laboratories Limited October 2026 Futures</t>
  </si>
  <si>
    <t>PB Fintech Limited October 2026 Futures</t>
  </si>
  <si>
    <t>The Federal Bank Limited October 2026 Futures</t>
  </si>
  <si>
    <t>Fortis Healthcare Limited November 2026 Futures</t>
  </si>
  <si>
    <t>Glenmark Pharmaceuticals Limited October 2026 Futures</t>
  </si>
  <si>
    <t>Godrej Properties Limited November 2026 Futures</t>
  </si>
  <si>
    <t>Ambuja Cements Limited November 2026 Futures</t>
  </si>
  <si>
    <t>HCL Technologies Limited October 2026 Futures</t>
  </si>
  <si>
    <t>HDFC Asset Management Company Limited November 2026 Futures</t>
  </si>
  <si>
    <t>HDFC Asset Management Company Limited October 2026 Futures</t>
  </si>
  <si>
    <t>HDFC Bank Limited December 2026 Futures</t>
  </si>
  <si>
    <t>HDFC Life Insurance Company Limited November 2026 Futures</t>
  </si>
  <si>
    <t>Hero MotoCorp Limited October 2026 Futures</t>
  </si>
  <si>
    <t>Hindustan Zinc Limited November 2026 Futures</t>
  </si>
  <si>
    <t>Indian Energy Exchange Limited October 2026 Futures</t>
  </si>
  <si>
    <t>The Indian Hotels Company Limited November 2026 Futures</t>
  </si>
  <si>
    <t>IndusInd Bank Limited November 2026 Futures</t>
  </si>
  <si>
    <t>Infosys Limited October 2026 Futures</t>
  </si>
  <si>
    <t>Indian Oil Corporation Limited October 2026 Futures</t>
  </si>
  <si>
    <t>Jindal Steel Limited October 2026 Futures</t>
  </si>
  <si>
    <t>JSW Energy Limited October 2026 Futures</t>
  </si>
  <si>
    <t>JSW Steel Limited October 2026 Futures</t>
  </si>
  <si>
    <t>Kalyan Jewellers India Limited October 2026 Futures</t>
  </si>
  <si>
    <t>KPIT Technologies Limited October 2026 Futures</t>
  </si>
  <si>
    <t>Trent Limited October 2026 Futures</t>
  </si>
  <si>
    <t>Laurus Labs Limited October 2026 Futures</t>
  </si>
  <si>
    <t>Life Insurance Corporation Of India November 2026 Futures</t>
  </si>
  <si>
    <t>Mahindra &amp; Mahindra Limited November 2026 Futures</t>
  </si>
  <si>
    <t>Marico Limited October 2026 Futures</t>
  </si>
  <si>
    <t>Maruti Suzuki India Limited November 2026 Futures</t>
  </si>
  <si>
    <t>Mazagon Dock Shipbuilders Limited October 2026 Futures</t>
  </si>
  <si>
    <t>Multi Commodity Exchange of India Limited November 2026 Futures</t>
  </si>
  <si>
    <t>Multi Commodity Exchange of India Limited October 2026 Futures</t>
  </si>
  <si>
    <t>Manappuram Finance Limited October 2026 Futures</t>
  </si>
  <si>
    <t>Samvardhana Motherson International Limited November 2026 Futures</t>
  </si>
  <si>
    <t>NBCC (India) Limited November 2026 Futures</t>
  </si>
  <si>
    <t>NBCC (India) Limited October 2026 Futures</t>
  </si>
  <si>
    <t>Coforge Limited October 2026 Futures</t>
  </si>
  <si>
    <t>NMDC Limited October 2026 Futures</t>
  </si>
  <si>
    <t>One 97 Communications Limited November 2026 Futures</t>
  </si>
  <si>
    <t>One 97 Communications Limited October 2026 Futures</t>
  </si>
  <si>
    <t>Pidilite Industries Limited November 2026 Futures</t>
  </si>
  <si>
    <t>Pidilite Industries Limited October 2026 Futures</t>
  </si>
  <si>
    <t>Power Finance Corporation Limited November 2026 Futures</t>
  </si>
  <si>
    <t>Premier Energies Limited October 2026 Futures</t>
  </si>
  <si>
    <t>Reliance Industries Limited December 2026 Futures</t>
  </si>
  <si>
    <t>RBL Bank Limited October 2026 Futures</t>
  </si>
  <si>
    <t>Patanjali Foods Limited October 2026 Futures</t>
  </si>
  <si>
    <t>TVS Motor Company Limited November 2026 Futures</t>
  </si>
  <si>
    <t>Sagility Limited October 2026 Futures</t>
  </si>
  <si>
    <t>State Bank of India November 2026 Futures</t>
  </si>
  <si>
    <t>SBI Cards and Payment Services Limited October 2026 Futures</t>
  </si>
  <si>
    <t>Shree Cement Limited October 2026 Futures</t>
  </si>
  <si>
    <t>SBI Life Insurance Company Limited November 2026 Futures</t>
  </si>
  <si>
    <t>Sun Pharmaceutical Industries Limited October 2026 Futures</t>
  </si>
  <si>
    <t>Suzlon Energy Limited November 2026 Futures</t>
  </si>
  <si>
    <t>Tata Consultancy Services Limited October 2026 Futures</t>
  </si>
  <si>
    <t>Tata Steel Limited November 2026 Futures</t>
  </si>
  <si>
    <t>Tube Investments of India Limited November 2026 Futures</t>
  </si>
  <si>
    <t>Tube Investments of India Limited October 2026 Futures</t>
  </si>
  <si>
    <t>Union Bank of India October 2026 Futures</t>
  </si>
  <si>
    <t>Varun Beverages Limited October 2026 Futures</t>
  </si>
  <si>
    <t>Yes Bank Limited November 2026 Futures</t>
  </si>
  <si>
    <t>Eternal Limited October 2026 Futures</t>
  </si>
  <si>
    <t>Total percentage of existing assets hedged through futures: 70.12%</t>
  </si>
  <si>
    <t>Total number of contracts where futures were bought: 9890</t>
  </si>
  <si>
    <t>Total number of contracts where futures were sold: 929</t>
  </si>
  <si>
    <t>Gross notional value of contracts where futures were bought: Rs.  65489.812 Lakhs</t>
  </si>
  <si>
    <t>Gross notional value of contracts where futures were sold: Rs.  5035.919 Lakhs</t>
  </si>
  <si>
    <t>Net profit/ (loss) value on all contracts combined: Rs 2461.78 Lakhs</t>
  </si>
  <si>
    <t>B. Other than hedging positions through futures as on September 30, 2026</t>
  </si>
  <si>
    <t>Nil</t>
  </si>
  <si>
    <t>Total exposure due to futures (non hedging positions) as a percentage of net assets: Nil</t>
  </si>
  <si>
    <t>For the period ended September 30, 2026, following details specified for non-hedging transactions through futures which have been squared off/ expired:</t>
  </si>
  <si>
    <t>Total number of contracts where futures were bought: Nil</t>
  </si>
  <si>
    <t>Total number of contracts where futures were sold: Nil</t>
  </si>
  <si>
    <t>Gross notional value of contracts where futures were bought: Rs. Nil Lakhs</t>
  </si>
  <si>
    <t>Gross notional value of contracts where futures were sold: Rs. Nil Lakhs</t>
  </si>
  <si>
    <t>Net profit/ (loss) value on all contracts combined: Rs. Nil Lakhs</t>
  </si>
  <si>
    <t>C. Hedging positions through put options as on September 30, 2026</t>
  </si>
  <si>
    <t>Number of Contracts</t>
  </si>
  <si>
    <t>Option Price when purchased</t>
  </si>
  <si>
    <t>Current
Option Price</t>
  </si>
  <si>
    <t>Total percentage of existing assets hedged through put options: Nil</t>
  </si>
  <si>
    <t>For the period ended September 30, 2026, following details specified for hedging transactions through put options which have already been exercised/ expired:</t>
  </si>
  <si>
    <t>Total number of contracts entered into: Nil</t>
  </si>
  <si>
    <t>Gross notional value of contracts: Rs. Nil</t>
  </si>
  <si>
    <t>Net profit/ (loss) on all contracts (premium paid treated as (loss)): Rs. Nil</t>
  </si>
  <si>
    <t>D. Other than hedging positions through options as on September 30, 2026</t>
  </si>
  <si>
    <t>Call/ put</t>
  </si>
  <si>
    <t>Number of contracts</t>
  </si>
  <si>
    <t>Option price when purchased</t>
  </si>
  <si>
    <t>Current price</t>
  </si>
  <si>
    <t>Total exposure through options as a percentage of net assets: Nil</t>
  </si>
  <si>
    <t>For the period ended September 30, 2026, following details specified for non-hedging transactions through options which have already been exercised/ expired:</t>
  </si>
  <si>
    <t>E. Hedging positions through swaps as on September 30, 2026 - Nil</t>
  </si>
  <si>
    <t>Total percentage of existing assets hedged through futures: Nil</t>
  </si>
  <si>
    <t>Gross notional value of contracts where futures were bought:Nil</t>
  </si>
  <si>
    <t>Gross notional value of contracts where futures were sold: Nil</t>
  </si>
  <si>
    <t>Net profit/ (loss) value on all contracts combined: Nil</t>
  </si>
  <si>
    <t>Gross notional value of contracts where futures were bought: Nil</t>
  </si>
  <si>
    <t>C. Hedging positions through options as on September 30, 2026</t>
  </si>
  <si>
    <t>NIFTY 23000 Put October 2026 Option</t>
  </si>
  <si>
    <t>NIFTY 23200 Put October 2026 Option</t>
  </si>
  <si>
    <t>Total percentage of existing assets hedged through put options: 0.65%</t>
  </si>
  <si>
    <t>Total number of contracts entered into: 10650</t>
  </si>
  <si>
    <t>Gross notional value of contracts: Rs.  1462.663 Lakhs</t>
  </si>
  <si>
    <t>Net profit/ (loss) on all contracts (premium paid treated as (loss): Rs 655.675 Lakhs</t>
  </si>
  <si>
    <t>Total number of contracts entered into: 1600</t>
  </si>
  <si>
    <t>Gross notional value of contracts: Rs.  116.829 Lakhs</t>
  </si>
  <si>
    <t>Net profit/ (loss) on all contracts (premium paid treated as (loss): Rs -45.949 Lakhs</t>
  </si>
  <si>
    <t>For the period ended September 30, 2026, following details specified for hedging transactions through futures which have been squared off/ expired:</t>
  </si>
  <si>
    <t>Long</t>
  </si>
  <si>
    <t>Total exposure due to futures (non hedging positions) as a percentage of net assets: 0.9140%</t>
  </si>
  <si>
    <t>Total number of contracts where futures were bought: 0</t>
  </si>
  <si>
    <t>Total number of contracts where futures were sold: 75</t>
  </si>
  <si>
    <t>Gross notional value of contracts where futures were bought: Rs.  0 Lakhs</t>
  </si>
  <si>
    <t>Gross notional value of contracts where futures were sold: Rs.  440.056 Lakhs</t>
  </si>
  <si>
    <t>Net profit/ (loss) value on all contracts combined: Rs -18.239 Lakhs</t>
  </si>
  <si>
    <t>Total number of contracts entered into: NIL</t>
  </si>
  <si>
    <t>Gross notional value of contracts: NIL</t>
  </si>
  <si>
    <t>Net profit/ (loss) on all contracts (premium paid treated as (loss): NIL</t>
  </si>
  <si>
    <t>Total number of contracts entered into: 742</t>
  </si>
  <si>
    <t>Gross notional value of contracts: Rs.  16.908 Lakhs</t>
  </si>
  <si>
    <t>Net profit/ (loss) on all contracts (premium paid treated as (loss): Rs -36.215 Lakhs</t>
  </si>
  <si>
    <t>Total number of contracts where futures were bought: NIL</t>
  </si>
  <si>
    <t>Total number of contracts where futures were sold: NIL</t>
  </si>
  <si>
    <t>Gross notional value of contracts where futures were bought: NIL</t>
  </si>
  <si>
    <t>Gross notional value of contracts where futures were sold: NIL</t>
  </si>
  <si>
    <t>Net profit/ (loss) value on all contracts combined: NIL</t>
  </si>
  <si>
    <t>Total number of contracts where futures were sold: 115</t>
  </si>
  <si>
    <t>Gross notional value of contracts where futures were sold: Rs.  560.283 Lakhs</t>
  </si>
  <si>
    <t>Net profit/ (loss) value on all contracts combined: Rs -29.841 Lakhs</t>
  </si>
  <si>
    <t>Total number of contracts entered into: 1200</t>
  </si>
  <si>
    <t>Gross notional value of contracts: Rs.  123.528 Lakhs</t>
  </si>
  <si>
    <t>Net profit/ (loss) on all contracts (premium paid treated as (loss): Rs 42.346 Lakhs</t>
  </si>
  <si>
    <t>Total number of contracts entered into: 720</t>
  </si>
  <si>
    <t>Gross notional value of contracts: Rs.  34.449 Lakhs</t>
  </si>
  <si>
    <t>Net profit/ (loss) on all contracts (premium paid treated as (loss): Rs -25.993 Lakhs</t>
  </si>
  <si>
    <t>Tata Motors Passenger Vehicles Limited October 2026 Futures</t>
  </si>
  <si>
    <t>UltraTech Cement Limited October 2026 Futures</t>
  </si>
  <si>
    <t>Total percentage of existing assets hedged through futures: 43.69%</t>
  </si>
  <si>
    <t>Total number of contracts where futures were bought: 205</t>
  </si>
  <si>
    <t>Total number of contracts where futures were sold: 0</t>
  </si>
  <si>
    <t>Gross notional value of contracts where futures were bought: Rs.  1391.94 Lakhs</t>
  </si>
  <si>
    <t>Gross notional value of contracts where futures were sold: Rs.  0 Lakhs</t>
  </si>
  <si>
    <t>Net profit/ (loss) value on all contracts combined: Rs 51.756 Lakhs</t>
  </si>
  <si>
    <t>Gross notional value of contracts where futures were bought: Rs. Nil</t>
  </si>
  <si>
    <t>Gross notional value of contracts where futures were sold: Rs. Nil</t>
  </si>
  <si>
    <t>Net profit/ (loss) value on all contracts combined: Rs. Nil</t>
  </si>
  <si>
    <t>Total number of contracts entered into:Nil</t>
  </si>
  <si>
    <t>Gross notional value of contracts: Nil</t>
  </si>
  <si>
    <t>Net profit/ (loss) on all contracts (premium paid treated as (loss): Nil</t>
  </si>
  <si>
    <t>Total percentage of existing assets hedged through futures: NIL</t>
  </si>
  <si>
    <t>Total number of contracts where futures were bought: 500</t>
  </si>
  <si>
    <t>Total number of contracts where futures were sold: 500</t>
  </si>
  <si>
    <t>Gross notional value of contracts where futures were bought: Rs.  3798.572 Lakhs</t>
  </si>
  <si>
    <t>Gross notional value of contracts where futures were sold: Rs.  3717.781 Lakhs</t>
  </si>
  <si>
    <t>Net profit/ (loss) value on all contracts combined: Rs -80.791 Lakhs</t>
  </si>
  <si>
    <t>Total percentage of existing assets hedged through put options: 0.23%</t>
  </si>
  <si>
    <t>Total number of contracts entered into: 27800</t>
  </si>
  <si>
    <t>Gross notional value of contracts: Rs.  3226 Lakhs</t>
  </si>
  <si>
    <t>Net profit/ (loss) on all contracts (premium paid treated as (loss): Rs 1164.562 Lakhs</t>
  </si>
  <si>
    <t>NIFTY 22800 Call October 2026 Option</t>
  </si>
  <si>
    <t>Call</t>
  </si>
  <si>
    <t>Total exposure through options as a percentage of net assets: 0.0504%</t>
  </si>
  <si>
    <t>Total number of contracts entered into: 2700</t>
  </si>
  <si>
    <t>Gross notional value of contracts: Rs.  98.362 Lakhs</t>
  </si>
  <si>
    <t>Net profit/ (loss) on all contracts (premium paid treated as (loss): Rs -127.567 Lakhs</t>
  </si>
  <si>
    <t>Total exposure due to futures (non hedging positions) as a percentage of net assets: NIL</t>
  </si>
  <si>
    <t>Total number of contracts entered into: 7100</t>
  </si>
  <si>
    <t>Gross notional value of contracts: Rs.  535.481 Lakhs</t>
  </si>
  <si>
    <t>Net profit/ (loss) on all contracts (premium paid treated as (loss): Rs 154.832 Lakhs</t>
  </si>
  <si>
    <t>Total number of contracts entered into: 500</t>
  </si>
  <si>
    <t>Gross notional value of contracts: Rs.  32.583 Lakhs</t>
  </si>
  <si>
    <t>Net profit/ (loss) on all contracts (premium paid treated as (loss): Rs 0 Lakhs</t>
  </si>
  <si>
    <t>Total number of contracts where futures were bought: 70</t>
  </si>
  <si>
    <t>Gross notional value of contracts where futures were bought: Rs.  552.721 Lakhs</t>
  </si>
  <si>
    <t>Net profit/ (loss) value on all contracts combined: Rs 49.617 Lakhs</t>
  </si>
  <si>
    <t>Total number of contracts entered into: 10200</t>
  </si>
  <si>
    <t>Gross notional value of contracts: Rs.  696.001 Lakhs</t>
  </si>
  <si>
    <t>Net profit/ (loss) on all contracts (premium paid treated as (loss): Rs 166.61 Lakhs</t>
  </si>
  <si>
    <t>Total exposure through options as a percentage of net assets: NIL</t>
  </si>
  <si>
    <t>Total number of contracts entered into: 8000</t>
  </si>
  <si>
    <t>Gross notional value of contracts: Rs.  997.095 Lakhs</t>
  </si>
  <si>
    <t>Net profit/ (loss) on all contracts (premium paid treated as (loss): Rs 335.044 Lakhs</t>
  </si>
  <si>
    <t>Total exposure through options as a percentage of net assets: 0.0414%</t>
  </si>
  <si>
    <t>Total percentage of existing assets hedged through put options: 0.33%</t>
  </si>
  <si>
    <t>Total number of contracts entered into: 10100</t>
  </si>
  <si>
    <t>Gross notional value of contracts: Rs.  1167.521 Lakhs</t>
  </si>
  <si>
    <t>Net profit/ (loss) on all contracts (premium paid treated as (loss): Rs 478.12 Lakhs</t>
  </si>
  <si>
    <t>Total number of contracts entered into: 13525</t>
  </si>
  <si>
    <t>Gross notional value of contracts: Rs.  1690.114 Lakhs</t>
  </si>
  <si>
    <t>Net profit/ (loss) on all contracts (premium paid treated as (loss): Rs 634.11 Lakhs</t>
  </si>
  <si>
    <t>(11) Aggregate value of illiquid equity shares of the fund amounts to Rs. Nil and their percentage to net asset value is Nil.</t>
  </si>
  <si>
    <t>(10) Aggregate value of illiquid equity shares of the fund amounts to Rs. Nil and their percentage to net asset value is Nil.</t>
  </si>
  <si>
    <t>Benchmark Name - BSE Top 10 Banks 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</si>
</sst>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#,##0.00;\(#,##0.00\)"/>
    <numFmt numFmtId="165" formatCode="#,##0.00%;\(#,##0.00\)%"/>
    <numFmt numFmtId="166" formatCode="#,##0.00%"/>
    <numFmt numFmtId="167" formatCode="#,##0.000_ ;\-#,##0.000\ "/>
    <numFmt numFmtId="168" formatCode="#,##0.0000_ ;\-#,##0.0000\ "/>
    <numFmt numFmtId="169" formatCode="#,##0.0000"/>
    <numFmt numFmtId="170" formatCode="_(* #,##0.00_);_(* \(#,##0.00\);_(* &quot;-&quot;??_);_(@_)"/>
    <numFmt numFmtId="171" formatCode="_(* #,##0.000_);_(* \(#,##0.000\);_(* &quot;-&quot;??_);_(@_)"/>
    <numFmt numFmtId="172" formatCode="_(* #,##0_);_(* \(#,##0\);_(* &quot;-&quot;?_);_(@_)"/>
    <numFmt numFmtId="173" formatCode="_(* #,##0.00_);_(* \(#,##0.00\);_(* &quot;-&quot;?_);_(@_)"/>
  </numFmts>
  <fonts count="12">
    <font>
      <sz val="11"/>
      <color theme="1"/>
      <name val="Aptos Narrow"/>
      <family val="2"/>
      <scheme val="minor"/>
    </font>
    <font>
      <sz val="9"/>
      <color rgb="FF000000"/>
      <name val="Arial"/>
      <family val="2"/>
    </font>
    <font>
      <sz val="10"/>
      <color rgb="FFFFFFFF"/>
      <name val="SansSerif"/>
      <family val="2"/>
    </font>
    <font>
      <b/>
      <sz val="9"/>
      <color rgb="FF000000"/>
      <name val="Arial"/>
      <family val="2"/>
    </font>
    <font>
      <b/>
      <sz val="10"/>
      <color rgb="FF000000"/>
      <name val="SansSerif"/>
      <family val="2"/>
    </font>
    <font>
      <sz val="10"/>
      <color rgb="FF000000"/>
      <name val="SansSerif"/>
      <family val="2"/>
    </font>
    <font>
      <sz val="9"/>
      <color rgb="FFFFFFFF"/>
      <name val="Arial"/>
      <family val="2"/>
    </font>
    <font>
      <b/>
      <sz val="11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9" fontId="8" fillId="0" borderId="0" applyFont="0" applyFill="0" applyBorder="0" applyAlignment="0" applyProtection="0"/>
    <xf numFmtId="0" fontId="8" fillId="39" borderId="3"/>
    <xf numFmtId="0" fontId="8" fillId="39" borderId="3"/>
    <xf numFmtId="0" fontId="8" fillId="39" borderId="3"/>
    <xf numFmtId="170" fontId="8" fillId="39" borderId="3" applyFont="0" applyFill="0" applyBorder="0" applyAlignment="0" applyProtection="0"/>
    <xf numFmtId="9" fontId="8" fillId="39" borderId="3" applyFont="0" applyFill="0" applyBorder="0" applyAlignment="0" applyProtection="0"/>
  </cellStyleXfs>
  <cellXfs count="186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left" vertical="top" wrapText="1"/>
    </xf>
    <xf numFmtId="0" fontId="0" fillId="5" borderId="0" xfId="0" applyFill="1" applyAlignment="1" applyProtection="1">
      <alignment wrapText="1"/>
      <protection locked="0"/>
    </xf>
    <xf numFmtId="0" fontId="3" fillId="6" borderId="3" xfId="0" applyFont="1" applyFill="1" applyBorder="1" applyAlignment="1">
      <alignment horizontal="center" vertical="top" wrapText="1"/>
    </xf>
    <xf numFmtId="0" fontId="1" fillId="7" borderId="3" xfId="0" applyFont="1" applyFill="1" applyBorder="1" applyAlignment="1">
      <alignment horizontal="left" vertical="top" wrapText="1"/>
    </xf>
    <xf numFmtId="0" fontId="4" fillId="8" borderId="3" xfId="0" applyFont="1" applyFill="1" applyBorder="1" applyAlignment="1">
      <alignment horizontal="left" vertical="top" wrapText="1"/>
    </xf>
    <xf numFmtId="0" fontId="3" fillId="9" borderId="4" xfId="0" applyFont="1" applyFill="1" applyBorder="1" applyAlignment="1">
      <alignment horizontal="left" vertical="center" wrapText="1"/>
    </xf>
    <xf numFmtId="0" fontId="3" fillId="10" borderId="5" xfId="0" applyFont="1" applyFill="1" applyBorder="1" applyAlignment="1">
      <alignment horizontal="left" vertical="center" wrapText="1"/>
    </xf>
    <xf numFmtId="0" fontId="3" fillId="11" borderId="5" xfId="0" applyFont="1" applyFill="1" applyBorder="1" applyAlignment="1">
      <alignment horizontal="center" vertical="center" wrapText="1"/>
    </xf>
    <xf numFmtId="0" fontId="3" fillId="12" borderId="6" xfId="0" applyFont="1" applyFill="1" applyBorder="1" applyAlignment="1">
      <alignment horizontal="center" vertical="center" wrapText="1"/>
    </xf>
    <xf numFmtId="0" fontId="3" fillId="13" borderId="7" xfId="0" applyFont="1" applyFill="1" applyBorder="1" applyAlignment="1">
      <alignment horizontal="left" vertical="top" wrapText="1"/>
    </xf>
    <xf numFmtId="0" fontId="1" fillId="14" borderId="8" xfId="0" applyFont="1" applyFill="1" applyBorder="1" applyAlignment="1">
      <alignment horizontal="left" vertical="top" wrapText="1"/>
    </xf>
    <xf numFmtId="0" fontId="5" fillId="15" borderId="9" xfId="0" applyFont="1" applyFill="1" applyBorder="1" applyAlignment="1">
      <alignment horizontal="right" vertical="top" wrapText="1"/>
    </xf>
    <xf numFmtId="0" fontId="5" fillId="16" borderId="10" xfId="0" applyFont="1" applyFill="1" applyBorder="1" applyAlignment="1">
      <alignment horizontal="right" vertical="top" wrapText="1"/>
    </xf>
    <xf numFmtId="0" fontId="6" fillId="17" borderId="2" xfId="0" applyFont="1" applyFill="1" applyBorder="1" applyAlignment="1">
      <alignment horizontal="left" vertical="top" wrapText="1"/>
    </xf>
    <xf numFmtId="0" fontId="1" fillId="18" borderId="7" xfId="0" applyFont="1" applyFill="1" applyBorder="1" applyAlignment="1">
      <alignment horizontal="left" vertical="top" wrapText="1"/>
    </xf>
    <xf numFmtId="3" fontId="1" fillId="19" borderId="8" xfId="0" applyNumberFormat="1" applyFont="1" applyFill="1" applyBorder="1" applyAlignment="1">
      <alignment horizontal="right" vertical="top" wrapText="1"/>
    </xf>
    <xf numFmtId="164" fontId="1" fillId="20" borderId="9" xfId="0" applyNumberFormat="1" applyFont="1" applyFill="1" applyBorder="1" applyAlignment="1">
      <alignment horizontal="right" vertical="top" wrapText="1"/>
    </xf>
    <xf numFmtId="165" fontId="1" fillId="21" borderId="8" xfId="0" applyNumberFormat="1" applyFont="1" applyFill="1" applyBorder="1" applyAlignment="1">
      <alignment horizontal="right" vertical="top" wrapText="1"/>
    </xf>
    <xf numFmtId="0" fontId="1" fillId="22" borderId="9" xfId="0" applyFont="1" applyFill="1" applyBorder="1" applyAlignment="1">
      <alignment horizontal="right" vertical="top" wrapText="1"/>
    </xf>
    <xf numFmtId="0" fontId="1" fillId="23" borderId="10" xfId="0" applyFont="1" applyFill="1" applyBorder="1" applyAlignment="1">
      <alignment horizontal="right" vertical="top" wrapText="1"/>
    </xf>
    <xf numFmtId="164" fontId="3" fillId="24" borderId="11" xfId="0" applyNumberFormat="1" applyFont="1" applyFill="1" applyBorder="1" applyAlignment="1">
      <alignment horizontal="right" vertical="top" wrapText="1"/>
    </xf>
    <xf numFmtId="165" fontId="3" fillId="25" borderId="1" xfId="0" applyNumberFormat="1" applyFont="1" applyFill="1" applyBorder="1" applyAlignment="1">
      <alignment horizontal="right" vertical="top" wrapText="1"/>
    </xf>
    <xf numFmtId="0" fontId="3" fillId="26" borderId="1" xfId="0" applyFont="1" applyFill="1" applyBorder="1" applyAlignment="1">
      <alignment horizontal="right" vertical="top" wrapText="1"/>
    </xf>
    <xf numFmtId="0" fontId="3" fillId="27" borderId="12" xfId="0" applyFont="1" applyFill="1" applyBorder="1" applyAlignment="1">
      <alignment horizontal="right" vertical="top" wrapText="1"/>
    </xf>
    <xf numFmtId="0" fontId="3" fillId="28" borderId="13" xfId="0" applyFont="1" applyFill="1" applyBorder="1" applyAlignment="1">
      <alignment horizontal="left" vertical="top" wrapText="1"/>
    </xf>
    <xf numFmtId="0" fontId="1" fillId="29" borderId="14" xfId="0" applyFont="1" applyFill="1" applyBorder="1" applyAlignment="1">
      <alignment horizontal="left" vertical="top" wrapText="1"/>
    </xf>
    <xf numFmtId="166" fontId="1" fillId="30" borderId="9" xfId="0" applyNumberFormat="1" applyFont="1" applyFill="1" applyBorder="1" applyAlignment="1">
      <alignment horizontal="right" vertical="top" wrapText="1"/>
    </xf>
    <xf numFmtId="164" fontId="3" fillId="31" borderId="1" xfId="0" applyNumberFormat="1" applyFont="1" applyFill="1" applyBorder="1" applyAlignment="1">
      <alignment horizontal="right" vertical="top" wrapText="1"/>
    </xf>
    <xf numFmtId="0" fontId="3" fillId="32" borderId="15" xfId="0" applyFont="1" applyFill="1" applyBorder="1" applyAlignment="1">
      <alignment horizontal="left" vertical="top" wrapText="1"/>
    </xf>
    <xf numFmtId="0" fontId="1" fillId="33" borderId="16" xfId="0" applyFont="1" applyFill="1" applyBorder="1" applyAlignment="1">
      <alignment horizontal="left" vertical="top" wrapText="1"/>
    </xf>
    <xf numFmtId="164" fontId="3" fillId="34" borderId="17" xfId="0" applyNumberFormat="1" applyFont="1" applyFill="1" applyBorder="1" applyAlignment="1">
      <alignment horizontal="right" vertical="top" wrapText="1"/>
    </xf>
    <xf numFmtId="166" fontId="3" fillId="35" borderId="17" xfId="0" applyNumberFormat="1" applyFont="1" applyFill="1" applyBorder="1" applyAlignment="1">
      <alignment horizontal="right" vertical="top" wrapText="1"/>
    </xf>
    <xf numFmtId="0" fontId="3" fillId="36" borderId="18" xfId="0" applyFont="1" applyFill="1" applyBorder="1" applyAlignment="1">
      <alignment horizontal="right" vertical="top" wrapText="1"/>
    </xf>
    <xf numFmtId="0" fontId="3" fillId="37" borderId="19" xfId="0" applyFont="1" applyFill="1" applyBorder="1" applyAlignment="1">
      <alignment horizontal="right" vertical="top" wrapText="1"/>
    </xf>
    <xf numFmtId="0" fontId="7" fillId="38" borderId="3" xfId="0" applyFont="1" applyFill="1" applyBorder="1" applyAlignment="1">
      <alignment horizontal="left" vertical="top" wrapText="1"/>
    </xf>
    <xf numFmtId="0" fontId="0" fillId="39" borderId="3" xfId="0" applyFill="1" applyBorder="1" applyAlignment="1" applyProtection="1">
      <alignment wrapText="1"/>
      <protection locked="0"/>
    </xf>
    <xf numFmtId="10" fontId="3" fillId="25" borderId="1" xfId="0" applyNumberFormat="1" applyFont="1" applyFill="1" applyBorder="1" applyAlignment="1">
      <alignment horizontal="right" vertical="top" wrapText="1"/>
    </xf>
    <xf numFmtId="0" fontId="9" fillId="0" borderId="20" xfId="0" applyFont="1" applyBorder="1" applyAlignment="1">
      <alignment vertical="top"/>
    </xf>
    <xf numFmtId="0" fontId="10" fillId="0" borderId="21" xfId="0" applyFont="1" applyBorder="1" applyAlignment="1">
      <alignment vertical="top"/>
    </xf>
    <xf numFmtId="0" fontId="3" fillId="0" borderId="21" xfId="0" applyFont="1" applyBorder="1" applyAlignment="1">
      <alignment horizontal="left" vertical="top" wrapText="1"/>
    </xf>
    <xf numFmtId="0" fontId="3" fillId="0" borderId="22" xfId="0" applyFont="1" applyBorder="1" applyAlignment="1">
      <alignment horizontal="left" vertical="top" wrapText="1"/>
    </xf>
    <xf numFmtId="0" fontId="10" fillId="0" borderId="23" xfId="0" applyFont="1" applyBorder="1" applyAlignment="1">
      <alignment vertical="top"/>
    </xf>
    <xf numFmtId="0" fontId="10" fillId="0" borderId="0" xfId="0" applyFont="1" applyAlignment="1">
      <alignment vertical="top"/>
    </xf>
    <xf numFmtId="0" fontId="3" fillId="0" borderId="0" xfId="0" applyFont="1" applyAlignment="1">
      <alignment horizontal="left" vertical="top" wrapText="1"/>
    </xf>
    <xf numFmtId="0" fontId="3" fillId="0" borderId="24" xfId="0" applyFont="1" applyBorder="1" applyAlignment="1">
      <alignment horizontal="left" vertical="top" wrapText="1"/>
    </xf>
    <xf numFmtId="0" fontId="9" fillId="0" borderId="25" xfId="0" applyFont="1" applyBorder="1" applyAlignment="1">
      <alignment vertical="top"/>
    </xf>
    <xf numFmtId="0" fontId="9" fillId="0" borderId="25" xfId="0" applyFont="1" applyBorder="1" applyAlignment="1">
      <alignment horizontal="center" vertical="top"/>
    </xf>
    <xf numFmtId="0" fontId="10" fillId="0" borderId="25" xfId="0" applyFont="1" applyBorder="1" applyAlignment="1">
      <alignment vertical="top"/>
    </xf>
    <xf numFmtId="167" fontId="11" fillId="0" borderId="25" xfId="0" applyNumberFormat="1" applyFont="1" applyBorder="1" applyAlignment="1">
      <alignment horizontal="center" vertical="top"/>
    </xf>
    <xf numFmtId="0" fontId="11" fillId="0" borderId="23" xfId="0" applyFont="1" applyBorder="1" applyAlignment="1">
      <alignment vertical="top"/>
    </xf>
    <xf numFmtId="0" fontId="10" fillId="0" borderId="3" xfId="0" applyFont="1" applyBorder="1" applyAlignment="1">
      <alignment vertical="top"/>
    </xf>
    <xf numFmtId="0" fontId="11" fillId="0" borderId="26" xfId="0" applyFont="1" applyBorder="1" applyAlignment="1">
      <alignment vertical="top"/>
    </xf>
    <xf numFmtId="0" fontId="9" fillId="0" borderId="20" xfId="0" applyFont="1" applyBorder="1" applyAlignment="1">
      <alignment vertical="top" wrapText="1"/>
    </xf>
    <xf numFmtId="0" fontId="10" fillId="0" borderId="21" xfId="0" applyFont="1" applyBorder="1" applyAlignment="1">
      <alignment vertical="top" wrapText="1"/>
    </xf>
    <xf numFmtId="0" fontId="10" fillId="0" borderId="23" xfId="0" applyFont="1" applyBorder="1" applyAlignment="1">
      <alignment vertical="top" wrapText="1"/>
    </xf>
    <xf numFmtId="0" fontId="9" fillId="0" borderId="25" xfId="0" applyFont="1" applyBorder="1" applyAlignment="1">
      <alignment vertical="top" wrapText="1"/>
    </xf>
    <xf numFmtId="0" fontId="10" fillId="0" borderId="25" xfId="0" applyFont="1" applyBorder="1" applyAlignment="1">
      <alignment vertical="top" wrapText="1"/>
    </xf>
    <xf numFmtId="0" fontId="0" fillId="0" borderId="0" xfId="0" applyAlignment="1" applyProtection="1">
      <alignment wrapText="1"/>
      <protection locked="0"/>
    </xf>
    <xf numFmtId="0" fontId="10" fillId="0" borderId="27" xfId="0" applyFont="1" applyBorder="1" applyAlignment="1">
      <alignment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168" fontId="11" fillId="0" borderId="0" xfId="0" applyNumberFormat="1" applyFont="1" applyAlignment="1">
      <alignment horizontal="center" vertical="top"/>
    </xf>
    <xf numFmtId="0" fontId="9" fillId="39" borderId="25" xfId="2" applyFont="1" applyBorder="1" applyAlignment="1">
      <alignment vertical="top"/>
    </xf>
    <xf numFmtId="0" fontId="9" fillId="39" borderId="25" xfId="2" applyFont="1" applyBorder="1" applyAlignment="1">
      <alignment horizontal="center" vertical="top"/>
    </xf>
    <xf numFmtId="0" fontId="10" fillId="39" borderId="25" xfId="2" applyFont="1" applyBorder="1" applyAlignment="1">
      <alignment vertical="top"/>
    </xf>
    <xf numFmtId="0" fontId="10" fillId="0" borderId="26" xfId="0" applyFont="1" applyBorder="1" applyAlignment="1">
      <alignment vertical="top"/>
    </xf>
    <xf numFmtId="0" fontId="10" fillId="0" borderId="27" xfId="0" applyFont="1" applyBorder="1" applyAlignment="1">
      <alignment vertical="top"/>
    </xf>
    <xf numFmtId="0" fontId="10" fillId="0" borderId="22" xfId="0" applyFont="1" applyBorder="1" applyAlignment="1">
      <alignment vertical="top"/>
    </xf>
    <xf numFmtId="0" fontId="10" fillId="0" borderId="24" xfId="0" applyFont="1" applyBorder="1" applyAlignment="1">
      <alignment vertical="top"/>
    </xf>
    <xf numFmtId="0" fontId="3" fillId="39" borderId="21" xfId="3" applyFont="1" applyBorder="1" applyAlignment="1">
      <alignment horizontal="left" vertical="top" wrapText="1"/>
    </xf>
    <xf numFmtId="0" fontId="3" fillId="39" borderId="22" xfId="3" applyFont="1" applyBorder="1" applyAlignment="1">
      <alignment horizontal="left" vertical="top" wrapText="1"/>
    </xf>
    <xf numFmtId="0" fontId="3" fillId="39" borderId="3" xfId="3" applyFont="1" applyAlignment="1">
      <alignment horizontal="left" vertical="top" wrapText="1"/>
    </xf>
    <xf numFmtId="0" fontId="3" fillId="39" borderId="24" xfId="3" applyFont="1" applyBorder="1" applyAlignment="1">
      <alignment horizontal="left" vertical="top" wrapText="1"/>
    </xf>
    <xf numFmtId="0" fontId="0" fillId="0" borderId="24" xfId="0" applyBorder="1" applyAlignment="1" applyProtection="1">
      <alignment wrapText="1"/>
      <protection locked="0"/>
    </xf>
    <xf numFmtId="0" fontId="3" fillId="39" borderId="27" xfId="3" applyFont="1" applyBorder="1" applyAlignment="1">
      <alignment horizontal="left" vertical="top" wrapText="1"/>
    </xf>
    <xf numFmtId="0" fontId="3" fillId="39" borderId="28" xfId="3" applyFont="1" applyBorder="1" applyAlignment="1">
      <alignment horizontal="left" vertical="top" wrapText="1"/>
    </xf>
    <xf numFmtId="9" fontId="10" fillId="0" borderId="23" xfId="1" applyFont="1" applyBorder="1" applyAlignment="1">
      <alignment vertical="top"/>
    </xf>
    <xf numFmtId="9" fontId="9" fillId="0" borderId="25" xfId="1" applyFont="1" applyBorder="1" applyAlignment="1">
      <alignment vertical="top"/>
    </xf>
    <xf numFmtId="9" fontId="10" fillId="0" borderId="25" xfId="1" applyFont="1" applyBorder="1" applyAlignment="1">
      <alignment vertical="top"/>
    </xf>
    <xf numFmtId="169" fontId="1" fillId="0" borderId="1" xfId="0" applyNumberFormat="1" applyFont="1" applyBorder="1" applyAlignment="1">
      <alignment horizontal="right" vertical="top" wrapText="1"/>
    </xf>
    <xf numFmtId="0" fontId="10" fillId="0" borderId="28" xfId="0" applyFont="1" applyBorder="1" applyAlignment="1">
      <alignment vertical="top"/>
    </xf>
    <xf numFmtId="0" fontId="9" fillId="39" borderId="25" xfId="4" applyFont="1" applyBorder="1" applyAlignment="1">
      <alignment vertical="top"/>
    </xf>
    <xf numFmtId="0" fontId="9" fillId="39" borderId="25" xfId="4" applyFont="1" applyBorder="1" applyAlignment="1">
      <alignment horizontal="center" vertical="top"/>
    </xf>
    <xf numFmtId="0" fontId="10" fillId="39" borderId="25" xfId="4" applyFont="1" applyBorder="1" applyAlignment="1">
      <alignment vertical="top"/>
    </xf>
    <xf numFmtId="168" fontId="11" fillId="39" borderId="25" xfId="4" applyNumberFormat="1" applyFont="1" applyBorder="1" applyAlignment="1">
      <alignment horizontal="center" vertical="top"/>
    </xf>
    <xf numFmtId="0" fontId="1" fillId="0" borderId="24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0" fillId="39" borderId="24" xfId="3" applyFont="1" applyBorder="1" applyAlignment="1" applyProtection="1">
      <alignment wrapText="1"/>
      <protection locked="0"/>
    </xf>
    <xf numFmtId="0" fontId="0" fillId="39" borderId="27" xfId="3" applyFont="1" applyBorder="1" applyAlignment="1" applyProtection="1">
      <alignment wrapText="1"/>
      <protection locked="0"/>
    </xf>
    <xf numFmtId="0" fontId="0" fillId="39" borderId="28" xfId="3" applyFont="1" applyBorder="1" applyAlignment="1" applyProtection="1">
      <alignment wrapText="1"/>
      <protection locked="0"/>
    </xf>
    <xf numFmtId="0" fontId="0" fillId="39" borderId="0" xfId="0" applyFill="1" applyAlignment="1" applyProtection="1">
      <alignment wrapText="1"/>
      <protection locked="0"/>
    </xf>
    <xf numFmtId="0" fontId="7" fillId="39" borderId="3" xfId="0" applyFont="1" applyFill="1" applyBorder="1" applyAlignment="1">
      <alignment horizontal="left" vertical="top" wrapText="1"/>
    </xf>
    <xf numFmtId="0" fontId="10" fillId="39" borderId="25" xfId="2" applyFont="1" applyBorder="1" applyAlignment="1">
      <alignment horizontal="center" vertical="center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/>
    <xf numFmtId="0" fontId="3" fillId="0" borderId="23" xfId="0" applyFont="1" applyBorder="1" applyAlignment="1">
      <alignment horizontal="left" vertical="top" wrapText="1"/>
    </xf>
    <xf numFmtId="0" fontId="10" fillId="0" borderId="3" xfId="0" applyFont="1" applyBorder="1" applyAlignment="1">
      <alignment vertical="top" wrapText="1"/>
    </xf>
    <xf numFmtId="0" fontId="0" fillId="0" borderId="3" xfId="0" applyBorder="1" applyAlignment="1" applyProtection="1">
      <alignment wrapText="1"/>
      <protection locked="0"/>
    </xf>
    <xf numFmtId="0" fontId="1" fillId="0" borderId="27" xfId="0" applyFont="1" applyBorder="1" applyAlignment="1">
      <alignment horizontal="left" vertical="top" wrapText="1"/>
    </xf>
    <xf numFmtId="0" fontId="2" fillId="3" borderId="25" xfId="0" applyFont="1" applyFill="1" applyBorder="1" applyAlignment="1">
      <alignment horizontal="left" vertical="top" wrapText="1"/>
    </xf>
    <xf numFmtId="168" fontId="11" fillId="0" borderId="3" xfId="0" applyNumberFormat="1" applyFont="1" applyBorder="1" applyAlignment="1">
      <alignment horizontal="center" vertical="top"/>
    </xf>
    <xf numFmtId="0" fontId="0" fillId="0" borderId="26" xfId="0" applyBorder="1"/>
    <xf numFmtId="0" fontId="1" fillId="0" borderId="3" xfId="0" applyFont="1" applyBorder="1" applyAlignment="1">
      <alignment horizontal="left" vertical="top" wrapText="1"/>
    </xf>
    <xf numFmtId="0" fontId="8" fillId="39" borderId="3" xfId="3"/>
    <xf numFmtId="0" fontId="0" fillId="39" borderId="3" xfId="3" applyFont="1" applyAlignment="1" applyProtection="1">
      <alignment wrapText="1"/>
      <protection locked="0"/>
    </xf>
    <xf numFmtId="0" fontId="0" fillId="5" borderId="3" xfId="0" applyFill="1" applyBorder="1" applyAlignment="1" applyProtection="1">
      <alignment wrapText="1"/>
      <protection locked="0"/>
    </xf>
    <xf numFmtId="168" fontId="11" fillId="0" borderId="25" xfId="0" applyNumberFormat="1" applyFont="1" applyBorder="1" applyAlignment="1">
      <alignment horizontal="center" vertical="top"/>
    </xf>
    <xf numFmtId="0" fontId="0" fillId="0" borderId="21" xfId="0" applyBorder="1"/>
    <xf numFmtId="0" fontId="0" fillId="0" borderId="22" xfId="0" applyBorder="1"/>
    <xf numFmtId="0" fontId="10" fillId="0" borderId="25" xfId="0" applyFont="1" applyBorder="1" applyAlignment="1">
      <alignment horizontal="right" vertical="top"/>
    </xf>
    <xf numFmtId="0" fontId="10" fillId="0" borderId="25" xfId="0" applyFont="1" applyBorder="1" applyAlignment="1">
      <alignment horizontal="right" vertical="top" wrapText="1"/>
    </xf>
    <xf numFmtId="0" fontId="0" fillId="0" borderId="24" xfId="0" applyBorder="1"/>
    <xf numFmtId="4" fontId="10" fillId="0" borderId="25" xfId="0" applyNumberFormat="1" applyFont="1" applyBorder="1"/>
    <xf numFmtId="4" fontId="10" fillId="0" borderId="23" xfId="0" applyNumberFormat="1" applyFont="1" applyBorder="1"/>
    <xf numFmtId="4" fontId="10" fillId="0" borderId="3" xfId="0" applyNumberFormat="1" applyFont="1" applyBorder="1"/>
    <xf numFmtId="171" fontId="0" fillId="39" borderId="24" xfId="5" applyNumberFormat="1" applyFont="1" applyFill="1" applyBorder="1"/>
    <xf numFmtId="10" fontId="10" fillId="39" borderId="23" xfId="6" applyNumberFormat="1" applyFont="1" applyFill="1" applyBorder="1" applyAlignment="1">
      <alignment vertical="top"/>
    </xf>
    <xf numFmtId="0" fontId="0" fillId="0" borderId="23" xfId="0" applyBorder="1"/>
    <xf numFmtId="0" fontId="9" fillId="0" borderId="23" xfId="0" applyFont="1" applyBorder="1" applyAlignment="1">
      <alignment vertical="top"/>
    </xf>
    <xf numFmtId="168" fontId="11" fillId="0" borderId="3" xfId="0" applyNumberFormat="1" applyFont="1" applyBorder="1" applyAlignment="1">
      <alignment vertical="top"/>
    </xf>
    <xf numFmtId="0" fontId="0" fillId="0" borderId="27" xfId="0" applyBorder="1"/>
    <xf numFmtId="0" fontId="0" fillId="0" borderId="28" xfId="0" applyBorder="1"/>
    <xf numFmtId="0" fontId="10" fillId="39" borderId="25" xfId="0" applyFont="1" applyFill="1" applyBorder="1" applyAlignment="1">
      <alignment vertical="top"/>
    </xf>
    <xf numFmtId="0" fontId="10" fillId="39" borderId="25" xfId="0" applyFont="1" applyFill="1" applyBorder="1" applyAlignment="1">
      <alignment horizontal="right" vertical="top"/>
    </xf>
    <xf numFmtId="0" fontId="10" fillId="39" borderId="25" xfId="0" applyFont="1" applyFill="1" applyBorder="1" applyAlignment="1">
      <alignment horizontal="right" vertical="top" wrapText="1"/>
    </xf>
    <xf numFmtId="0" fontId="10" fillId="39" borderId="23" xfId="0" applyFont="1" applyFill="1" applyBorder="1" applyAlignment="1">
      <alignment vertical="top"/>
    </xf>
    <xf numFmtId="0" fontId="10" fillId="39" borderId="3" xfId="0" applyFont="1" applyFill="1" applyBorder="1" applyAlignment="1">
      <alignment vertical="top"/>
    </xf>
    <xf numFmtId="10" fontId="10" fillId="39" borderId="3" xfId="0" applyNumberFormat="1" applyFont="1" applyFill="1" applyBorder="1" applyAlignment="1">
      <alignment vertical="top"/>
    </xf>
    <xf numFmtId="172" fontId="10" fillId="39" borderId="3" xfId="0" applyNumberFormat="1" applyFont="1" applyFill="1" applyBorder="1" applyAlignment="1">
      <alignment vertical="top"/>
    </xf>
    <xf numFmtId="173" fontId="10" fillId="39" borderId="3" xfId="0" applyNumberFormat="1" applyFont="1" applyFill="1" applyBorder="1" applyAlignment="1">
      <alignment vertical="top"/>
    </xf>
    <xf numFmtId="0" fontId="9" fillId="39" borderId="23" xfId="0" applyFont="1" applyFill="1" applyBorder="1" applyAlignment="1">
      <alignment vertical="top"/>
    </xf>
    <xf numFmtId="168" fontId="11" fillId="39" borderId="3" xfId="0" applyNumberFormat="1" applyFont="1" applyFill="1" applyBorder="1" applyAlignment="1">
      <alignment horizontal="center" vertical="top"/>
    </xf>
    <xf numFmtId="168" fontId="11" fillId="39" borderId="3" xfId="0" applyNumberFormat="1" applyFont="1" applyFill="1" applyBorder="1" applyAlignment="1">
      <alignment vertical="top"/>
    </xf>
    <xf numFmtId="0" fontId="10" fillId="39" borderId="25" xfId="0" applyFont="1" applyFill="1" applyBorder="1" applyAlignment="1">
      <alignment vertical="top" wrapText="1"/>
    </xf>
    <xf numFmtId="170" fontId="10" fillId="39" borderId="25" xfId="5" applyFont="1" applyFill="1" applyBorder="1" applyAlignment="1">
      <alignment vertical="top" wrapText="1"/>
    </xf>
    <xf numFmtId="0" fontId="0" fillId="39" borderId="26" xfId="0" applyFill="1" applyBorder="1"/>
    <xf numFmtId="0" fontId="0" fillId="39" borderId="27" xfId="0" applyFill="1" applyBorder="1"/>
    <xf numFmtId="0" fontId="10" fillId="39" borderId="27" xfId="0" applyFont="1" applyFill="1" applyBorder="1" applyAlignment="1">
      <alignment vertical="top"/>
    </xf>
    <xf numFmtId="0" fontId="10" fillId="39" borderId="26" xfId="0" applyFont="1" applyFill="1" applyBorder="1" applyAlignment="1">
      <alignment vertical="top"/>
    </xf>
    <xf numFmtId="170" fontId="10" fillId="39" borderId="25" xfId="5" applyFont="1" applyBorder="1" applyAlignment="1">
      <alignment horizontal="right" vertical="top"/>
    </xf>
    <xf numFmtId="170" fontId="10" fillId="39" borderId="25" xfId="5" applyFont="1" applyBorder="1" applyAlignment="1">
      <alignment horizontal="right" vertical="top" wrapText="1"/>
    </xf>
    <xf numFmtId="170" fontId="10" fillId="39" borderId="31" xfId="5" applyFont="1" applyBorder="1" applyAlignment="1">
      <alignment horizontal="right" vertical="top" wrapText="1"/>
    </xf>
    <xf numFmtId="170" fontId="10" fillId="39" borderId="25" xfId="5" applyFont="1" applyFill="1" applyBorder="1" applyAlignment="1">
      <alignment vertical="top"/>
    </xf>
    <xf numFmtId="10" fontId="10" fillId="0" borderId="3" xfId="0" applyNumberFormat="1" applyFont="1" applyBorder="1" applyAlignment="1">
      <alignment vertical="top"/>
    </xf>
    <xf numFmtId="172" fontId="10" fillId="0" borderId="3" xfId="0" applyNumberFormat="1" applyFont="1" applyBorder="1" applyAlignment="1">
      <alignment vertical="top"/>
    </xf>
    <xf numFmtId="173" fontId="10" fillId="0" borderId="3" xfId="0" applyNumberFormat="1" applyFont="1" applyBorder="1" applyAlignment="1">
      <alignment vertical="top"/>
    </xf>
    <xf numFmtId="0" fontId="9" fillId="39" borderId="20" xfId="0" applyFont="1" applyFill="1" applyBorder="1" applyAlignment="1">
      <alignment vertical="top"/>
    </xf>
    <xf numFmtId="0" fontId="10" fillId="39" borderId="21" xfId="0" applyFont="1" applyFill="1" applyBorder="1" applyAlignment="1">
      <alignment vertical="top"/>
    </xf>
    <xf numFmtId="0" fontId="10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 wrapText="1"/>
    </xf>
    <xf numFmtId="0" fontId="10" fillId="39" borderId="29" xfId="0" applyFont="1" applyFill="1" applyBorder="1" applyAlignment="1">
      <alignment vertical="top"/>
    </xf>
    <xf numFmtId="0" fontId="10" fillId="39" borderId="30" xfId="0" applyFont="1" applyFill="1" applyBorder="1" applyAlignment="1">
      <alignment vertical="top"/>
    </xf>
    <xf numFmtId="0" fontId="10" fillId="39" borderId="31" xfId="0" applyFont="1" applyFill="1" applyBorder="1" applyAlignment="1">
      <alignment vertical="top"/>
    </xf>
    <xf numFmtId="0" fontId="9" fillId="39" borderId="26" xfId="0" applyFont="1" applyFill="1" applyBorder="1" applyAlignment="1">
      <alignment vertical="top"/>
    </xf>
    <xf numFmtId="168" fontId="11" fillId="39" borderId="27" xfId="0" applyNumberFormat="1" applyFont="1" applyFill="1" applyBorder="1" applyAlignment="1">
      <alignment horizontal="center" vertical="top"/>
    </xf>
    <xf numFmtId="173" fontId="10" fillId="39" borderId="25" xfId="0" applyNumberFormat="1" applyFont="1" applyFill="1" applyBorder="1" applyAlignment="1">
      <alignment vertical="top"/>
    </xf>
    <xf numFmtId="4" fontId="10" fillId="39" borderId="31" xfId="0" applyNumberFormat="1" applyFont="1" applyFill="1" applyBorder="1" applyAlignment="1">
      <alignment horizontal="right" vertical="top" wrapText="1"/>
    </xf>
    <xf numFmtId="0" fontId="10" fillId="0" borderId="29" xfId="0" applyFont="1" applyBorder="1" applyAlignment="1">
      <alignment vertical="top"/>
    </xf>
    <xf numFmtId="173" fontId="10" fillId="0" borderId="25" xfId="0" applyNumberFormat="1" applyFont="1" applyBorder="1" applyAlignment="1">
      <alignment vertical="top"/>
    </xf>
    <xf numFmtId="4" fontId="10" fillId="0" borderId="31" xfId="0" applyNumberFormat="1" applyFont="1" applyBorder="1" applyAlignment="1">
      <alignment horizontal="right" vertical="top" wrapText="1"/>
    </xf>
    <xf numFmtId="0" fontId="10" fillId="0" borderId="30" xfId="0" applyFont="1" applyBorder="1" applyAlignment="1">
      <alignment vertical="top"/>
    </xf>
    <xf numFmtId="0" fontId="10" fillId="0" borderId="31" xfId="0" applyFont="1" applyBorder="1" applyAlignment="1">
      <alignment vertical="top"/>
    </xf>
    <xf numFmtId="2" fontId="10" fillId="39" borderId="25" xfId="0" applyNumberFormat="1" applyFont="1" applyFill="1" applyBorder="1" applyAlignment="1">
      <alignment vertical="top" wrapText="1"/>
    </xf>
    <xf numFmtId="170" fontId="10" fillId="39" borderId="25" xfId="5" applyFont="1" applyFill="1" applyBorder="1" applyAlignment="1">
      <alignment horizontal="right" vertical="top"/>
    </xf>
    <xf numFmtId="170" fontId="10" fillId="39" borderId="25" xfId="5" applyFont="1" applyFill="1" applyBorder="1" applyAlignment="1">
      <alignment horizontal="right" vertical="top" wrapText="1"/>
    </xf>
    <xf numFmtId="0" fontId="1" fillId="0" borderId="26" xfId="0" applyFont="1" applyBorder="1" applyAlignment="1">
      <alignment horizontal="left" vertical="top"/>
    </xf>
    <xf numFmtId="0" fontId="10" fillId="0" borderId="29" xfId="0" applyFont="1" applyBorder="1" applyAlignment="1">
      <alignment horizontal="center" vertical="top" wrapText="1"/>
    </xf>
    <xf numFmtId="0" fontId="10" fillId="0" borderId="30" xfId="0" applyFont="1" applyBorder="1" applyAlignment="1">
      <alignment horizontal="center" vertical="top" wrapText="1"/>
    </xf>
    <xf numFmtId="0" fontId="10" fillId="0" borderId="31" xfId="0" applyFont="1" applyBorder="1" applyAlignment="1">
      <alignment horizontal="center" vertical="top" wrapText="1"/>
    </xf>
    <xf numFmtId="0" fontId="10" fillId="0" borderId="25" xfId="0" applyFont="1" applyBorder="1" applyAlignment="1">
      <alignment horizontal="center" vertical="top"/>
    </xf>
    <xf numFmtId="0" fontId="10" fillId="0" borderId="29" xfId="0" applyFont="1" applyBorder="1" applyAlignment="1">
      <alignment horizontal="center" vertical="top"/>
    </xf>
    <xf numFmtId="0" fontId="10" fillId="0" borderId="30" xfId="0" applyFont="1" applyBorder="1" applyAlignment="1">
      <alignment horizontal="center" vertical="top"/>
    </xf>
    <xf numFmtId="0" fontId="10" fillId="0" borderId="31" xfId="0" applyFont="1" applyBorder="1" applyAlignment="1">
      <alignment horizontal="center" vertical="top"/>
    </xf>
    <xf numFmtId="0" fontId="0" fillId="39" borderId="3" xfId="0" applyFill="1" applyBorder="1" applyAlignment="1" applyProtection="1">
      <alignment wrapText="1"/>
      <protection locked="0"/>
    </xf>
    <xf numFmtId="0" fontId="3" fillId="4" borderId="3" xfId="0" applyFont="1" applyFill="1" applyBorder="1" applyAlignment="1">
      <alignment horizontal="left" vertical="top" wrapText="1"/>
    </xf>
    <xf numFmtId="0" fontId="7" fillId="38" borderId="3" xfId="0" applyFont="1" applyFill="1" applyBorder="1" applyAlignment="1">
      <alignment horizontal="left" vertical="top" wrapText="1"/>
    </xf>
    <xf numFmtId="0" fontId="10" fillId="39" borderId="29" xfId="0" applyFont="1" applyFill="1" applyBorder="1" applyAlignment="1">
      <alignment horizontal="center" vertical="top"/>
    </xf>
    <xf numFmtId="0" fontId="10" fillId="39" borderId="30" xfId="0" applyFont="1" applyFill="1" applyBorder="1" applyAlignment="1">
      <alignment horizontal="center" vertical="top"/>
    </xf>
    <xf numFmtId="0" fontId="10" fillId="39" borderId="31" xfId="0" applyFont="1" applyFill="1" applyBorder="1" applyAlignment="1">
      <alignment horizontal="center" vertical="top"/>
    </xf>
    <xf numFmtId="0" fontId="10" fillId="39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7" fillId="39" borderId="3" xfId="0" applyFont="1" applyFill="1" applyBorder="1" applyAlignment="1">
      <alignment horizontal="left" vertical="top" wrapText="1"/>
    </xf>
    <xf numFmtId="0" fontId="3" fillId="39" borderId="3" xfId="0" applyFont="1" applyFill="1" applyBorder="1" applyAlignment="1">
      <alignment horizontal="left" vertical="top" wrapText="1"/>
    </xf>
  </cellXfs>
  <cellStyles count="7">
    <cellStyle name="Comma 2" xfId="5" xr:uid="{D647BA02-2AB7-4DBA-997D-53A331BEA52F}"/>
    <cellStyle name="Normal" xfId="0" builtinId="0"/>
    <cellStyle name="Normal 2 2" xfId="3" xr:uid="{51252868-2B2F-4FC7-897F-CBE451F87738}"/>
    <cellStyle name="Normal 3 4" xfId="4" xr:uid="{0637DFE4-52F1-4158-ABC4-EF6BA52B1C32}"/>
    <cellStyle name="Normal 7" xfId="2" xr:uid="{F24FBEC4-8EA2-4C52-A424-B7DB5449317F}"/>
    <cellStyle name="Percent" xfId="1" builtinId="5"/>
    <cellStyle name="Percent 2" xfId="6" xr:uid="{E975A931-B394-4F0B-9CA4-353D06195DC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13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png"/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png"/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png"/><Relationship Id="rId1" Type="http://schemas.openxmlformats.org/officeDocument/2006/relationships/image" Target="../media/image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3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4.png"/><Relationship Id="rId1" Type="http://schemas.openxmlformats.org/officeDocument/2006/relationships/image" Target="../media/image3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7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9.png"/><Relationship Id="rId1" Type="http://schemas.openxmlformats.org/officeDocument/2006/relationships/image" Target="../media/image3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359</xdr:row>
      <xdr:rowOff>0</xdr:rowOff>
    </xdr:from>
    <xdr:to>
      <xdr:col>2</xdr:col>
      <xdr:colOff>0</xdr:colOff>
      <xdr:row>360</xdr:row>
      <xdr:rowOff>0</xdr:rowOff>
    </xdr:to>
    <xdr:pic>
      <xdr:nvPicPr>
        <xdr:cNvPr id="360569017" name="Picture">
          <a:extLst>
            <a:ext uri="{FF2B5EF4-FFF2-40B4-BE49-F238E27FC236}">
              <a16:creationId xmlns:a16="http://schemas.microsoft.com/office/drawing/2014/main" id="{00000000-0008-0000-0100-0000B9D87D15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277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359</xdr:row>
      <xdr:rowOff>0</xdr:rowOff>
    </xdr:from>
    <xdr:to>
      <xdr:col>4</xdr:col>
      <xdr:colOff>0</xdr:colOff>
      <xdr:row>360</xdr:row>
      <xdr:rowOff>0</xdr:rowOff>
    </xdr:to>
    <xdr:pic>
      <xdr:nvPicPr>
        <xdr:cNvPr id="1499085236" name="Picture">
          <a:extLst>
            <a:ext uri="{FF2B5EF4-FFF2-40B4-BE49-F238E27FC236}">
              <a16:creationId xmlns:a16="http://schemas.microsoft.com/office/drawing/2014/main" id="{00000000-0008-0000-0100-0000B4395A59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8333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113</xdr:row>
      <xdr:rowOff>0</xdr:rowOff>
    </xdr:from>
    <xdr:to>
      <xdr:col>2</xdr:col>
      <xdr:colOff>0</xdr:colOff>
      <xdr:row>114</xdr:row>
      <xdr:rowOff>0</xdr:rowOff>
    </xdr:to>
    <xdr:pic>
      <xdr:nvPicPr>
        <xdr:cNvPr id="184220833" name="Picture">
          <a:extLst>
            <a:ext uri="{FF2B5EF4-FFF2-40B4-BE49-F238E27FC236}">
              <a16:creationId xmlns:a16="http://schemas.microsoft.com/office/drawing/2014/main" id="{00000000-0008-0000-0200-0000A1FCFA0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113</xdr:row>
      <xdr:rowOff>0</xdr:rowOff>
    </xdr:from>
    <xdr:to>
      <xdr:col>4</xdr:col>
      <xdr:colOff>323850</xdr:colOff>
      <xdr:row>114</xdr:row>
      <xdr:rowOff>0</xdr:rowOff>
    </xdr:to>
    <xdr:pic>
      <xdr:nvPicPr>
        <xdr:cNvPr id="301578587" name="Picture">
          <a:extLst>
            <a:ext uri="{FF2B5EF4-FFF2-40B4-BE49-F238E27FC236}">
              <a16:creationId xmlns:a16="http://schemas.microsoft.com/office/drawing/2014/main" id="{00000000-0008-0000-0200-00005BB9F911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15666"/>
        </a:stretch>
      </xdr:blipFill>
      <xdr:spPr>
        <a:xfrm>
          <a:off x="5289550" y="19208750"/>
          <a:ext cx="3816350" cy="1714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87</xdr:row>
      <xdr:rowOff>158750</xdr:rowOff>
    </xdr:from>
    <xdr:to>
      <xdr:col>2</xdr:col>
      <xdr:colOff>0</xdr:colOff>
      <xdr:row>88</xdr:row>
      <xdr:rowOff>1708150</xdr:rowOff>
    </xdr:to>
    <xdr:pic>
      <xdr:nvPicPr>
        <xdr:cNvPr id="1278955569" name="Picture">
          <a:extLst>
            <a:ext uri="{FF2B5EF4-FFF2-40B4-BE49-F238E27FC236}">
              <a16:creationId xmlns:a16="http://schemas.microsoft.com/office/drawing/2014/main" id="{00000000-0008-0000-0300-000031503B4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457200" y="15259050"/>
          <a:ext cx="4832350" cy="1714500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88</xdr:row>
      <xdr:rowOff>1</xdr:rowOff>
    </xdr:from>
    <xdr:to>
      <xdr:col>3</xdr:col>
      <xdr:colOff>2019300</xdr:colOff>
      <xdr:row>89</xdr:row>
      <xdr:rowOff>133351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74A9204-E6B8-1883-2C45-48734FBD4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89551" y="15081251"/>
          <a:ext cx="3174999" cy="18478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73</xdr:row>
      <xdr:rowOff>133350</xdr:rowOff>
    </xdr:from>
    <xdr:to>
      <xdr:col>1</xdr:col>
      <xdr:colOff>4794250</xdr:colOff>
      <xdr:row>74</xdr:row>
      <xdr:rowOff>133350</xdr:rowOff>
    </xdr:to>
    <xdr:pic>
      <xdr:nvPicPr>
        <xdr:cNvPr id="1295860665" name="Picture">
          <a:extLst>
            <a:ext uri="{FF2B5EF4-FFF2-40B4-BE49-F238E27FC236}">
              <a16:creationId xmlns:a16="http://schemas.microsoft.com/office/drawing/2014/main" id="{00000000-0008-0000-0400-0000B9433D4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476250" y="13036550"/>
          <a:ext cx="4775200" cy="17145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73</xdr:row>
      <xdr:rowOff>0</xdr:rowOff>
    </xdr:from>
    <xdr:to>
      <xdr:col>4</xdr:col>
      <xdr:colOff>476250</xdr:colOff>
      <xdr:row>74</xdr:row>
      <xdr:rowOff>120650</xdr:rowOff>
    </xdr:to>
    <xdr:pic>
      <xdr:nvPicPr>
        <xdr:cNvPr id="1442132423" name="Picture">
          <a:extLst>
            <a:ext uri="{FF2B5EF4-FFF2-40B4-BE49-F238E27FC236}">
              <a16:creationId xmlns:a16="http://schemas.microsoft.com/office/drawing/2014/main" id="{00000000-0008-0000-0400-0000C731F555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32333"/>
        </a:stretch>
      </xdr:blipFill>
      <xdr:spPr>
        <a:xfrm>
          <a:off x="6165850" y="12903200"/>
          <a:ext cx="3968750" cy="18351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98</xdr:row>
      <xdr:rowOff>0</xdr:rowOff>
    </xdr:from>
    <xdr:to>
      <xdr:col>2</xdr:col>
      <xdr:colOff>0</xdr:colOff>
      <xdr:row>99</xdr:row>
      <xdr:rowOff>0</xdr:rowOff>
    </xdr:to>
    <xdr:pic>
      <xdr:nvPicPr>
        <xdr:cNvPr id="1928495179" name="Picture">
          <a:extLst>
            <a:ext uri="{FF2B5EF4-FFF2-40B4-BE49-F238E27FC236}">
              <a16:creationId xmlns:a16="http://schemas.microsoft.com/office/drawing/2014/main" id="{00000000-0008-0000-0500-00004B80F27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260350</xdr:colOff>
      <xdr:row>98</xdr:row>
      <xdr:rowOff>1</xdr:rowOff>
    </xdr:from>
    <xdr:to>
      <xdr:col>4</xdr:col>
      <xdr:colOff>203200</xdr:colOff>
      <xdr:row>99</xdr:row>
      <xdr:rowOff>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F07495-BE54-3187-9407-5BED3CC014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49900" y="16713201"/>
          <a:ext cx="3435350" cy="17145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82</xdr:row>
      <xdr:rowOff>0</xdr:rowOff>
    </xdr:from>
    <xdr:to>
      <xdr:col>1</xdr:col>
      <xdr:colOff>4610100</xdr:colOff>
      <xdr:row>83</xdr:row>
      <xdr:rowOff>0</xdr:rowOff>
    </xdr:to>
    <xdr:pic>
      <xdr:nvPicPr>
        <xdr:cNvPr id="866972732" name="Picture">
          <a:extLst>
            <a:ext uri="{FF2B5EF4-FFF2-40B4-BE49-F238E27FC236}">
              <a16:creationId xmlns:a16="http://schemas.microsoft.com/office/drawing/2014/main" id="{00000000-0008-0000-0600-00003CF4AC3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82</xdr:row>
      <xdr:rowOff>0</xdr:rowOff>
    </xdr:from>
    <xdr:to>
      <xdr:col>4</xdr:col>
      <xdr:colOff>0</xdr:colOff>
      <xdr:row>83</xdr:row>
      <xdr:rowOff>0</xdr:rowOff>
    </xdr:to>
    <xdr:pic>
      <xdr:nvPicPr>
        <xdr:cNvPr id="1727299643" name="Picture">
          <a:extLst>
            <a:ext uri="{FF2B5EF4-FFF2-40B4-BE49-F238E27FC236}">
              <a16:creationId xmlns:a16="http://schemas.microsoft.com/office/drawing/2014/main" id="{00000000-0008-0000-0600-00003B80F466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3333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121</xdr:row>
      <xdr:rowOff>0</xdr:rowOff>
    </xdr:from>
    <xdr:to>
      <xdr:col>2</xdr:col>
      <xdr:colOff>0</xdr:colOff>
      <xdr:row>122</xdr:row>
      <xdr:rowOff>0</xdr:rowOff>
    </xdr:to>
    <xdr:pic>
      <xdr:nvPicPr>
        <xdr:cNvPr id="1120944194" name="Picture">
          <a:extLst>
            <a:ext uri="{FF2B5EF4-FFF2-40B4-BE49-F238E27FC236}">
              <a16:creationId xmlns:a16="http://schemas.microsoft.com/office/drawing/2014/main" id="{00000000-0008-0000-0700-00004240D04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253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121</xdr:row>
      <xdr:rowOff>0</xdr:rowOff>
    </xdr:from>
    <xdr:to>
      <xdr:col>4</xdr:col>
      <xdr:colOff>0</xdr:colOff>
      <xdr:row>122</xdr:row>
      <xdr:rowOff>0</xdr:rowOff>
    </xdr:to>
    <xdr:pic>
      <xdr:nvPicPr>
        <xdr:cNvPr id="852595560" name="Picture">
          <a:extLst>
            <a:ext uri="{FF2B5EF4-FFF2-40B4-BE49-F238E27FC236}">
              <a16:creationId xmlns:a16="http://schemas.microsoft.com/office/drawing/2014/main" id="{00000000-0008-0000-0700-00006893D132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1333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118</xdr:row>
      <xdr:rowOff>0</xdr:rowOff>
    </xdr:from>
    <xdr:to>
      <xdr:col>2</xdr:col>
      <xdr:colOff>0</xdr:colOff>
      <xdr:row>119</xdr:row>
      <xdr:rowOff>0</xdr:rowOff>
    </xdr:to>
    <xdr:pic>
      <xdr:nvPicPr>
        <xdr:cNvPr id="1925383968" name="Picture">
          <a:extLst>
            <a:ext uri="{FF2B5EF4-FFF2-40B4-BE49-F238E27FC236}">
              <a16:creationId xmlns:a16="http://schemas.microsoft.com/office/drawing/2014/main" id="{00000000-0008-0000-0800-00002007C37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118</xdr:row>
      <xdr:rowOff>0</xdr:rowOff>
    </xdr:from>
    <xdr:to>
      <xdr:col>4</xdr:col>
      <xdr:colOff>0</xdr:colOff>
      <xdr:row>119</xdr:row>
      <xdr:rowOff>0</xdr:rowOff>
    </xdr:to>
    <xdr:pic>
      <xdr:nvPicPr>
        <xdr:cNvPr id="2099917756" name="Picture">
          <a:extLst>
            <a:ext uri="{FF2B5EF4-FFF2-40B4-BE49-F238E27FC236}">
              <a16:creationId xmlns:a16="http://schemas.microsoft.com/office/drawing/2014/main" id="{00000000-0008-0000-0800-0000BC332A7D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7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51</xdr:row>
      <xdr:rowOff>0</xdr:rowOff>
    </xdr:from>
    <xdr:to>
      <xdr:col>4</xdr:col>
      <xdr:colOff>88900</xdr:colOff>
      <xdr:row>52</xdr:row>
      <xdr:rowOff>0</xdr:rowOff>
    </xdr:to>
    <xdr:pic>
      <xdr:nvPicPr>
        <xdr:cNvPr id="3" name="Picture">
          <a:extLst>
            <a:ext uri="{FF2B5EF4-FFF2-40B4-BE49-F238E27FC236}">
              <a16:creationId xmlns:a16="http://schemas.microsoft.com/office/drawing/2014/main" id="{2FD7B686-6561-4C88-9727-6AC55CCD60B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24000"/>
        </a:stretch>
      </xdr:blipFill>
      <xdr:spPr>
        <a:xfrm>
          <a:off x="5048250" y="8896350"/>
          <a:ext cx="3422650" cy="1714500"/>
        </a:xfrm>
        <a:prstGeom prst="rect">
          <a:avLst/>
        </a:prstGeom>
      </xdr:spPr>
    </xdr:pic>
    <xdr:clientData/>
  </xdr:twoCellAnchor>
  <xdr:twoCellAnchor editAs="oneCell">
    <xdr:from>
      <xdr:col>0</xdr:col>
      <xdr:colOff>371474</xdr:colOff>
      <xdr:row>51</xdr:row>
      <xdr:rowOff>0</xdr:rowOff>
    </xdr:from>
    <xdr:to>
      <xdr:col>1</xdr:col>
      <xdr:colOff>4743449</xdr:colOff>
      <xdr:row>52</xdr:row>
      <xdr:rowOff>0</xdr:rowOff>
    </xdr:to>
    <xdr:pic>
      <xdr:nvPicPr>
        <xdr:cNvPr id="4" name="Picture">
          <a:extLst>
            <a:ext uri="{FF2B5EF4-FFF2-40B4-BE49-F238E27FC236}">
              <a16:creationId xmlns:a16="http://schemas.microsoft.com/office/drawing/2014/main" id="{15287F09-EFFE-497D-997D-05C1E9E81332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33734"/>
        </a:stretch>
      </xdr:blipFill>
      <xdr:spPr>
        <a:xfrm>
          <a:off x="371474" y="8972550"/>
          <a:ext cx="4829175" cy="17145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78</xdr:row>
      <xdr:rowOff>0</xdr:rowOff>
    </xdr:from>
    <xdr:to>
      <xdr:col>2</xdr:col>
      <xdr:colOff>0</xdr:colOff>
      <xdr:row>79</xdr:row>
      <xdr:rowOff>0</xdr:rowOff>
    </xdr:to>
    <xdr:pic>
      <xdr:nvPicPr>
        <xdr:cNvPr id="101965058" name="Picture">
          <a:extLst>
            <a:ext uri="{FF2B5EF4-FFF2-40B4-BE49-F238E27FC236}">
              <a16:creationId xmlns:a16="http://schemas.microsoft.com/office/drawing/2014/main" id="{00000000-0008-0000-0A00-000002DD130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3</xdr:col>
      <xdr:colOff>2063750</xdr:colOff>
      <xdr:row>80</xdr:row>
      <xdr:rowOff>152400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0FCB3F3-451A-84E7-A440-9031F68EF4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89550" y="13411200"/>
          <a:ext cx="3219450" cy="205105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37</xdr:row>
      <xdr:rowOff>0</xdr:rowOff>
    </xdr:from>
    <xdr:to>
      <xdr:col>2</xdr:col>
      <xdr:colOff>0</xdr:colOff>
      <xdr:row>38</xdr:row>
      <xdr:rowOff>0</xdr:rowOff>
    </xdr:to>
    <xdr:pic>
      <xdr:nvPicPr>
        <xdr:cNvPr id="961693243" name="Picture">
          <a:extLst>
            <a:ext uri="{FF2B5EF4-FFF2-40B4-BE49-F238E27FC236}">
              <a16:creationId xmlns:a16="http://schemas.microsoft.com/office/drawing/2014/main" id="{00000000-0008-0000-0B00-00003B465239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277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37</xdr:row>
      <xdr:rowOff>0</xdr:rowOff>
    </xdr:from>
    <xdr:to>
      <xdr:col>4</xdr:col>
      <xdr:colOff>0</xdr:colOff>
      <xdr:row>38</xdr:row>
      <xdr:rowOff>0</xdr:rowOff>
    </xdr:to>
    <xdr:pic>
      <xdr:nvPicPr>
        <xdr:cNvPr id="813108060" name="Picture">
          <a:extLst>
            <a:ext uri="{FF2B5EF4-FFF2-40B4-BE49-F238E27FC236}">
              <a16:creationId xmlns:a16="http://schemas.microsoft.com/office/drawing/2014/main" id="{00000000-0008-0000-0B00-00005C0B773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5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77</xdr:row>
      <xdr:rowOff>0</xdr:rowOff>
    </xdr:from>
    <xdr:to>
      <xdr:col>2</xdr:col>
      <xdr:colOff>0</xdr:colOff>
      <xdr:row>78</xdr:row>
      <xdr:rowOff>0</xdr:rowOff>
    </xdr:to>
    <xdr:pic>
      <xdr:nvPicPr>
        <xdr:cNvPr id="465559799" name="Picture">
          <a:extLst>
            <a:ext uri="{FF2B5EF4-FFF2-40B4-BE49-F238E27FC236}">
              <a16:creationId xmlns:a16="http://schemas.microsoft.com/office/drawing/2014/main" id="{00000000-0008-0000-0C00-0000F7E0BF1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4</xdr:col>
      <xdr:colOff>0</xdr:colOff>
      <xdr:row>78</xdr:row>
      <xdr:rowOff>0</xdr:rowOff>
    </xdr:to>
    <xdr:pic>
      <xdr:nvPicPr>
        <xdr:cNvPr id="975576151" name="Picture">
          <a:extLst>
            <a:ext uri="{FF2B5EF4-FFF2-40B4-BE49-F238E27FC236}">
              <a16:creationId xmlns:a16="http://schemas.microsoft.com/office/drawing/2014/main" id="{00000000-0008-0000-0C00-0000571C263A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5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147</xdr:row>
      <xdr:rowOff>0</xdr:rowOff>
    </xdr:from>
    <xdr:to>
      <xdr:col>2</xdr:col>
      <xdr:colOff>0</xdr:colOff>
      <xdr:row>148</xdr:row>
      <xdr:rowOff>0</xdr:rowOff>
    </xdr:to>
    <xdr:pic>
      <xdr:nvPicPr>
        <xdr:cNvPr id="1585118140" name="Picture">
          <a:extLst>
            <a:ext uri="{FF2B5EF4-FFF2-40B4-BE49-F238E27FC236}">
              <a16:creationId xmlns:a16="http://schemas.microsoft.com/office/drawing/2014/main" id="{00000000-0008-0000-0D00-0000BCFB7A5E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147</xdr:row>
      <xdr:rowOff>0</xdr:rowOff>
    </xdr:from>
    <xdr:to>
      <xdr:col>4</xdr:col>
      <xdr:colOff>0</xdr:colOff>
      <xdr:row>148</xdr:row>
      <xdr:rowOff>0</xdr:rowOff>
    </xdr:to>
    <xdr:pic>
      <xdr:nvPicPr>
        <xdr:cNvPr id="1856868757" name="Picture">
          <a:extLst>
            <a:ext uri="{FF2B5EF4-FFF2-40B4-BE49-F238E27FC236}">
              <a16:creationId xmlns:a16="http://schemas.microsoft.com/office/drawing/2014/main" id="{00000000-0008-0000-0D00-00009591AD6E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5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111</xdr:row>
      <xdr:rowOff>0</xdr:rowOff>
    </xdr:from>
    <xdr:to>
      <xdr:col>1</xdr:col>
      <xdr:colOff>4610100</xdr:colOff>
      <xdr:row>112</xdr:row>
      <xdr:rowOff>0</xdr:rowOff>
    </xdr:to>
    <xdr:pic>
      <xdr:nvPicPr>
        <xdr:cNvPr id="1728262375" name="Picture">
          <a:extLst>
            <a:ext uri="{FF2B5EF4-FFF2-40B4-BE49-F238E27FC236}">
              <a16:creationId xmlns:a16="http://schemas.microsoft.com/office/drawing/2014/main" id="{00000000-0008-0000-0E00-0000E7300367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111</xdr:row>
      <xdr:rowOff>0</xdr:rowOff>
    </xdr:from>
    <xdr:to>
      <xdr:col>4</xdr:col>
      <xdr:colOff>0</xdr:colOff>
      <xdr:row>112</xdr:row>
      <xdr:rowOff>0</xdr:rowOff>
    </xdr:to>
    <xdr:pic>
      <xdr:nvPicPr>
        <xdr:cNvPr id="403476951" name="Picture">
          <a:extLst>
            <a:ext uri="{FF2B5EF4-FFF2-40B4-BE49-F238E27FC236}">
              <a16:creationId xmlns:a16="http://schemas.microsoft.com/office/drawing/2014/main" id="{00000000-0008-0000-0E00-0000D7910C18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6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1</xdr:col>
      <xdr:colOff>4610100</xdr:colOff>
      <xdr:row>72</xdr:row>
      <xdr:rowOff>0</xdr:rowOff>
    </xdr:to>
    <xdr:pic>
      <xdr:nvPicPr>
        <xdr:cNvPr id="1719017017" name="Picture">
          <a:extLst>
            <a:ext uri="{FF2B5EF4-FFF2-40B4-BE49-F238E27FC236}">
              <a16:creationId xmlns:a16="http://schemas.microsoft.com/office/drawing/2014/main" id="{00000000-0008-0000-0F00-0000391E766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71</xdr:row>
      <xdr:rowOff>0</xdr:rowOff>
    </xdr:from>
    <xdr:to>
      <xdr:col>4</xdr:col>
      <xdr:colOff>241300</xdr:colOff>
      <xdr:row>72</xdr:row>
      <xdr:rowOff>0</xdr:rowOff>
    </xdr:to>
    <xdr:pic>
      <xdr:nvPicPr>
        <xdr:cNvPr id="1557329147" name="Picture">
          <a:extLst>
            <a:ext uri="{FF2B5EF4-FFF2-40B4-BE49-F238E27FC236}">
              <a16:creationId xmlns:a16="http://schemas.microsoft.com/office/drawing/2014/main" id="{00000000-0008-0000-0F00-0000FBF4D25C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4666"/>
        </a:stretch>
      </xdr:blipFill>
      <xdr:spPr>
        <a:xfrm>
          <a:off x="6203950" y="12420600"/>
          <a:ext cx="3733800" cy="17145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128</xdr:row>
      <xdr:rowOff>0</xdr:rowOff>
    </xdr:from>
    <xdr:to>
      <xdr:col>2</xdr:col>
      <xdr:colOff>0</xdr:colOff>
      <xdr:row>129</xdr:row>
      <xdr:rowOff>0</xdr:rowOff>
    </xdr:to>
    <xdr:pic>
      <xdr:nvPicPr>
        <xdr:cNvPr id="168017550" name="Picture">
          <a:extLst>
            <a:ext uri="{FF2B5EF4-FFF2-40B4-BE49-F238E27FC236}">
              <a16:creationId xmlns:a16="http://schemas.microsoft.com/office/drawing/2014/main" id="{00000000-0008-0000-1000-00008EBE030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128</xdr:row>
      <xdr:rowOff>0</xdr:rowOff>
    </xdr:from>
    <xdr:to>
      <xdr:col>4</xdr:col>
      <xdr:colOff>584200</xdr:colOff>
      <xdr:row>129</xdr:row>
      <xdr:rowOff>0</xdr:rowOff>
    </xdr:to>
    <xdr:pic>
      <xdr:nvPicPr>
        <xdr:cNvPr id="1667734097" name="Picture">
          <a:extLst>
            <a:ext uri="{FF2B5EF4-FFF2-40B4-BE49-F238E27FC236}">
              <a16:creationId xmlns:a16="http://schemas.microsoft.com/office/drawing/2014/main" id="{00000000-0008-0000-1000-0000519A6763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15333"/>
        </a:stretch>
      </xdr:blipFill>
      <xdr:spPr>
        <a:xfrm>
          <a:off x="5289550" y="21685250"/>
          <a:ext cx="4076700" cy="17145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128</xdr:row>
      <xdr:rowOff>0</xdr:rowOff>
    </xdr:from>
    <xdr:to>
      <xdr:col>2</xdr:col>
      <xdr:colOff>0</xdr:colOff>
      <xdr:row>129</xdr:row>
      <xdr:rowOff>0</xdr:rowOff>
    </xdr:to>
    <xdr:pic>
      <xdr:nvPicPr>
        <xdr:cNvPr id="1946664829" name="Picture">
          <a:extLst>
            <a:ext uri="{FF2B5EF4-FFF2-40B4-BE49-F238E27FC236}">
              <a16:creationId xmlns:a16="http://schemas.microsoft.com/office/drawing/2014/main" id="{00000000-0008-0000-1100-00007DBF077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128</xdr:row>
      <xdr:rowOff>0</xdr:rowOff>
    </xdr:from>
    <xdr:to>
      <xdr:col>4</xdr:col>
      <xdr:colOff>0</xdr:colOff>
      <xdr:row>129</xdr:row>
      <xdr:rowOff>0</xdr:rowOff>
    </xdr:to>
    <xdr:pic>
      <xdr:nvPicPr>
        <xdr:cNvPr id="1480113915" name="Picture">
          <a:extLst>
            <a:ext uri="{FF2B5EF4-FFF2-40B4-BE49-F238E27FC236}">
              <a16:creationId xmlns:a16="http://schemas.microsoft.com/office/drawing/2014/main" id="{00000000-0008-0000-1100-0000FBBE3858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120</xdr:row>
      <xdr:rowOff>0</xdr:rowOff>
    </xdr:from>
    <xdr:to>
      <xdr:col>2</xdr:col>
      <xdr:colOff>0</xdr:colOff>
      <xdr:row>121</xdr:row>
      <xdr:rowOff>0</xdr:rowOff>
    </xdr:to>
    <xdr:pic>
      <xdr:nvPicPr>
        <xdr:cNvPr id="294457046" name="Picture">
          <a:extLst>
            <a:ext uri="{FF2B5EF4-FFF2-40B4-BE49-F238E27FC236}">
              <a16:creationId xmlns:a16="http://schemas.microsoft.com/office/drawing/2014/main" id="{00000000-0008-0000-1200-0000D60E8D1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120</xdr:row>
      <xdr:rowOff>0</xdr:rowOff>
    </xdr:from>
    <xdr:to>
      <xdr:col>4</xdr:col>
      <xdr:colOff>0</xdr:colOff>
      <xdr:row>121</xdr:row>
      <xdr:rowOff>0</xdr:rowOff>
    </xdr:to>
    <xdr:pic>
      <xdr:nvPicPr>
        <xdr:cNvPr id="806407052" name="Picture">
          <a:extLst>
            <a:ext uri="{FF2B5EF4-FFF2-40B4-BE49-F238E27FC236}">
              <a16:creationId xmlns:a16="http://schemas.microsoft.com/office/drawing/2014/main" id="{00000000-0008-0000-1200-00008CCB103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1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86</xdr:row>
      <xdr:rowOff>0</xdr:rowOff>
    </xdr:from>
    <xdr:to>
      <xdr:col>2</xdr:col>
      <xdr:colOff>0</xdr:colOff>
      <xdr:row>87</xdr:row>
      <xdr:rowOff>0</xdr:rowOff>
    </xdr:to>
    <xdr:pic>
      <xdr:nvPicPr>
        <xdr:cNvPr id="1225955558" name="Picture">
          <a:extLst>
            <a:ext uri="{FF2B5EF4-FFF2-40B4-BE49-F238E27FC236}">
              <a16:creationId xmlns:a16="http://schemas.microsoft.com/office/drawing/2014/main" id="{00000000-0008-0000-1300-0000E6981249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4</xdr:col>
      <xdr:colOff>0</xdr:colOff>
      <xdr:row>87</xdr:row>
      <xdr:rowOff>0</xdr:rowOff>
    </xdr:to>
    <xdr:pic>
      <xdr:nvPicPr>
        <xdr:cNvPr id="272424127" name="Picture">
          <a:extLst>
            <a:ext uri="{FF2B5EF4-FFF2-40B4-BE49-F238E27FC236}">
              <a16:creationId xmlns:a16="http://schemas.microsoft.com/office/drawing/2014/main" id="{00000000-0008-0000-1300-0000BFDC3C1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1333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86</xdr:row>
      <xdr:rowOff>0</xdr:rowOff>
    </xdr:from>
    <xdr:to>
      <xdr:col>2</xdr:col>
      <xdr:colOff>0</xdr:colOff>
      <xdr:row>87</xdr:row>
      <xdr:rowOff>0</xdr:rowOff>
    </xdr:to>
    <xdr:pic>
      <xdr:nvPicPr>
        <xdr:cNvPr id="1295299574" name="Picture">
          <a:extLst>
            <a:ext uri="{FF2B5EF4-FFF2-40B4-BE49-F238E27FC236}">
              <a16:creationId xmlns:a16="http://schemas.microsoft.com/office/drawing/2014/main" id="{00000000-0008-0000-1400-0000F6B3344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4</xdr:col>
      <xdr:colOff>0</xdr:colOff>
      <xdr:row>87</xdr:row>
      <xdr:rowOff>0</xdr:rowOff>
    </xdr:to>
    <xdr:pic>
      <xdr:nvPicPr>
        <xdr:cNvPr id="267582411" name="Picture">
          <a:extLst>
            <a:ext uri="{FF2B5EF4-FFF2-40B4-BE49-F238E27FC236}">
              <a16:creationId xmlns:a16="http://schemas.microsoft.com/office/drawing/2014/main" id="{00000000-0008-0000-1400-0000CBFBF20F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19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63</xdr:row>
      <xdr:rowOff>0</xdr:rowOff>
    </xdr:from>
    <xdr:to>
      <xdr:col>2</xdr:col>
      <xdr:colOff>0</xdr:colOff>
      <xdr:row>64</xdr:row>
      <xdr:rowOff>0</xdr:rowOff>
    </xdr:to>
    <xdr:pic>
      <xdr:nvPicPr>
        <xdr:cNvPr id="1739670208" name="Picture">
          <a:extLst>
            <a:ext uri="{FF2B5EF4-FFF2-40B4-BE49-F238E27FC236}">
              <a16:creationId xmlns:a16="http://schemas.microsoft.com/office/drawing/2014/main" id="{00000000-0008-0000-1500-0000C042B167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277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63</xdr:row>
      <xdr:rowOff>0</xdr:rowOff>
    </xdr:from>
    <xdr:to>
      <xdr:col>4</xdr:col>
      <xdr:colOff>0</xdr:colOff>
      <xdr:row>64</xdr:row>
      <xdr:rowOff>0</xdr:rowOff>
    </xdr:to>
    <xdr:pic>
      <xdr:nvPicPr>
        <xdr:cNvPr id="873730009" name="Picture">
          <a:extLst>
            <a:ext uri="{FF2B5EF4-FFF2-40B4-BE49-F238E27FC236}">
              <a16:creationId xmlns:a16="http://schemas.microsoft.com/office/drawing/2014/main" id="{00000000-0008-0000-1500-0000D90F1434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5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132</xdr:row>
      <xdr:rowOff>0</xdr:rowOff>
    </xdr:from>
    <xdr:to>
      <xdr:col>2</xdr:col>
      <xdr:colOff>0</xdr:colOff>
      <xdr:row>133</xdr:row>
      <xdr:rowOff>0</xdr:rowOff>
    </xdr:to>
    <xdr:pic>
      <xdr:nvPicPr>
        <xdr:cNvPr id="1499397337" name="Picture">
          <a:extLst>
            <a:ext uri="{FF2B5EF4-FFF2-40B4-BE49-F238E27FC236}">
              <a16:creationId xmlns:a16="http://schemas.microsoft.com/office/drawing/2014/main" id="{00000000-0008-0000-1600-0000D9FC5E59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132</xdr:row>
      <xdr:rowOff>0</xdr:rowOff>
    </xdr:from>
    <xdr:to>
      <xdr:col>4</xdr:col>
      <xdr:colOff>0</xdr:colOff>
      <xdr:row>133</xdr:row>
      <xdr:rowOff>0</xdr:rowOff>
    </xdr:to>
    <xdr:pic>
      <xdr:nvPicPr>
        <xdr:cNvPr id="1720514774" name="Picture">
          <a:extLst>
            <a:ext uri="{FF2B5EF4-FFF2-40B4-BE49-F238E27FC236}">
              <a16:creationId xmlns:a16="http://schemas.microsoft.com/office/drawing/2014/main" id="{00000000-0008-0000-1600-0000D6F88C66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16333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45</xdr:row>
      <xdr:rowOff>0</xdr:rowOff>
    </xdr:from>
    <xdr:to>
      <xdr:col>3</xdr:col>
      <xdr:colOff>1701800</xdr:colOff>
      <xdr:row>54</xdr:row>
      <xdr:rowOff>133350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903F810-343A-C13F-81FF-23C914C33C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73650" y="7981950"/>
          <a:ext cx="2857500" cy="1790700"/>
        </a:xfrm>
        <a:prstGeom prst="rect">
          <a:avLst/>
        </a:prstGeom>
      </xdr:spPr>
    </xdr:pic>
    <xdr:clientData/>
  </xdr:twoCellAnchor>
  <xdr:twoCellAnchor editAs="oneCell">
    <xdr:from>
      <xdr:col>1</xdr:col>
      <xdr:colOff>450850</xdr:colOff>
      <xdr:row>45</xdr:row>
      <xdr:rowOff>1</xdr:rowOff>
    </xdr:from>
    <xdr:to>
      <xdr:col>1</xdr:col>
      <xdr:colOff>3638550</xdr:colOff>
      <xdr:row>54</xdr:row>
      <xdr:rowOff>146051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029EE81-28F6-B66F-FA4B-DF2DFBDEFA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2150" y="7981951"/>
          <a:ext cx="3187700" cy="18034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83</xdr:row>
      <xdr:rowOff>0</xdr:rowOff>
    </xdr:from>
    <xdr:to>
      <xdr:col>2</xdr:col>
      <xdr:colOff>0</xdr:colOff>
      <xdr:row>84</xdr:row>
      <xdr:rowOff>0</xdr:rowOff>
    </xdr:to>
    <xdr:pic>
      <xdr:nvPicPr>
        <xdr:cNvPr id="1218083050" name="Picture">
          <a:extLst>
            <a:ext uri="{FF2B5EF4-FFF2-40B4-BE49-F238E27FC236}">
              <a16:creationId xmlns:a16="http://schemas.microsoft.com/office/drawing/2014/main" id="{00000000-0008-0000-1800-0000EA789A4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83</xdr:row>
      <xdr:rowOff>0</xdr:rowOff>
    </xdr:from>
    <xdr:to>
      <xdr:col>4</xdr:col>
      <xdr:colOff>0</xdr:colOff>
      <xdr:row>84</xdr:row>
      <xdr:rowOff>0</xdr:rowOff>
    </xdr:to>
    <xdr:pic>
      <xdr:nvPicPr>
        <xdr:cNvPr id="1815026451" name="Picture">
          <a:extLst>
            <a:ext uri="{FF2B5EF4-FFF2-40B4-BE49-F238E27FC236}">
              <a16:creationId xmlns:a16="http://schemas.microsoft.com/office/drawing/2014/main" id="{00000000-0008-0000-1800-0000131B2F6C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4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47</xdr:row>
      <xdr:rowOff>0</xdr:rowOff>
    </xdr:from>
    <xdr:to>
      <xdr:col>2</xdr:col>
      <xdr:colOff>0</xdr:colOff>
      <xdr:row>48</xdr:row>
      <xdr:rowOff>0</xdr:rowOff>
    </xdr:to>
    <xdr:pic>
      <xdr:nvPicPr>
        <xdr:cNvPr id="2003395412" name="Picture">
          <a:extLst>
            <a:ext uri="{FF2B5EF4-FFF2-40B4-BE49-F238E27FC236}">
              <a16:creationId xmlns:a16="http://schemas.microsoft.com/office/drawing/2014/main" id="{00000000-0008-0000-1900-000054636977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47</xdr:row>
      <xdr:rowOff>0</xdr:rowOff>
    </xdr:from>
    <xdr:to>
      <xdr:col>4</xdr:col>
      <xdr:colOff>0</xdr:colOff>
      <xdr:row>48</xdr:row>
      <xdr:rowOff>0</xdr:rowOff>
    </xdr:to>
    <xdr:pic>
      <xdr:nvPicPr>
        <xdr:cNvPr id="1970597060" name="Picture">
          <a:extLst>
            <a:ext uri="{FF2B5EF4-FFF2-40B4-BE49-F238E27FC236}">
              <a16:creationId xmlns:a16="http://schemas.microsoft.com/office/drawing/2014/main" id="{00000000-0008-0000-1900-0000C4EC7475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5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I589"/>
  <sheetViews>
    <sheetView tabSelected="1"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0</v>
      </c>
      <c r="B1" s="3" t="s">
        <v>1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50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58</v>
      </c>
      <c r="B7" s="17" t="s">
        <v>59</v>
      </c>
      <c r="C7" s="13" t="s">
        <v>60</v>
      </c>
      <c r="D7" s="13" t="s">
        <v>61</v>
      </c>
      <c r="E7" s="18">
        <v>667100</v>
      </c>
      <c r="F7" s="19">
        <v>8817.0607</v>
      </c>
      <c r="G7" s="20">
        <v>6.4100000000000004E-2</v>
      </c>
      <c r="H7" s="21"/>
      <c r="I7" s="22"/>
    </row>
    <row r="8" spans="1:9" ht="13" customHeight="1">
      <c r="A8" s="16" t="s">
        <v>62</v>
      </c>
      <c r="B8" s="17" t="s">
        <v>63</v>
      </c>
      <c r="C8" s="13" t="s">
        <v>64</v>
      </c>
      <c r="D8" s="13" t="s">
        <v>61</v>
      </c>
      <c r="E8" s="18">
        <v>1199250</v>
      </c>
      <c r="F8" s="19">
        <v>8499.0848000000005</v>
      </c>
      <c r="G8" s="20">
        <v>6.1800000000000001E-2</v>
      </c>
      <c r="H8" s="21"/>
      <c r="I8" s="22"/>
    </row>
    <row r="9" spans="1:9" ht="13" customHeight="1">
      <c r="A9" s="16" t="s">
        <v>65</v>
      </c>
      <c r="B9" s="17" t="s">
        <v>66</v>
      </c>
      <c r="C9" s="13" t="s">
        <v>67</v>
      </c>
      <c r="D9" s="13" t="s">
        <v>68</v>
      </c>
      <c r="E9" s="18">
        <v>604000</v>
      </c>
      <c r="F9" s="19">
        <v>7169.48</v>
      </c>
      <c r="G9" s="20">
        <v>5.21E-2</v>
      </c>
      <c r="H9" s="21"/>
      <c r="I9" s="22"/>
    </row>
    <row r="10" spans="1:9" ht="13" customHeight="1">
      <c r="A10" s="16" t="s">
        <v>69</v>
      </c>
      <c r="B10" s="17" t="s">
        <v>70</v>
      </c>
      <c r="C10" s="13" t="s">
        <v>71</v>
      </c>
      <c r="D10" s="13" t="s">
        <v>72</v>
      </c>
      <c r="E10" s="18">
        <v>2213700</v>
      </c>
      <c r="F10" s="19">
        <v>4017.6441</v>
      </c>
      <c r="G10" s="20">
        <v>2.92E-2</v>
      </c>
      <c r="H10" s="21"/>
      <c r="I10" s="22"/>
    </row>
    <row r="11" spans="1:9" ht="13" customHeight="1">
      <c r="A11" s="16" t="s">
        <v>73</v>
      </c>
      <c r="B11" s="17" t="s">
        <v>74</v>
      </c>
      <c r="C11" s="13" t="s">
        <v>75</v>
      </c>
      <c r="D11" s="13" t="s">
        <v>61</v>
      </c>
      <c r="E11" s="18">
        <v>2814750</v>
      </c>
      <c r="F11" s="19">
        <v>3361.9373999999998</v>
      </c>
      <c r="G11" s="20">
        <v>2.4400000000000002E-2</v>
      </c>
      <c r="H11" s="21"/>
      <c r="I11" s="22"/>
    </row>
    <row r="12" spans="1:9" ht="13" customHeight="1">
      <c r="A12" s="16" t="s">
        <v>76</v>
      </c>
      <c r="B12" s="17" t="s">
        <v>77</v>
      </c>
      <c r="C12" s="13" t="s">
        <v>78</v>
      </c>
      <c r="D12" s="13" t="s">
        <v>79</v>
      </c>
      <c r="E12" s="18">
        <v>338250</v>
      </c>
      <c r="F12" s="19">
        <v>3245.1705000000002</v>
      </c>
      <c r="G12" s="20">
        <v>2.3599999999999999E-2</v>
      </c>
      <c r="H12" s="21"/>
      <c r="I12" s="22"/>
    </row>
    <row r="13" spans="1:9" ht="13" customHeight="1">
      <c r="A13" s="16" t="s">
        <v>80</v>
      </c>
      <c r="B13" s="17" t="s">
        <v>81</v>
      </c>
      <c r="C13" s="13" t="s">
        <v>82</v>
      </c>
      <c r="D13" s="13" t="s">
        <v>83</v>
      </c>
      <c r="E13" s="18">
        <v>162925</v>
      </c>
      <c r="F13" s="19">
        <v>2862.5922999999998</v>
      </c>
      <c r="G13" s="20">
        <v>2.0799999999999999E-2</v>
      </c>
      <c r="H13" s="21"/>
      <c r="I13" s="22"/>
    </row>
    <row r="14" spans="1:9" ht="13" customHeight="1">
      <c r="A14" s="16" t="s">
        <v>84</v>
      </c>
      <c r="B14" s="17" t="s">
        <v>85</v>
      </c>
      <c r="C14" s="13" t="s">
        <v>86</v>
      </c>
      <c r="D14" s="13" t="s">
        <v>61</v>
      </c>
      <c r="E14" s="18">
        <v>2736125</v>
      </c>
      <c r="F14" s="19">
        <v>2228.3002000000001</v>
      </c>
      <c r="G14" s="20">
        <v>1.6199999999999999E-2</v>
      </c>
      <c r="H14" s="21"/>
      <c r="I14" s="22"/>
    </row>
    <row r="15" spans="1:9" ht="13" customHeight="1">
      <c r="A15" s="16" t="s">
        <v>87</v>
      </c>
      <c r="B15" s="17" t="s">
        <v>88</v>
      </c>
      <c r="C15" s="13" t="s">
        <v>89</v>
      </c>
      <c r="D15" s="13" t="s">
        <v>90</v>
      </c>
      <c r="E15" s="18">
        <v>594000</v>
      </c>
      <c r="F15" s="19">
        <v>1917.135</v>
      </c>
      <c r="G15" s="20">
        <v>1.3899999999999999E-2</v>
      </c>
      <c r="H15" s="21"/>
      <c r="I15" s="22"/>
    </row>
    <row r="16" spans="1:9" ht="13" customHeight="1">
      <c r="A16" s="16" t="s">
        <v>91</v>
      </c>
      <c r="B16" s="17" t="s">
        <v>92</v>
      </c>
      <c r="C16" s="13" t="s">
        <v>93</v>
      </c>
      <c r="D16" s="13" t="s">
        <v>61</v>
      </c>
      <c r="E16" s="18">
        <v>151875</v>
      </c>
      <c r="F16" s="19">
        <v>1861.9875</v>
      </c>
      <c r="G16" s="20">
        <v>1.35E-2</v>
      </c>
      <c r="H16" s="21"/>
      <c r="I16" s="22"/>
    </row>
    <row r="17" spans="1:9" ht="13" customHeight="1">
      <c r="A17" s="16" t="s">
        <v>94</v>
      </c>
      <c r="B17" s="17" t="s">
        <v>95</v>
      </c>
      <c r="C17" s="13" t="s">
        <v>96</v>
      </c>
      <c r="D17" s="13" t="s">
        <v>97</v>
      </c>
      <c r="E17" s="18">
        <v>464550</v>
      </c>
      <c r="F17" s="19">
        <v>1803.8477</v>
      </c>
      <c r="G17" s="20">
        <v>1.3100000000000001E-2</v>
      </c>
      <c r="H17" s="21"/>
      <c r="I17" s="22"/>
    </row>
    <row r="18" spans="1:9" ht="13" customHeight="1">
      <c r="A18" s="16" t="s">
        <v>98</v>
      </c>
      <c r="B18" s="17" t="s">
        <v>99</v>
      </c>
      <c r="C18" s="13" t="s">
        <v>100</v>
      </c>
      <c r="D18" s="13" t="s">
        <v>61</v>
      </c>
      <c r="E18" s="18">
        <v>175500</v>
      </c>
      <c r="F18" s="19">
        <v>1683.9224999999999</v>
      </c>
      <c r="G18" s="20">
        <v>1.2200000000000001E-2</v>
      </c>
      <c r="H18" s="21"/>
      <c r="I18" s="22"/>
    </row>
    <row r="19" spans="1:9" ht="13" customHeight="1">
      <c r="A19" s="16" t="s">
        <v>101</v>
      </c>
      <c r="B19" s="17" t="s">
        <v>102</v>
      </c>
      <c r="C19" s="13" t="s">
        <v>103</v>
      </c>
      <c r="D19" s="13" t="s">
        <v>61</v>
      </c>
      <c r="E19" s="18">
        <v>1336000</v>
      </c>
      <c r="F19" s="19">
        <v>1510.4816000000001</v>
      </c>
      <c r="G19" s="20">
        <v>1.0999999999999999E-2</v>
      </c>
      <c r="H19" s="21"/>
      <c r="I19" s="22"/>
    </row>
    <row r="20" spans="1:9" ht="13" customHeight="1">
      <c r="A20" s="16" t="s">
        <v>104</v>
      </c>
      <c r="B20" s="17" t="s">
        <v>105</v>
      </c>
      <c r="C20" s="13" t="s">
        <v>106</v>
      </c>
      <c r="D20" s="13" t="s">
        <v>107</v>
      </c>
      <c r="E20" s="18">
        <v>50400</v>
      </c>
      <c r="F20" s="19">
        <v>1486.8</v>
      </c>
      <c r="G20" s="20">
        <v>1.0800000000000001E-2</v>
      </c>
      <c r="H20" s="21"/>
      <c r="I20" s="22"/>
    </row>
    <row r="21" spans="1:9" ht="13" customHeight="1">
      <c r="A21" s="16" t="s">
        <v>108</v>
      </c>
      <c r="B21" s="17" t="s">
        <v>109</v>
      </c>
      <c r="C21" s="13" t="s">
        <v>110</v>
      </c>
      <c r="D21" s="13" t="s">
        <v>111</v>
      </c>
      <c r="E21" s="18">
        <v>153300</v>
      </c>
      <c r="F21" s="19">
        <v>1443.7793999999999</v>
      </c>
      <c r="G21" s="20">
        <v>1.0500000000000001E-2</v>
      </c>
      <c r="H21" s="21"/>
      <c r="I21" s="22"/>
    </row>
    <row r="22" spans="1:9" ht="13" customHeight="1">
      <c r="A22" s="16" t="s">
        <v>112</v>
      </c>
      <c r="B22" s="17" t="s">
        <v>113</v>
      </c>
      <c r="C22" s="13" t="s">
        <v>114</v>
      </c>
      <c r="D22" s="13" t="s">
        <v>111</v>
      </c>
      <c r="E22" s="18">
        <v>240100</v>
      </c>
      <c r="F22" s="19">
        <v>1358.9659999999999</v>
      </c>
      <c r="G22" s="20">
        <v>9.9000000000000008E-3</v>
      </c>
      <c r="H22" s="21"/>
      <c r="I22" s="22"/>
    </row>
    <row r="23" spans="1:9" ht="13" customHeight="1">
      <c r="A23" s="16" t="s">
        <v>115</v>
      </c>
      <c r="B23" s="17" t="s">
        <v>116</v>
      </c>
      <c r="C23" s="13" t="s">
        <v>117</v>
      </c>
      <c r="D23" s="13" t="s">
        <v>61</v>
      </c>
      <c r="E23" s="18">
        <v>745200</v>
      </c>
      <c r="F23" s="19">
        <v>1328.17</v>
      </c>
      <c r="G23" s="20">
        <v>9.7000000000000003E-3</v>
      </c>
      <c r="H23" s="21"/>
      <c r="I23" s="22"/>
    </row>
    <row r="24" spans="1:9" ht="13" customHeight="1">
      <c r="A24" s="16" t="s">
        <v>118</v>
      </c>
      <c r="B24" s="17" t="s">
        <v>119</v>
      </c>
      <c r="C24" s="13" t="s">
        <v>120</v>
      </c>
      <c r="D24" s="13" t="s">
        <v>121</v>
      </c>
      <c r="E24" s="18">
        <v>1707750</v>
      </c>
      <c r="F24" s="19">
        <v>1307.1119000000001</v>
      </c>
      <c r="G24" s="20">
        <v>9.4999999999999998E-3</v>
      </c>
      <c r="H24" s="21"/>
      <c r="I24" s="22"/>
    </row>
    <row r="25" spans="1:9" ht="13" customHeight="1">
      <c r="A25" s="16" t="s">
        <v>122</v>
      </c>
      <c r="B25" s="17" t="s">
        <v>123</v>
      </c>
      <c r="C25" s="13" t="s">
        <v>124</v>
      </c>
      <c r="D25" s="13" t="s">
        <v>125</v>
      </c>
      <c r="E25" s="18">
        <v>34650</v>
      </c>
      <c r="F25" s="19">
        <v>1302.8399999999999</v>
      </c>
      <c r="G25" s="20">
        <v>9.4999999999999998E-3</v>
      </c>
      <c r="H25" s="21"/>
      <c r="I25" s="22"/>
    </row>
    <row r="26" spans="1:9" ht="13" customHeight="1">
      <c r="A26" s="16" t="s">
        <v>126</v>
      </c>
      <c r="B26" s="17" t="s">
        <v>127</v>
      </c>
      <c r="C26" s="13" t="s">
        <v>128</v>
      </c>
      <c r="D26" s="13" t="s">
        <v>129</v>
      </c>
      <c r="E26" s="18">
        <v>40788</v>
      </c>
      <c r="F26" s="19">
        <v>1184.2388000000001</v>
      </c>
      <c r="G26" s="20">
        <v>8.6E-3</v>
      </c>
      <c r="H26" s="21"/>
      <c r="I26" s="22"/>
    </row>
    <row r="27" spans="1:9" ht="13" customHeight="1">
      <c r="A27" s="16" t="s">
        <v>130</v>
      </c>
      <c r="B27" s="17" t="s">
        <v>131</v>
      </c>
      <c r="C27" s="13" t="s">
        <v>132</v>
      </c>
      <c r="D27" s="13" t="s">
        <v>83</v>
      </c>
      <c r="E27" s="18">
        <v>9005850</v>
      </c>
      <c r="F27" s="19">
        <v>1166.2575999999999</v>
      </c>
      <c r="G27" s="20">
        <v>8.5000000000000006E-3</v>
      </c>
      <c r="H27" s="21"/>
      <c r="I27" s="22"/>
    </row>
    <row r="28" spans="1:9" ht="13" customHeight="1">
      <c r="A28" s="16" t="s">
        <v>133</v>
      </c>
      <c r="B28" s="17" t="s">
        <v>134</v>
      </c>
      <c r="C28" s="13" t="s">
        <v>135</v>
      </c>
      <c r="D28" s="13" t="s">
        <v>136</v>
      </c>
      <c r="E28" s="18">
        <v>439875</v>
      </c>
      <c r="F28" s="19">
        <v>1155.7716</v>
      </c>
      <c r="G28" s="20">
        <v>8.3999999999999995E-3</v>
      </c>
      <c r="H28" s="21"/>
      <c r="I28" s="22"/>
    </row>
    <row r="29" spans="1:9" ht="13" customHeight="1">
      <c r="A29" s="16" t="s">
        <v>137</v>
      </c>
      <c r="B29" s="17" t="s">
        <v>138</v>
      </c>
      <c r="C29" s="13" t="s">
        <v>139</v>
      </c>
      <c r="D29" s="13" t="s">
        <v>72</v>
      </c>
      <c r="E29" s="18">
        <v>616000</v>
      </c>
      <c r="F29" s="19">
        <v>1135.288</v>
      </c>
      <c r="G29" s="20">
        <v>8.3000000000000001E-3</v>
      </c>
      <c r="H29" s="21"/>
      <c r="I29" s="22"/>
    </row>
    <row r="30" spans="1:9" ht="13" customHeight="1">
      <c r="A30" s="16" t="s">
        <v>140</v>
      </c>
      <c r="B30" s="17" t="s">
        <v>141</v>
      </c>
      <c r="C30" s="13" t="s">
        <v>142</v>
      </c>
      <c r="D30" s="13" t="s">
        <v>79</v>
      </c>
      <c r="E30" s="18">
        <v>517000</v>
      </c>
      <c r="F30" s="19">
        <v>1121.2696000000001</v>
      </c>
      <c r="G30" s="20">
        <v>8.2000000000000007E-3</v>
      </c>
      <c r="H30" s="21"/>
      <c r="I30" s="22"/>
    </row>
    <row r="31" spans="1:9" ht="13" customHeight="1">
      <c r="A31" s="16" t="s">
        <v>143</v>
      </c>
      <c r="B31" s="17" t="s">
        <v>144</v>
      </c>
      <c r="C31" s="13" t="s">
        <v>145</v>
      </c>
      <c r="D31" s="13" t="s">
        <v>146</v>
      </c>
      <c r="E31" s="18">
        <v>111200</v>
      </c>
      <c r="F31" s="19">
        <v>1105.4392</v>
      </c>
      <c r="G31" s="20">
        <v>8.0000000000000002E-3</v>
      </c>
      <c r="H31" s="21"/>
      <c r="I31" s="22"/>
    </row>
    <row r="32" spans="1:9" ht="13" customHeight="1">
      <c r="A32" s="16" t="s">
        <v>147</v>
      </c>
      <c r="B32" s="17" t="s">
        <v>148</v>
      </c>
      <c r="C32" s="13" t="s">
        <v>149</v>
      </c>
      <c r="D32" s="13" t="s">
        <v>150</v>
      </c>
      <c r="E32" s="18">
        <v>95900</v>
      </c>
      <c r="F32" s="19">
        <v>1020.2800999999999</v>
      </c>
      <c r="G32" s="20">
        <v>7.4000000000000003E-3</v>
      </c>
      <c r="H32" s="21"/>
      <c r="I32" s="22"/>
    </row>
    <row r="33" spans="1:9" ht="13" customHeight="1">
      <c r="A33" s="16" t="s">
        <v>151</v>
      </c>
      <c r="B33" s="17" t="s">
        <v>152</v>
      </c>
      <c r="C33" s="13" t="s">
        <v>153</v>
      </c>
      <c r="D33" s="13" t="s">
        <v>154</v>
      </c>
      <c r="E33" s="18">
        <v>12250</v>
      </c>
      <c r="F33" s="19">
        <v>1000.2738000000001</v>
      </c>
      <c r="G33" s="20">
        <v>7.3000000000000001E-3</v>
      </c>
      <c r="H33" s="21"/>
      <c r="I33" s="22"/>
    </row>
    <row r="34" spans="1:9" ht="13" customHeight="1">
      <c r="A34" s="16" t="s">
        <v>155</v>
      </c>
      <c r="B34" s="17" t="s">
        <v>156</v>
      </c>
      <c r="C34" s="13" t="s">
        <v>157</v>
      </c>
      <c r="D34" s="13" t="s">
        <v>107</v>
      </c>
      <c r="E34" s="18">
        <v>8300</v>
      </c>
      <c r="F34" s="19">
        <v>993.26099999999997</v>
      </c>
      <c r="G34" s="20">
        <v>7.1999999999999998E-3</v>
      </c>
      <c r="H34" s="21"/>
      <c r="I34" s="22"/>
    </row>
    <row r="35" spans="1:9" ht="13" customHeight="1">
      <c r="A35" s="16" t="s">
        <v>158</v>
      </c>
      <c r="B35" s="17" t="s">
        <v>159</v>
      </c>
      <c r="C35" s="13" t="s">
        <v>160</v>
      </c>
      <c r="D35" s="13" t="s">
        <v>61</v>
      </c>
      <c r="E35" s="18">
        <v>234000</v>
      </c>
      <c r="F35" s="19">
        <v>975.78</v>
      </c>
      <c r="G35" s="20">
        <v>7.1000000000000004E-3</v>
      </c>
      <c r="H35" s="21"/>
      <c r="I35" s="22"/>
    </row>
    <row r="36" spans="1:9" ht="13" customHeight="1">
      <c r="A36" s="16" t="s">
        <v>161</v>
      </c>
      <c r="B36" s="17" t="s">
        <v>162</v>
      </c>
      <c r="C36" s="13" t="s">
        <v>163</v>
      </c>
      <c r="D36" s="13" t="s">
        <v>164</v>
      </c>
      <c r="E36" s="18">
        <v>235200</v>
      </c>
      <c r="F36" s="19">
        <v>929.5104</v>
      </c>
      <c r="G36" s="20">
        <v>6.7999999999999996E-3</v>
      </c>
      <c r="H36" s="21"/>
      <c r="I36" s="22"/>
    </row>
    <row r="37" spans="1:9" ht="13" customHeight="1">
      <c r="A37" s="16" t="s">
        <v>165</v>
      </c>
      <c r="B37" s="17" t="s">
        <v>166</v>
      </c>
      <c r="C37" s="13" t="s">
        <v>167</v>
      </c>
      <c r="D37" s="13" t="s">
        <v>168</v>
      </c>
      <c r="E37" s="18">
        <v>27675</v>
      </c>
      <c r="F37" s="19">
        <v>913.38570000000004</v>
      </c>
      <c r="G37" s="20">
        <v>6.6E-3</v>
      </c>
      <c r="H37" s="21"/>
      <c r="I37" s="22"/>
    </row>
    <row r="38" spans="1:9" ht="13" customHeight="1">
      <c r="A38" s="16" t="s">
        <v>169</v>
      </c>
      <c r="B38" s="17" t="s">
        <v>170</v>
      </c>
      <c r="C38" s="13" t="s">
        <v>171</v>
      </c>
      <c r="D38" s="13" t="s">
        <v>172</v>
      </c>
      <c r="E38" s="18">
        <v>63325</v>
      </c>
      <c r="F38" s="19">
        <v>852.35450000000003</v>
      </c>
      <c r="G38" s="20">
        <v>6.1999999999999998E-3</v>
      </c>
      <c r="H38" s="21"/>
      <c r="I38" s="22"/>
    </row>
    <row r="39" spans="1:9" ht="13" customHeight="1">
      <c r="A39" s="16" t="s">
        <v>173</v>
      </c>
      <c r="B39" s="17" t="s">
        <v>174</v>
      </c>
      <c r="C39" s="13" t="s">
        <v>175</v>
      </c>
      <c r="D39" s="13" t="s">
        <v>176</v>
      </c>
      <c r="E39" s="18">
        <v>550000</v>
      </c>
      <c r="F39" s="19">
        <v>848.04499999999996</v>
      </c>
      <c r="G39" s="20">
        <v>6.1999999999999998E-3</v>
      </c>
      <c r="H39" s="21"/>
      <c r="I39" s="22"/>
    </row>
    <row r="40" spans="1:9" ht="13" customHeight="1">
      <c r="A40" s="16" t="s">
        <v>177</v>
      </c>
      <c r="B40" s="17" t="s">
        <v>178</v>
      </c>
      <c r="C40" s="13" t="s">
        <v>179</v>
      </c>
      <c r="D40" s="13" t="s">
        <v>83</v>
      </c>
      <c r="E40" s="18">
        <v>221000</v>
      </c>
      <c r="F40" s="19">
        <v>824.77200000000005</v>
      </c>
      <c r="G40" s="20">
        <v>6.0000000000000001E-3</v>
      </c>
      <c r="H40" s="21"/>
      <c r="I40" s="22"/>
    </row>
    <row r="41" spans="1:9" ht="13" customHeight="1">
      <c r="A41" s="16" t="s">
        <v>180</v>
      </c>
      <c r="B41" s="17" t="s">
        <v>181</v>
      </c>
      <c r="C41" s="13" t="s">
        <v>182</v>
      </c>
      <c r="D41" s="13" t="s">
        <v>61</v>
      </c>
      <c r="E41" s="18">
        <v>90300</v>
      </c>
      <c r="F41" s="19">
        <v>813.96420000000001</v>
      </c>
      <c r="G41" s="20">
        <v>5.8999999999999999E-3</v>
      </c>
      <c r="H41" s="21"/>
      <c r="I41" s="22"/>
    </row>
    <row r="42" spans="1:9" ht="13" customHeight="1">
      <c r="A42" s="16" t="s">
        <v>183</v>
      </c>
      <c r="B42" s="17" t="s">
        <v>184</v>
      </c>
      <c r="C42" s="13" t="s">
        <v>185</v>
      </c>
      <c r="D42" s="13" t="s">
        <v>61</v>
      </c>
      <c r="E42" s="18">
        <v>3825300</v>
      </c>
      <c r="F42" s="19">
        <v>801.40039999999999</v>
      </c>
      <c r="G42" s="20">
        <v>5.7999999999999996E-3</v>
      </c>
      <c r="H42" s="21"/>
      <c r="I42" s="22"/>
    </row>
    <row r="43" spans="1:9" ht="13" customHeight="1">
      <c r="A43" s="16" t="s">
        <v>186</v>
      </c>
      <c r="B43" s="17" t="s">
        <v>187</v>
      </c>
      <c r="C43" s="13" t="s">
        <v>188</v>
      </c>
      <c r="D43" s="13" t="s">
        <v>79</v>
      </c>
      <c r="E43" s="18">
        <v>245700</v>
      </c>
      <c r="F43" s="19">
        <v>799.75350000000003</v>
      </c>
      <c r="G43" s="20">
        <v>5.7999999999999996E-3</v>
      </c>
      <c r="H43" s="21"/>
      <c r="I43" s="22"/>
    </row>
    <row r="44" spans="1:9" ht="13" customHeight="1">
      <c r="A44" s="16" t="s">
        <v>189</v>
      </c>
      <c r="B44" s="17" t="s">
        <v>190</v>
      </c>
      <c r="C44" s="13" t="s">
        <v>191</v>
      </c>
      <c r="D44" s="13" t="s">
        <v>61</v>
      </c>
      <c r="E44" s="18">
        <v>250000</v>
      </c>
      <c r="F44" s="19">
        <v>793.5</v>
      </c>
      <c r="G44" s="20">
        <v>5.7999999999999996E-3</v>
      </c>
      <c r="H44" s="21"/>
      <c r="I44" s="22"/>
    </row>
    <row r="45" spans="1:9" ht="13" customHeight="1">
      <c r="A45" s="16" t="s">
        <v>192</v>
      </c>
      <c r="B45" s="17" t="s">
        <v>193</v>
      </c>
      <c r="C45" s="13" t="s">
        <v>194</v>
      </c>
      <c r="D45" s="13" t="s">
        <v>79</v>
      </c>
      <c r="E45" s="18">
        <v>207700</v>
      </c>
      <c r="F45" s="19">
        <v>790.50620000000004</v>
      </c>
      <c r="G45" s="20">
        <v>5.7000000000000002E-3</v>
      </c>
      <c r="H45" s="21"/>
      <c r="I45" s="22"/>
    </row>
    <row r="46" spans="1:9" ht="13" customHeight="1">
      <c r="A46" s="16" t="s">
        <v>195</v>
      </c>
      <c r="B46" s="17" t="s">
        <v>196</v>
      </c>
      <c r="C46" s="13" t="s">
        <v>197</v>
      </c>
      <c r="D46" s="13" t="s">
        <v>79</v>
      </c>
      <c r="E46" s="18">
        <v>145000</v>
      </c>
      <c r="F46" s="19">
        <v>768.79</v>
      </c>
      <c r="G46" s="20">
        <v>5.5999999999999999E-3</v>
      </c>
      <c r="H46" s="21"/>
      <c r="I46" s="22"/>
    </row>
    <row r="47" spans="1:9" ht="13" customHeight="1">
      <c r="A47" s="16" t="s">
        <v>198</v>
      </c>
      <c r="B47" s="17" t="s">
        <v>199</v>
      </c>
      <c r="C47" s="13" t="s">
        <v>200</v>
      </c>
      <c r="D47" s="13" t="s">
        <v>168</v>
      </c>
      <c r="E47" s="18">
        <v>24800</v>
      </c>
      <c r="F47" s="19">
        <v>766.81600000000003</v>
      </c>
      <c r="G47" s="20">
        <v>5.5999999999999999E-3</v>
      </c>
      <c r="H47" s="21"/>
      <c r="I47" s="22"/>
    </row>
    <row r="48" spans="1:9" ht="13" customHeight="1">
      <c r="A48" s="16" t="s">
        <v>201</v>
      </c>
      <c r="B48" s="17" t="s">
        <v>202</v>
      </c>
      <c r="C48" s="13" t="s">
        <v>203</v>
      </c>
      <c r="D48" s="13" t="s">
        <v>204</v>
      </c>
      <c r="E48" s="18">
        <v>3850</v>
      </c>
      <c r="F48" s="19">
        <v>758.45</v>
      </c>
      <c r="G48" s="20">
        <v>5.4999999999999997E-3</v>
      </c>
      <c r="H48" s="21"/>
      <c r="I48" s="22"/>
    </row>
    <row r="49" spans="1:9" ht="13" customHeight="1">
      <c r="A49" s="16" t="s">
        <v>205</v>
      </c>
      <c r="B49" s="17" t="s">
        <v>206</v>
      </c>
      <c r="C49" s="13" t="s">
        <v>207</v>
      </c>
      <c r="D49" s="13" t="s">
        <v>208</v>
      </c>
      <c r="E49" s="18">
        <v>181125</v>
      </c>
      <c r="F49" s="19">
        <v>752.57439999999997</v>
      </c>
      <c r="G49" s="20">
        <v>5.4999999999999997E-3</v>
      </c>
      <c r="H49" s="21"/>
      <c r="I49" s="22"/>
    </row>
    <row r="50" spans="1:9" ht="13" customHeight="1">
      <c r="A50" s="16" t="s">
        <v>209</v>
      </c>
      <c r="B50" s="17" t="s">
        <v>210</v>
      </c>
      <c r="C50" s="13" t="s">
        <v>211</v>
      </c>
      <c r="D50" s="13" t="s">
        <v>212</v>
      </c>
      <c r="E50" s="18">
        <v>41800</v>
      </c>
      <c r="F50" s="19">
        <v>751.68939999999998</v>
      </c>
      <c r="G50" s="20">
        <v>5.4999999999999997E-3</v>
      </c>
      <c r="H50" s="21"/>
      <c r="I50" s="22"/>
    </row>
    <row r="51" spans="1:9" ht="13" customHeight="1">
      <c r="A51" s="16" t="s">
        <v>213</v>
      </c>
      <c r="B51" s="17" t="s">
        <v>214</v>
      </c>
      <c r="C51" s="13" t="s">
        <v>215</v>
      </c>
      <c r="D51" s="13" t="s">
        <v>216</v>
      </c>
      <c r="E51" s="18">
        <v>86000</v>
      </c>
      <c r="F51" s="19">
        <v>626.63900000000001</v>
      </c>
      <c r="G51" s="20">
        <v>4.5999999999999999E-3</v>
      </c>
      <c r="H51" s="21"/>
      <c r="I51" s="22"/>
    </row>
    <row r="52" spans="1:9" ht="13" customHeight="1">
      <c r="A52" s="16" t="s">
        <v>217</v>
      </c>
      <c r="B52" s="17" t="s">
        <v>218</v>
      </c>
      <c r="C52" s="13" t="s">
        <v>219</v>
      </c>
      <c r="D52" s="13" t="s">
        <v>164</v>
      </c>
      <c r="E52" s="18">
        <v>111100</v>
      </c>
      <c r="F52" s="19">
        <v>579.05319999999995</v>
      </c>
      <c r="G52" s="20">
        <v>4.1999999999999997E-3</v>
      </c>
      <c r="H52" s="21"/>
      <c r="I52" s="22"/>
    </row>
    <row r="53" spans="1:9" ht="13" customHeight="1">
      <c r="A53" s="16" t="s">
        <v>220</v>
      </c>
      <c r="B53" s="17" t="s">
        <v>221</v>
      </c>
      <c r="C53" s="13" t="s">
        <v>222</v>
      </c>
      <c r="D53" s="13" t="s">
        <v>61</v>
      </c>
      <c r="E53" s="18">
        <v>54000</v>
      </c>
      <c r="F53" s="19">
        <v>545.56200000000001</v>
      </c>
      <c r="G53" s="20">
        <v>4.0000000000000001E-3</v>
      </c>
      <c r="H53" s="21"/>
      <c r="I53" s="22"/>
    </row>
    <row r="54" spans="1:9" ht="13" customHeight="1">
      <c r="A54" s="16" t="s">
        <v>223</v>
      </c>
      <c r="B54" s="17" t="s">
        <v>224</v>
      </c>
      <c r="C54" s="13" t="s">
        <v>225</v>
      </c>
      <c r="D54" s="13" t="s">
        <v>136</v>
      </c>
      <c r="E54" s="18">
        <v>25800</v>
      </c>
      <c r="F54" s="19">
        <v>484.80779999999999</v>
      </c>
      <c r="G54" s="20">
        <v>3.5000000000000001E-3</v>
      </c>
      <c r="H54" s="21"/>
      <c r="I54" s="22"/>
    </row>
    <row r="55" spans="1:9" ht="13" customHeight="1">
      <c r="A55" s="16" t="s">
        <v>226</v>
      </c>
      <c r="B55" s="17" t="s">
        <v>227</v>
      </c>
      <c r="C55" s="13" t="s">
        <v>228</v>
      </c>
      <c r="D55" s="13" t="s">
        <v>229</v>
      </c>
      <c r="E55" s="18">
        <v>223600</v>
      </c>
      <c r="F55" s="19">
        <v>466.58609999999999</v>
      </c>
      <c r="G55" s="20">
        <v>3.3999999999999998E-3</v>
      </c>
      <c r="H55" s="21"/>
      <c r="I55" s="22"/>
    </row>
    <row r="56" spans="1:9" ht="13" customHeight="1">
      <c r="A56" s="16" t="s">
        <v>230</v>
      </c>
      <c r="B56" s="17" t="s">
        <v>231</v>
      </c>
      <c r="C56" s="13" t="s">
        <v>232</v>
      </c>
      <c r="D56" s="13" t="s">
        <v>79</v>
      </c>
      <c r="E56" s="18">
        <v>26100</v>
      </c>
      <c r="F56" s="19">
        <v>451.791</v>
      </c>
      <c r="G56" s="20">
        <v>3.3E-3</v>
      </c>
      <c r="H56" s="21"/>
      <c r="I56" s="22"/>
    </row>
    <row r="57" spans="1:9" ht="13" customHeight="1">
      <c r="A57" s="16" t="s">
        <v>233</v>
      </c>
      <c r="B57" s="17" t="s">
        <v>234</v>
      </c>
      <c r="C57" s="13" t="s">
        <v>235</v>
      </c>
      <c r="D57" s="13" t="s">
        <v>146</v>
      </c>
      <c r="E57" s="18">
        <v>21825</v>
      </c>
      <c r="F57" s="19">
        <v>447.54349999999999</v>
      </c>
      <c r="G57" s="20">
        <v>3.3E-3</v>
      </c>
      <c r="H57" s="21"/>
      <c r="I57" s="22"/>
    </row>
    <row r="58" spans="1:9" ht="13" customHeight="1">
      <c r="A58" s="16" t="s">
        <v>236</v>
      </c>
      <c r="B58" s="17" t="s">
        <v>237</v>
      </c>
      <c r="C58" s="13" t="s">
        <v>238</v>
      </c>
      <c r="D58" s="13" t="s">
        <v>239</v>
      </c>
      <c r="E58" s="18">
        <v>27300</v>
      </c>
      <c r="F58" s="19">
        <v>444.58049999999997</v>
      </c>
      <c r="G58" s="20">
        <v>3.2000000000000002E-3</v>
      </c>
      <c r="H58" s="21"/>
      <c r="I58" s="22"/>
    </row>
    <row r="59" spans="1:9" ht="13" customHeight="1">
      <c r="A59" s="16" t="s">
        <v>240</v>
      </c>
      <c r="B59" s="17" t="s">
        <v>241</v>
      </c>
      <c r="C59" s="13" t="s">
        <v>242</v>
      </c>
      <c r="D59" s="13" t="s">
        <v>79</v>
      </c>
      <c r="E59" s="18">
        <v>126000</v>
      </c>
      <c r="F59" s="19">
        <v>397.971</v>
      </c>
      <c r="G59" s="20">
        <v>2.8999999999999998E-3</v>
      </c>
      <c r="H59" s="21"/>
      <c r="I59" s="22"/>
    </row>
    <row r="60" spans="1:9" ht="13" customHeight="1">
      <c r="A60" s="16" t="s">
        <v>243</v>
      </c>
      <c r="B60" s="17" t="s">
        <v>244</v>
      </c>
      <c r="C60" s="13" t="s">
        <v>245</v>
      </c>
      <c r="D60" s="13" t="s">
        <v>208</v>
      </c>
      <c r="E60" s="18">
        <v>1003300</v>
      </c>
      <c r="F60" s="19">
        <v>396.20319999999998</v>
      </c>
      <c r="G60" s="20">
        <v>2.8999999999999998E-3</v>
      </c>
      <c r="H60" s="21"/>
      <c r="I60" s="22"/>
    </row>
    <row r="61" spans="1:9" ht="13" customHeight="1">
      <c r="A61" s="16" t="s">
        <v>246</v>
      </c>
      <c r="B61" s="17" t="s">
        <v>247</v>
      </c>
      <c r="C61" s="13" t="s">
        <v>248</v>
      </c>
      <c r="D61" s="13" t="s">
        <v>90</v>
      </c>
      <c r="E61" s="18">
        <v>108750</v>
      </c>
      <c r="F61" s="19">
        <v>390.41250000000002</v>
      </c>
      <c r="G61" s="20">
        <v>2.8E-3</v>
      </c>
      <c r="H61" s="21"/>
      <c r="I61" s="22"/>
    </row>
    <row r="62" spans="1:9" ht="13" customHeight="1">
      <c r="A62" s="16" t="s">
        <v>249</v>
      </c>
      <c r="B62" s="17" t="s">
        <v>250</v>
      </c>
      <c r="C62" s="13" t="s">
        <v>251</v>
      </c>
      <c r="D62" s="13" t="s">
        <v>252</v>
      </c>
      <c r="E62" s="18">
        <v>121250</v>
      </c>
      <c r="F62" s="19">
        <v>388</v>
      </c>
      <c r="G62" s="20">
        <v>2.8E-3</v>
      </c>
      <c r="H62" s="21"/>
      <c r="I62" s="22"/>
    </row>
    <row r="63" spans="1:9" ht="13" customHeight="1">
      <c r="A63" s="16" t="s">
        <v>253</v>
      </c>
      <c r="B63" s="17" t="s">
        <v>254</v>
      </c>
      <c r="C63" s="13" t="s">
        <v>255</v>
      </c>
      <c r="D63" s="13" t="s">
        <v>256</v>
      </c>
      <c r="E63" s="18">
        <v>233700</v>
      </c>
      <c r="F63" s="19">
        <v>381.53859999999997</v>
      </c>
      <c r="G63" s="20">
        <v>2.8E-3</v>
      </c>
      <c r="H63" s="21"/>
      <c r="I63" s="22"/>
    </row>
    <row r="64" spans="1:9" ht="13" customHeight="1">
      <c r="A64" s="16" t="s">
        <v>257</v>
      </c>
      <c r="B64" s="17" t="s">
        <v>258</v>
      </c>
      <c r="C64" s="13" t="s">
        <v>259</v>
      </c>
      <c r="D64" s="13" t="s">
        <v>79</v>
      </c>
      <c r="E64" s="18">
        <v>37950</v>
      </c>
      <c r="F64" s="19">
        <v>372.93470000000002</v>
      </c>
      <c r="G64" s="20">
        <v>2.7000000000000001E-3</v>
      </c>
      <c r="H64" s="21"/>
      <c r="I64" s="22"/>
    </row>
    <row r="65" spans="1:9" ht="13" customHeight="1">
      <c r="A65" s="16" t="s">
        <v>260</v>
      </c>
      <c r="B65" s="17" t="s">
        <v>261</v>
      </c>
      <c r="C65" s="13" t="s">
        <v>262</v>
      </c>
      <c r="D65" s="13" t="s">
        <v>164</v>
      </c>
      <c r="E65" s="18">
        <v>21000</v>
      </c>
      <c r="F65" s="19">
        <v>356.24400000000003</v>
      </c>
      <c r="G65" s="20">
        <v>2.5999999999999999E-3</v>
      </c>
      <c r="H65" s="21"/>
      <c r="I65" s="22"/>
    </row>
    <row r="66" spans="1:9" ht="13" customHeight="1">
      <c r="A66" s="16" t="s">
        <v>263</v>
      </c>
      <c r="B66" s="17" t="s">
        <v>264</v>
      </c>
      <c r="C66" s="13" t="s">
        <v>265</v>
      </c>
      <c r="D66" s="13" t="s">
        <v>252</v>
      </c>
      <c r="E66" s="18">
        <v>13050</v>
      </c>
      <c r="F66" s="19">
        <v>342.11880000000002</v>
      </c>
      <c r="G66" s="20">
        <v>2.5000000000000001E-3</v>
      </c>
      <c r="H66" s="21"/>
      <c r="I66" s="22"/>
    </row>
    <row r="67" spans="1:9" ht="13" customHeight="1">
      <c r="A67" s="16" t="s">
        <v>266</v>
      </c>
      <c r="B67" s="17" t="s">
        <v>267</v>
      </c>
      <c r="C67" s="13" t="s">
        <v>268</v>
      </c>
      <c r="D67" s="13" t="s">
        <v>107</v>
      </c>
      <c r="E67" s="18">
        <v>4700</v>
      </c>
      <c r="F67" s="19">
        <v>336.05</v>
      </c>
      <c r="G67" s="20">
        <v>2.3999999999999998E-3</v>
      </c>
      <c r="H67" s="21"/>
      <c r="I67" s="22"/>
    </row>
    <row r="68" spans="1:9" ht="13" customHeight="1">
      <c r="A68" s="16" t="s">
        <v>269</v>
      </c>
      <c r="B68" s="17" t="s">
        <v>270</v>
      </c>
      <c r="C68" s="13" t="s">
        <v>271</v>
      </c>
      <c r="D68" s="13" t="s">
        <v>229</v>
      </c>
      <c r="E68" s="18">
        <v>60750</v>
      </c>
      <c r="F68" s="19">
        <v>336.03859999999997</v>
      </c>
      <c r="G68" s="20">
        <v>2.3999999999999998E-3</v>
      </c>
      <c r="H68" s="21"/>
      <c r="I68" s="22"/>
    </row>
    <row r="69" spans="1:9" ht="13" customHeight="1">
      <c r="A69" s="16" t="s">
        <v>272</v>
      </c>
      <c r="B69" s="17" t="s">
        <v>273</v>
      </c>
      <c r="C69" s="13" t="s">
        <v>274</v>
      </c>
      <c r="D69" s="13" t="s">
        <v>107</v>
      </c>
      <c r="E69" s="18">
        <v>7700</v>
      </c>
      <c r="F69" s="19">
        <v>316.16199999999998</v>
      </c>
      <c r="G69" s="20">
        <v>2.3E-3</v>
      </c>
      <c r="H69" s="21"/>
      <c r="I69" s="22"/>
    </row>
    <row r="70" spans="1:9" ht="13" customHeight="1">
      <c r="A70" s="16" t="s">
        <v>275</v>
      </c>
      <c r="B70" s="17" t="s">
        <v>276</v>
      </c>
      <c r="C70" s="13" t="s">
        <v>277</v>
      </c>
      <c r="D70" s="13" t="s">
        <v>146</v>
      </c>
      <c r="E70" s="18">
        <v>25200</v>
      </c>
      <c r="F70" s="19">
        <v>309.95999999999998</v>
      </c>
      <c r="G70" s="20">
        <v>2.3E-3</v>
      </c>
      <c r="H70" s="21"/>
      <c r="I70" s="22"/>
    </row>
    <row r="71" spans="1:9" ht="13" customHeight="1">
      <c r="A71" s="16" t="s">
        <v>278</v>
      </c>
      <c r="B71" s="17" t="s">
        <v>279</v>
      </c>
      <c r="C71" s="13" t="s">
        <v>280</v>
      </c>
      <c r="D71" s="13" t="s">
        <v>281</v>
      </c>
      <c r="E71" s="18">
        <v>80625</v>
      </c>
      <c r="F71" s="19">
        <v>292.66879999999998</v>
      </c>
      <c r="G71" s="20">
        <v>2.0999999999999999E-3</v>
      </c>
      <c r="H71" s="21"/>
      <c r="I71" s="22"/>
    </row>
    <row r="72" spans="1:9" ht="13" customHeight="1">
      <c r="A72" s="16" t="s">
        <v>282</v>
      </c>
      <c r="B72" s="17" t="s">
        <v>283</v>
      </c>
      <c r="C72" s="13" t="s">
        <v>284</v>
      </c>
      <c r="D72" s="13" t="s">
        <v>285</v>
      </c>
      <c r="E72" s="18">
        <v>67500</v>
      </c>
      <c r="F72" s="19">
        <v>286.875</v>
      </c>
      <c r="G72" s="20">
        <v>2.0999999999999999E-3</v>
      </c>
      <c r="H72" s="21"/>
      <c r="I72" s="22"/>
    </row>
    <row r="73" spans="1:9" ht="13" customHeight="1">
      <c r="A73" s="16" t="s">
        <v>286</v>
      </c>
      <c r="B73" s="17" t="s">
        <v>287</v>
      </c>
      <c r="C73" s="13" t="s">
        <v>288</v>
      </c>
      <c r="D73" s="13" t="s">
        <v>289</v>
      </c>
      <c r="E73" s="18">
        <v>73200</v>
      </c>
      <c r="F73" s="19">
        <v>273.76799999999997</v>
      </c>
      <c r="G73" s="20">
        <v>2E-3</v>
      </c>
      <c r="H73" s="21"/>
      <c r="I73" s="22"/>
    </row>
    <row r="74" spans="1:9" ht="13" customHeight="1">
      <c r="A74" s="16" t="s">
        <v>290</v>
      </c>
      <c r="B74" s="17" t="s">
        <v>291</v>
      </c>
      <c r="C74" s="13" t="s">
        <v>292</v>
      </c>
      <c r="D74" s="13" t="s">
        <v>281</v>
      </c>
      <c r="E74" s="18">
        <v>34800</v>
      </c>
      <c r="F74" s="19">
        <v>273.52800000000002</v>
      </c>
      <c r="G74" s="20">
        <v>2E-3</v>
      </c>
      <c r="H74" s="21"/>
      <c r="I74" s="22"/>
    </row>
    <row r="75" spans="1:9" ht="13" customHeight="1">
      <c r="A75" s="16" t="s">
        <v>293</v>
      </c>
      <c r="B75" s="17" t="s">
        <v>294</v>
      </c>
      <c r="C75" s="13" t="s">
        <v>295</v>
      </c>
      <c r="D75" s="13" t="s">
        <v>172</v>
      </c>
      <c r="E75" s="18">
        <v>13600</v>
      </c>
      <c r="F75" s="19">
        <v>269.27999999999997</v>
      </c>
      <c r="G75" s="20">
        <v>2E-3</v>
      </c>
      <c r="H75" s="21"/>
      <c r="I75" s="22"/>
    </row>
    <row r="76" spans="1:9" ht="13" customHeight="1">
      <c r="A76" s="16" t="s">
        <v>296</v>
      </c>
      <c r="B76" s="17" t="s">
        <v>297</v>
      </c>
      <c r="C76" s="13" t="s">
        <v>298</v>
      </c>
      <c r="D76" s="13" t="s">
        <v>146</v>
      </c>
      <c r="E76" s="18">
        <v>12375</v>
      </c>
      <c r="F76" s="19">
        <v>266.60700000000003</v>
      </c>
      <c r="G76" s="20">
        <v>1.9E-3</v>
      </c>
      <c r="H76" s="21"/>
      <c r="I76" s="22"/>
    </row>
    <row r="77" spans="1:9" ht="13" customHeight="1">
      <c r="A77" s="16" t="s">
        <v>299</v>
      </c>
      <c r="B77" s="17" t="s">
        <v>300</v>
      </c>
      <c r="C77" s="13" t="s">
        <v>301</v>
      </c>
      <c r="D77" s="13" t="s">
        <v>97</v>
      </c>
      <c r="E77" s="18">
        <v>5700</v>
      </c>
      <c r="F77" s="19">
        <v>266.07600000000002</v>
      </c>
      <c r="G77" s="20">
        <v>1.9E-3</v>
      </c>
      <c r="H77" s="21"/>
      <c r="I77" s="22"/>
    </row>
    <row r="78" spans="1:9" ht="13" customHeight="1">
      <c r="A78" s="16" t="s">
        <v>302</v>
      </c>
      <c r="B78" s="17" t="s">
        <v>303</v>
      </c>
      <c r="C78" s="13" t="s">
        <v>304</v>
      </c>
      <c r="D78" s="13" t="s">
        <v>204</v>
      </c>
      <c r="E78" s="18">
        <v>18000</v>
      </c>
      <c r="F78" s="19">
        <v>263.71800000000002</v>
      </c>
      <c r="G78" s="20">
        <v>1.9E-3</v>
      </c>
      <c r="H78" s="21"/>
      <c r="I78" s="22"/>
    </row>
    <row r="79" spans="1:9" ht="13" customHeight="1">
      <c r="A79" s="16" t="s">
        <v>305</v>
      </c>
      <c r="B79" s="17" t="s">
        <v>306</v>
      </c>
      <c r="C79" s="13" t="s">
        <v>307</v>
      </c>
      <c r="D79" s="13" t="s">
        <v>208</v>
      </c>
      <c r="E79" s="18">
        <v>358400</v>
      </c>
      <c r="F79" s="19">
        <v>249.12379999999999</v>
      </c>
      <c r="G79" s="20">
        <v>1.8E-3</v>
      </c>
      <c r="H79" s="21"/>
      <c r="I79" s="22"/>
    </row>
    <row r="80" spans="1:9" ht="13" customHeight="1">
      <c r="A80" s="16" t="s">
        <v>308</v>
      </c>
      <c r="B80" s="17" t="s">
        <v>309</v>
      </c>
      <c r="C80" s="13" t="s">
        <v>310</v>
      </c>
      <c r="D80" s="13" t="s">
        <v>125</v>
      </c>
      <c r="E80" s="18">
        <v>312000</v>
      </c>
      <c r="F80" s="19">
        <v>244.92</v>
      </c>
      <c r="G80" s="20">
        <v>1.8E-3</v>
      </c>
      <c r="H80" s="21"/>
      <c r="I80" s="22"/>
    </row>
    <row r="81" spans="1:9" ht="13" customHeight="1">
      <c r="A81" s="16" t="s">
        <v>311</v>
      </c>
      <c r="B81" s="17" t="s">
        <v>312</v>
      </c>
      <c r="C81" s="13" t="s">
        <v>313</v>
      </c>
      <c r="D81" s="13" t="s">
        <v>314</v>
      </c>
      <c r="E81" s="18">
        <v>94500</v>
      </c>
      <c r="F81" s="19">
        <v>213.381</v>
      </c>
      <c r="G81" s="20">
        <v>1.6000000000000001E-3</v>
      </c>
      <c r="H81" s="21"/>
      <c r="I81" s="22"/>
    </row>
    <row r="82" spans="1:9" ht="13" customHeight="1">
      <c r="A82" s="16" t="s">
        <v>315</v>
      </c>
      <c r="B82" s="17" t="s">
        <v>316</v>
      </c>
      <c r="C82" s="13" t="s">
        <v>317</v>
      </c>
      <c r="D82" s="13" t="s">
        <v>229</v>
      </c>
      <c r="E82" s="18">
        <v>3000</v>
      </c>
      <c r="F82" s="19">
        <v>200.17500000000001</v>
      </c>
      <c r="G82" s="20">
        <v>1.5E-3</v>
      </c>
      <c r="H82" s="21"/>
      <c r="I82" s="22"/>
    </row>
    <row r="83" spans="1:9" ht="13" customHeight="1">
      <c r="A83" s="16" t="s">
        <v>318</v>
      </c>
      <c r="B83" s="17" t="s">
        <v>319</v>
      </c>
      <c r="C83" s="13" t="s">
        <v>320</v>
      </c>
      <c r="D83" s="13" t="s">
        <v>256</v>
      </c>
      <c r="E83" s="18">
        <v>8200</v>
      </c>
      <c r="F83" s="19">
        <v>194.75</v>
      </c>
      <c r="G83" s="20">
        <v>1.4E-3</v>
      </c>
      <c r="H83" s="21"/>
      <c r="I83" s="22"/>
    </row>
    <row r="84" spans="1:9" ht="13" customHeight="1">
      <c r="A84" s="16" t="s">
        <v>321</v>
      </c>
      <c r="B84" s="17" t="s">
        <v>322</v>
      </c>
      <c r="C84" s="13" t="s">
        <v>323</v>
      </c>
      <c r="D84" s="13" t="s">
        <v>90</v>
      </c>
      <c r="E84" s="18">
        <v>14175</v>
      </c>
      <c r="F84" s="19">
        <v>186.34460000000001</v>
      </c>
      <c r="G84" s="20">
        <v>1.4E-3</v>
      </c>
      <c r="H84" s="21"/>
      <c r="I84" s="22"/>
    </row>
    <row r="85" spans="1:9" ht="13" customHeight="1">
      <c r="A85" s="16" t="s">
        <v>324</v>
      </c>
      <c r="B85" s="17" t="s">
        <v>325</v>
      </c>
      <c r="C85" s="13" t="s">
        <v>326</v>
      </c>
      <c r="D85" s="13" t="s">
        <v>172</v>
      </c>
      <c r="E85" s="18">
        <v>7875</v>
      </c>
      <c r="F85" s="19">
        <v>183.85759999999999</v>
      </c>
      <c r="G85" s="20">
        <v>1.2999999999999999E-3</v>
      </c>
      <c r="H85" s="21"/>
      <c r="I85" s="22"/>
    </row>
    <row r="86" spans="1:9" ht="13" customHeight="1">
      <c r="A86" s="16" t="s">
        <v>327</v>
      </c>
      <c r="B86" s="17" t="s">
        <v>328</v>
      </c>
      <c r="C86" s="13" t="s">
        <v>329</v>
      </c>
      <c r="D86" s="13" t="s">
        <v>330</v>
      </c>
      <c r="E86" s="18">
        <v>5250</v>
      </c>
      <c r="F86" s="19">
        <v>181.17750000000001</v>
      </c>
      <c r="G86" s="20">
        <v>1.2999999999999999E-3</v>
      </c>
      <c r="H86" s="21"/>
      <c r="I86" s="22"/>
    </row>
    <row r="87" spans="1:9" ht="13" customHeight="1">
      <c r="A87" s="16" t="s">
        <v>331</v>
      </c>
      <c r="B87" s="17" t="s">
        <v>332</v>
      </c>
      <c r="C87" s="13" t="s">
        <v>333</v>
      </c>
      <c r="D87" s="13" t="s">
        <v>154</v>
      </c>
      <c r="E87" s="18">
        <v>23250</v>
      </c>
      <c r="F87" s="19">
        <v>179.02500000000001</v>
      </c>
      <c r="G87" s="20">
        <v>1.2999999999999999E-3</v>
      </c>
      <c r="H87" s="21"/>
      <c r="I87" s="22"/>
    </row>
    <row r="88" spans="1:9" ht="13" customHeight="1">
      <c r="A88" s="16" t="s">
        <v>334</v>
      </c>
      <c r="B88" s="17" t="s">
        <v>335</v>
      </c>
      <c r="C88" s="13" t="s">
        <v>336</v>
      </c>
      <c r="D88" s="13" t="s">
        <v>90</v>
      </c>
      <c r="E88" s="18">
        <v>85200</v>
      </c>
      <c r="F88" s="19">
        <v>173.80799999999999</v>
      </c>
      <c r="G88" s="20">
        <v>1.2999999999999999E-3</v>
      </c>
      <c r="H88" s="21"/>
      <c r="I88" s="22"/>
    </row>
    <row r="89" spans="1:9" ht="13" customHeight="1">
      <c r="A89" s="16" t="s">
        <v>337</v>
      </c>
      <c r="B89" s="17" t="s">
        <v>338</v>
      </c>
      <c r="C89" s="13" t="s">
        <v>339</v>
      </c>
      <c r="D89" s="13" t="s">
        <v>172</v>
      </c>
      <c r="E89" s="18">
        <v>9450</v>
      </c>
      <c r="F89" s="19">
        <v>171.6687</v>
      </c>
      <c r="G89" s="20">
        <v>1.1999999999999999E-3</v>
      </c>
      <c r="H89" s="21"/>
      <c r="I89" s="22"/>
    </row>
    <row r="90" spans="1:9" ht="13" customHeight="1">
      <c r="A90" s="16" t="s">
        <v>340</v>
      </c>
      <c r="B90" s="17" t="s">
        <v>341</v>
      </c>
      <c r="C90" s="13" t="s">
        <v>342</v>
      </c>
      <c r="D90" s="13" t="s">
        <v>252</v>
      </c>
      <c r="E90" s="18">
        <v>4500</v>
      </c>
      <c r="F90" s="19">
        <v>171.06299999999999</v>
      </c>
      <c r="G90" s="20">
        <v>1.1999999999999999E-3</v>
      </c>
      <c r="H90" s="21"/>
      <c r="I90" s="22"/>
    </row>
    <row r="91" spans="1:9" ht="13" customHeight="1">
      <c r="A91" s="16" t="s">
        <v>343</v>
      </c>
      <c r="B91" s="17" t="s">
        <v>344</v>
      </c>
      <c r="C91" s="13" t="s">
        <v>345</v>
      </c>
      <c r="D91" s="13" t="s">
        <v>61</v>
      </c>
      <c r="E91" s="18">
        <v>41275</v>
      </c>
      <c r="F91" s="19">
        <v>166.48269999999999</v>
      </c>
      <c r="G91" s="20">
        <v>1.1999999999999999E-3</v>
      </c>
      <c r="H91" s="21"/>
      <c r="I91" s="22"/>
    </row>
    <row r="92" spans="1:9" ht="13" customHeight="1">
      <c r="A92" s="16" t="s">
        <v>346</v>
      </c>
      <c r="B92" s="17" t="s">
        <v>347</v>
      </c>
      <c r="C92" s="13" t="s">
        <v>348</v>
      </c>
      <c r="D92" s="13" t="s">
        <v>146</v>
      </c>
      <c r="E92" s="18">
        <v>9500</v>
      </c>
      <c r="F92" s="19">
        <v>166.1645</v>
      </c>
      <c r="G92" s="20">
        <v>1.1999999999999999E-3</v>
      </c>
      <c r="H92" s="21"/>
      <c r="I92" s="22"/>
    </row>
    <row r="93" spans="1:9" ht="13" customHeight="1">
      <c r="A93" s="16" t="s">
        <v>349</v>
      </c>
      <c r="B93" s="17" t="s">
        <v>350</v>
      </c>
      <c r="C93" s="13" t="s">
        <v>351</v>
      </c>
      <c r="D93" s="13" t="s">
        <v>229</v>
      </c>
      <c r="E93" s="18">
        <v>15000</v>
      </c>
      <c r="F93" s="19">
        <v>160.5</v>
      </c>
      <c r="G93" s="20">
        <v>1.1999999999999999E-3</v>
      </c>
      <c r="H93" s="21"/>
      <c r="I93" s="22"/>
    </row>
    <row r="94" spans="1:9" ht="13" customHeight="1">
      <c r="A94" s="16" t="s">
        <v>352</v>
      </c>
      <c r="B94" s="17" t="s">
        <v>353</v>
      </c>
      <c r="C94" s="13" t="s">
        <v>354</v>
      </c>
      <c r="D94" s="13" t="s">
        <v>164</v>
      </c>
      <c r="E94" s="18">
        <v>11600</v>
      </c>
      <c r="F94" s="19">
        <v>159.31440000000001</v>
      </c>
      <c r="G94" s="20">
        <v>1.1999999999999999E-3</v>
      </c>
      <c r="H94" s="21"/>
      <c r="I94" s="22"/>
    </row>
    <row r="95" spans="1:9" ht="13" customHeight="1">
      <c r="A95" s="16" t="s">
        <v>355</v>
      </c>
      <c r="B95" s="17" t="s">
        <v>356</v>
      </c>
      <c r="C95" s="13" t="s">
        <v>357</v>
      </c>
      <c r="D95" s="13" t="s">
        <v>168</v>
      </c>
      <c r="E95" s="18">
        <v>6600</v>
      </c>
      <c r="F95" s="19">
        <v>150.52619999999999</v>
      </c>
      <c r="G95" s="20">
        <v>1.1000000000000001E-3</v>
      </c>
      <c r="H95" s="21"/>
      <c r="I95" s="22"/>
    </row>
    <row r="96" spans="1:9" ht="13" customHeight="1">
      <c r="A96" s="16" t="s">
        <v>358</v>
      </c>
      <c r="B96" s="17" t="s">
        <v>359</v>
      </c>
      <c r="C96" s="13" t="s">
        <v>360</v>
      </c>
      <c r="D96" s="13" t="s">
        <v>289</v>
      </c>
      <c r="E96" s="18">
        <v>600</v>
      </c>
      <c r="F96" s="19">
        <v>134.07</v>
      </c>
      <c r="G96" s="20">
        <v>1E-3</v>
      </c>
      <c r="H96" s="21"/>
      <c r="I96" s="22"/>
    </row>
    <row r="97" spans="1:9" ht="13" customHeight="1">
      <c r="A97" s="16" t="s">
        <v>361</v>
      </c>
      <c r="B97" s="17" t="s">
        <v>362</v>
      </c>
      <c r="C97" s="13" t="s">
        <v>363</v>
      </c>
      <c r="D97" s="13" t="s">
        <v>79</v>
      </c>
      <c r="E97" s="18">
        <v>8125</v>
      </c>
      <c r="F97" s="19">
        <v>131.625</v>
      </c>
      <c r="G97" s="20">
        <v>1E-3</v>
      </c>
      <c r="H97" s="21"/>
      <c r="I97" s="22"/>
    </row>
    <row r="98" spans="1:9" ht="13" customHeight="1">
      <c r="A98" s="16" t="s">
        <v>364</v>
      </c>
      <c r="B98" s="17" t="s">
        <v>365</v>
      </c>
      <c r="C98" s="13" t="s">
        <v>366</v>
      </c>
      <c r="D98" s="13" t="s">
        <v>150</v>
      </c>
      <c r="E98" s="18">
        <v>7250</v>
      </c>
      <c r="F98" s="19">
        <v>121.655</v>
      </c>
      <c r="G98" s="20">
        <v>8.9999999999999998E-4</v>
      </c>
      <c r="H98" s="21"/>
      <c r="I98" s="22"/>
    </row>
    <row r="99" spans="1:9" ht="13" customHeight="1">
      <c r="A99" s="16" t="s">
        <v>367</v>
      </c>
      <c r="B99" s="17" t="s">
        <v>368</v>
      </c>
      <c r="C99" s="13" t="s">
        <v>369</v>
      </c>
      <c r="D99" s="13" t="s">
        <v>168</v>
      </c>
      <c r="E99" s="18">
        <v>16500</v>
      </c>
      <c r="F99" s="19">
        <v>110.715</v>
      </c>
      <c r="G99" s="20">
        <v>8.0000000000000004E-4</v>
      </c>
      <c r="H99" s="21"/>
      <c r="I99" s="22"/>
    </row>
    <row r="100" spans="1:9" ht="13" customHeight="1">
      <c r="A100" s="16" t="s">
        <v>370</v>
      </c>
      <c r="B100" s="17" t="s">
        <v>371</v>
      </c>
      <c r="C100" s="13" t="s">
        <v>372</v>
      </c>
      <c r="D100" s="13" t="s">
        <v>229</v>
      </c>
      <c r="E100" s="18">
        <v>2275</v>
      </c>
      <c r="F100" s="19">
        <v>104.35429999999999</v>
      </c>
      <c r="G100" s="20">
        <v>8.0000000000000004E-4</v>
      </c>
      <c r="H100" s="21"/>
      <c r="I100" s="22"/>
    </row>
    <row r="101" spans="1:9" ht="13" customHeight="1">
      <c r="A101" s="16" t="s">
        <v>373</v>
      </c>
      <c r="B101" s="17" t="s">
        <v>374</v>
      </c>
      <c r="C101" s="13" t="s">
        <v>375</v>
      </c>
      <c r="D101" s="13" t="s">
        <v>168</v>
      </c>
      <c r="E101" s="18">
        <v>8075</v>
      </c>
      <c r="F101" s="19">
        <v>102.068</v>
      </c>
      <c r="G101" s="20">
        <v>6.9999999999999999E-4</v>
      </c>
      <c r="H101" s="21"/>
      <c r="I101" s="22"/>
    </row>
    <row r="102" spans="1:9" ht="13" customHeight="1">
      <c r="A102" s="16" t="s">
        <v>376</v>
      </c>
      <c r="B102" s="17" t="s">
        <v>377</v>
      </c>
      <c r="C102" s="13" t="s">
        <v>378</v>
      </c>
      <c r="D102" s="13" t="s">
        <v>61</v>
      </c>
      <c r="E102" s="18">
        <v>43875</v>
      </c>
      <c r="F102" s="19">
        <v>101.1538</v>
      </c>
      <c r="G102" s="20">
        <v>6.9999999999999999E-4</v>
      </c>
      <c r="H102" s="21"/>
      <c r="I102" s="22"/>
    </row>
    <row r="103" spans="1:9" ht="13" customHeight="1">
      <c r="A103" s="16" t="s">
        <v>379</v>
      </c>
      <c r="B103" s="17" t="s">
        <v>380</v>
      </c>
      <c r="C103" s="13" t="s">
        <v>381</v>
      </c>
      <c r="D103" s="13" t="s">
        <v>146</v>
      </c>
      <c r="E103" s="18">
        <v>17050</v>
      </c>
      <c r="F103" s="19">
        <v>85.096599999999995</v>
      </c>
      <c r="G103" s="20">
        <v>5.9999999999999995E-4</v>
      </c>
      <c r="H103" s="21"/>
      <c r="I103" s="22"/>
    </row>
    <row r="104" spans="1:9" ht="13" customHeight="1">
      <c r="A104" s="16" t="s">
        <v>382</v>
      </c>
      <c r="B104" s="17" t="s">
        <v>383</v>
      </c>
      <c r="C104" s="13" t="s">
        <v>384</v>
      </c>
      <c r="D104" s="13" t="s">
        <v>208</v>
      </c>
      <c r="E104" s="18">
        <v>275</v>
      </c>
      <c r="F104" s="19">
        <v>84.232500000000002</v>
      </c>
      <c r="G104" s="20">
        <v>5.9999999999999995E-4</v>
      </c>
      <c r="H104" s="21"/>
      <c r="I104" s="22"/>
    </row>
    <row r="105" spans="1:9" ht="13" customHeight="1">
      <c r="A105" s="16" t="s">
        <v>385</v>
      </c>
      <c r="B105" s="17" t="s">
        <v>386</v>
      </c>
      <c r="C105" s="13" t="s">
        <v>387</v>
      </c>
      <c r="D105" s="13" t="s">
        <v>61</v>
      </c>
      <c r="E105" s="18">
        <v>48675</v>
      </c>
      <c r="F105" s="19">
        <v>83.234300000000005</v>
      </c>
      <c r="G105" s="20">
        <v>5.9999999999999995E-4</v>
      </c>
      <c r="H105" s="21"/>
      <c r="I105" s="22"/>
    </row>
    <row r="106" spans="1:9" ht="13" customHeight="1">
      <c r="A106" s="16" t="s">
        <v>388</v>
      </c>
      <c r="B106" s="17" t="s">
        <v>389</v>
      </c>
      <c r="C106" s="13" t="s">
        <v>390</v>
      </c>
      <c r="D106" s="13" t="s">
        <v>208</v>
      </c>
      <c r="E106" s="18">
        <v>9100</v>
      </c>
      <c r="F106" s="19">
        <v>79.179100000000005</v>
      </c>
      <c r="G106" s="20">
        <v>5.9999999999999995E-4</v>
      </c>
      <c r="H106" s="21"/>
      <c r="I106" s="22"/>
    </row>
    <row r="107" spans="1:9" ht="13" customHeight="1">
      <c r="A107" s="16" t="s">
        <v>391</v>
      </c>
      <c r="B107" s="17" t="s">
        <v>392</v>
      </c>
      <c r="C107" s="13" t="s">
        <v>393</v>
      </c>
      <c r="D107" s="13" t="s">
        <v>330</v>
      </c>
      <c r="E107" s="18">
        <v>3500</v>
      </c>
      <c r="F107" s="19">
        <v>76.653499999999994</v>
      </c>
      <c r="G107" s="20">
        <v>5.9999999999999995E-4</v>
      </c>
      <c r="H107" s="21"/>
      <c r="I107" s="22"/>
    </row>
    <row r="108" spans="1:9" ht="13" customHeight="1">
      <c r="A108" s="16" t="s">
        <v>394</v>
      </c>
      <c r="B108" s="17" t="s">
        <v>395</v>
      </c>
      <c r="C108" s="13" t="s">
        <v>396</v>
      </c>
      <c r="D108" s="13" t="s">
        <v>397</v>
      </c>
      <c r="E108" s="18">
        <v>16575</v>
      </c>
      <c r="F108" s="19">
        <v>71.603999999999999</v>
      </c>
      <c r="G108" s="20">
        <v>5.0000000000000001E-4</v>
      </c>
      <c r="H108" s="21"/>
      <c r="I108" s="22"/>
    </row>
    <row r="109" spans="1:9" ht="13" customHeight="1">
      <c r="A109" s="16" t="s">
        <v>398</v>
      </c>
      <c r="B109" s="17" t="s">
        <v>399</v>
      </c>
      <c r="C109" s="13" t="s">
        <v>400</v>
      </c>
      <c r="D109" s="13" t="s">
        <v>107</v>
      </c>
      <c r="E109" s="18">
        <v>400</v>
      </c>
      <c r="F109" s="19">
        <v>68.215999999999994</v>
      </c>
      <c r="G109" s="20">
        <v>5.0000000000000001E-4</v>
      </c>
      <c r="H109" s="21"/>
      <c r="I109" s="22"/>
    </row>
    <row r="110" spans="1:9" ht="13" customHeight="1">
      <c r="A110" s="16" t="s">
        <v>401</v>
      </c>
      <c r="B110" s="17" t="s">
        <v>402</v>
      </c>
      <c r="C110" s="13" t="s">
        <v>403</v>
      </c>
      <c r="D110" s="13" t="s">
        <v>68</v>
      </c>
      <c r="E110" s="18">
        <v>48750</v>
      </c>
      <c r="F110" s="19">
        <v>65.778400000000005</v>
      </c>
      <c r="G110" s="20">
        <v>5.0000000000000001E-4</v>
      </c>
      <c r="H110" s="21"/>
      <c r="I110" s="22"/>
    </row>
    <row r="111" spans="1:9" ht="13" customHeight="1">
      <c r="A111" s="16" t="s">
        <v>404</v>
      </c>
      <c r="B111" s="17" t="s">
        <v>405</v>
      </c>
      <c r="C111" s="13" t="s">
        <v>406</v>
      </c>
      <c r="D111" s="13" t="s">
        <v>79</v>
      </c>
      <c r="E111" s="18">
        <v>11200</v>
      </c>
      <c r="F111" s="19">
        <v>64.741600000000005</v>
      </c>
      <c r="G111" s="20">
        <v>5.0000000000000001E-4</v>
      </c>
      <c r="H111" s="21"/>
      <c r="I111" s="22"/>
    </row>
    <row r="112" spans="1:9" ht="13" customHeight="1">
      <c r="A112" s="16" t="s">
        <v>407</v>
      </c>
      <c r="B112" s="17" t="s">
        <v>408</v>
      </c>
      <c r="C112" s="13" t="s">
        <v>409</v>
      </c>
      <c r="D112" s="13" t="s">
        <v>172</v>
      </c>
      <c r="E112" s="18">
        <v>3850</v>
      </c>
      <c r="F112" s="19">
        <v>64.372</v>
      </c>
      <c r="G112" s="20">
        <v>5.0000000000000001E-4</v>
      </c>
      <c r="H112" s="21"/>
      <c r="I112" s="22"/>
    </row>
    <row r="113" spans="1:9" ht="13" customHeight="1">
      <c r="A113" s="16" t="s">
        <v>410</v>
      </c>
      <c r="B113" s="17" t="s">
        <v>411</v>
      </c>
      <c r="C113" s="13" t="s">
        <v>412</v>
      </c>
      <c r="D113" s="13" t="s">
        <v>229</v>
      </c>
      <c r="E113" s="18">
        <v>2500</v>
      </c>
      <c r="F113" s="19">
        <v>60.064999999999998</v>
      </c>
      <c r="G113" s="20">
        <v>4.0000000000000002E-4</v>
      </c>
      <c r="H113" s="21"/>
      <c r="I113" s="22"/>
    </row>
    <row r="114" spans="1:9" ht="13" customHeight="1">
      <c r="A114" s="16" t="s">
        <v>413</v>
      </c>
      <c r="B114" s="17" t="s">
        <v>414</v>
      </c>
      <c r="C114" s="13" t="s">
        <v>415</v>
      </c>
      <c r="D114" s="13" t="s">
        <v>416</v>
      </c>
      <c r="E114" s="18">
        <v>14525</v>
      </c>
      <c r="F114" s="19">
        <v>59.508899999999997</v>
      </c>
      <c r="G114" s="20">
        <v>4.0000000000000002E-4</v>
      </c>
      <c r="H114" s="21"/>
      <c r="I114" s="22"/>
    </row>
    <row r="115" spans="1:9" ht="13" customHeight="1">
      <c r="A115" s="16" t="s">
        <v>417</v>
      </c>
      <c r="B115" s="17" t="s">
        <v>418</v>
      </c>
      <c r="C115" s="13" t="s">
        <v>419</v>
      </c>
      <c r="D115" s="13" t="s">
        <v>72</v>
      </c>
      <c r="E115" s="18">
        <v>5000</v>
      </c>
      <c r="F115" s="19">
        <v>56.744999999999997</v>
      </c>
      <c r="G115" s="20">
        <v>4.0000000000000002E-4</v>
      </c>
      <c r="H115" s="21"/>
      <c r="I115" s="22"/>
    </row>
    <row r="116" spans="1:9" ht="13" customHeight="1">
      <c r="A116" s="16" t="s">
        <v>420</v>
      </c>
      <c r="B116" s="17" t="s">
        <v>421</v>
      </c>
      <c r="C116" s="13" t="s">
        <v>422</v>
      </c>
      <c r="D116" s="13" t="s">
        <v>416</v>
      </c>
      <c r="E116" s="18">
        <v>1050</v>
      </c>
      <c r="F116" s="19">
        <v>52.332000000000001</v>
      </c>
      <c r="G116" s="20">
        <v>4.0000000000000002E-4</v>
      </c>
      <c r="H116" s="21"/>
      <c r="I116" s="22"/>
    </row>
    <row r="117" spans="1:9" ht="13" customHeight="1">
      <c r="A117" s="16" t="s">
        <v>423</v>
      </c>
      <c r="B117" s="17" t="s">
        <v>424</v>
      </c>
      <c r="C117" s="13" t="s">
        <v>425</v>
      </c>
      <c r="D117" s="13" t="s">
        <v>168</v>
      </c>
      <c r="E117" s="18">
        <v>47850</v>
      </c>
      <c r="F117" s="19">
        <v>51.1995</v>
      </c>
      <c r="G117" s="20">
        <v>4.0000000000000002E-4</v>
      </c>
      <c r="H117" s="21"/>
      <c r="I117" s="22"/>
    </row>
    <row r="118" spans="1:9" ht="13" customHeight="1">
      <c r="A118" s="16" t="s">
        <v>426</v>
      </c>
      <c r="B118" s="17" t="s">
        <v>427</v>
      </c>
      <c r="C118" s="13" t="s">
        <v>428</v>
      </c>
      <c r="D118" s="13" t="s">
        <v>72</v>
      </c>
      <c r="E118" s="18">
        <v>4050</v>
      </c>
      <c r="F118" s="19">
        <v>50.762700000000002</v>
      </c>
      <c r="G118" s="20">
        <v>4.0000000000000002E-4</v>
      </c>
      <c r="H118" s="21"/>
      <c r="I118" s="22"/>
    </row>
    <row r="119" spans="1:9" ht="13" customHeight="1">
      <c r="A119" s="16" t="s">
        <v>429</v>
      </c>
      <c r="B119" s="17" t="s">
        <v>430</v>
      </c>
      <c r="C119" s="13" t="s">
        <v>431</v>
      </c>
      <c r="D119" s="13" t="s">
        <v>212</v>
      </c>
      <c r="E119" s="18">
        <v>48825</v>
      </c>
      <c r="F119" s="19">
        <v>46.457000000000001</v>
      </c>
      <c r="G119" s="20">
        <v>2.9999999999999997E-4</v>
      </c>
      <c r="H119" s="21"/>
      <c r="I119" s="22"/>
    </row>
    <row r="120" spans="1:9" ht="13" customHeight="1">
      <c r="A120" s="16" t="s">
        <v>432</v>
      </c>
      <c r="B120" s="17" t="s">
        <v>433</v>
      </c>
      <c r="C120" s="13" t="s">
        <v>434</v>
      </c>
      <c r="D120" s="13" t="s">
        <v>435</v>
      </c>
      <c r="E120" s="18">
        <v>2025</v>
      </c>
      <c r="F120" s="19">
        <v>42.7883</v>
      </c>
      <c r="G120" s="20">
        <v>2.9999999999999997E-4</v>
      </c>
      <c r="H120" s="21"/>
      <c r="I120" s="22"/>
    </row>
    <row r="121" spans="1:9" ht="13" customHeight="1">
      <c r="A121" s="16" t="s">
        <v>436</v>
      </c>
      <c r="B121" s="17" t="s">
        <v>437</v>
      </c>
      <c r="C121" s="13" t="s">
        <v>438</v>
      </c>
      <c r="D121" s="13" t="s">
        <v>252</v>
      </c>
      <c r="E121" s="18">
        <v>12775</v>
      </c>
      <c r="F121" s="19">
        <v>31.950299999999999</v>
      </c>
      <c r="G121" s="20">
        <v>2.0000000000000001E-4</v>
      </c>
      <c r="H121" s="21"/>
      <c r="I121" s="22"/>
    </row>
    <row r="122" spans="1:9" ht="13" customHeight="1">
      <c r="A122" s="16" t="s">
        <v>439</v>
      </c>
      <c r="B122" s="17" t="s">
        <v>440</v>
      </c>
      <c r="C122" s="13" t="s">
        <v>441</v>
      </c>
      <c r="D122" s="13" t="s">
        <v>442</v>
      </c>
      <c r="E122" s="18">
        <v>48000</v>
      </c>
      <c r="F122" s="19">
        <v>20.438400000000001</v>
      </c>
      <c r="G122" s="20">
        <v>1E-4</v>
      </c>
      <c r="H122" s="21"/>
      <c r="I122" s="22"/>
    </row>
    <row r="123" spans="1:9" ht="13" customHeight="1">
      <c r="A123" s="16" t="s">
        <v>443</v>
      </c>
      <c r="B123" s="17" t="s">
        <v>444</v>
      </c>
      <c r="C123" s="13" t="s">
        <v>445</v>
      </c>
      <c r="D123" s="13" t="s">
        <v>239</v>
      </c>
      <c r="E123" s="18">
        <v>2850</v>
      </c>
      <c r="F123" s="19">
        <v>19.209</v>
      </c>
      <c r="G123" s="20">
        <v>1E-4</v>
      </c>
      <c r="H123" s="21"/>
      <c r="I123" s="22"/>
    </row>
    <row r="124" spans="1:9" ht="13" customHeight="1">
      <c r="A124" s="16" t="s">
        <v>446</v>
      </c>
      <c r="B124" s="17" t="s">
        <v>447</v>
      </c>
      <c r="C124" s="13" t="s">
        <v>448</v>
      </c>
      <c r="D124" s="13" t="s">
        <v>172</v>
      </c>
      <c r="E124" s="18">
        <v>5000</v>
      </c>
      <c r="F124" s="19">
        <v>18.515000000000001</v>
      </c>
      <c r="G124" s="20">
        <v>1E-4</v>
      </c>
      <c r="H124" s="21"/>
      <c r="I124" s="22"/>
    </row>
    <row r="125" spans="1:9" ht="13" customHeight="1">
      <c r="A125" s="16" t="s">
        <v>449</v>
      </c>
      <c r="B125" s="17" t="s">
        <v>450</v>
      </c>
      <c r="C125" s="13" t="s">
        <v>451</v>
      </c>
      <c r="D125" s="13" t="s">
        <v>172</v>
      </c>
      <c r="E125" s="18">
        <v>100</v>
      </c>
      <c r="F125" s="19">
        <v>9.2914999999999992</v>
      </c>
      <c r="G125" s="20">
        <v>1E-4</v>
      </c>
      <c r="H125" s="21"/>
      <c r="I125" s="22"/>
    </row>
    <row r="126" spans="1:9" ht="13" customHeight="1">
      <c r="A126" s="16" t="s">
        <v>452</v>
      </c>
      <c r="B126" s="17" t="s">
        <v>453</v>
      </c>
      <c r="C126" s="13" t="s">
        <v>454</v>
      </c>
      <c r="D126" s="13" t="s">
        <v>107</v>
      </c>
      <c r="E126" s="18">
        <v>150</v>
      </c>
      <c r="F126" s="19">
        <v>7.8615000000000004</v>
      </c>
      <c r="G126" s="20">
        <v>1E-4</v>
      </c>
      <c r="H126" s="21"/>
      <c r="I126" s="22"/>
    </row>
    <row r="127" spans="1:9" ht="13" customHeight="1">
      <c r="A127" s="16" t="s">
        <v>455</v>
      </c>
      <c r="B127" s="17" t="s">
        <v>456</v>
      </c>
      <c r="C127" s="13" t="s">
        <v>457</v>
      </c>
      <c r="D127" s="13" t="s">
        <v>172</v>
      </c>
      <c r="E127" s="18">
        <v>125</v>
      </c>
      <c r="F127" s="19">
        <v>6.4543999999999997</v>
      </c>
      <c r="G127" s="21" t="s">
        <v>458</v>
      </c>
      <c r="H127" s="21"/>
      <c r="I127" s="22"/>
    </row>
    <row r="128" spans="1:9" ht="13" customHeight="1">
      <c r="A128" s="16" t="s">
        <v>459</v>
      </c>
      <c r="B128" s="17" t="s">
        <v>460</v>
      </c>
      <c r="C128" s="13" t="s">
        <v>461</v>
      </c>
      <c r="D128" s="13" t="s">
        <v>90</v>
      </c>
      <c r="E128" s="18">
        <v>1075</v>
      </c>
      <c r="F128" s="19">
        <v>5.3179999999999996</v>
      </c>
      <c r="G128" s="21" t="s">
        <v>458</v>
      </c>
      <c r="H128" s="21"/>
      <c r="I128" s="22"/>
    </row>
    <row r="129" spans="1:9" ht="13" customHeight="1">
      <c r="A129" s="4"/>
      <c r="B129" s="12" t="s">
        <v>462</v>
      </c>
      <c r="C129" s="13"/>
      <c r="D129" s="13"/>
      <c r="E129" s="13"/>
      <c r="F129" s="23">
        <v>96032.327900000004</v>
      </c>
      <c r="G129" s="24">
        <f>ROUND(SUM(G1:G128),4)</f>
        <v>0.69820000000000004</v>
      </c>
      <c r="H129" s="25"/>
      <c r="I129" s="26"/>
    </row>
    <row r="130" spans="1:9" ht="13" customHeight="1">
      <c r="A130" s="4"/>
      <c r="B130" s="27" t="s">
        <v>463</v>
      </c>
      <c r="C130" s="1"/>
      <c r="D130" s="1"/>
      <c r="E130" s="1"/>
      <c r="F130" s="25" t="s">
        <v>464</v>
      </c>
      <c r="G130" s="25" t="s">
        <v>464</v>
      </c>
      <c r="H130" s="25"/>
      <c r="I130" s="26"/>
    </row>
    <row r="131" spans="1:9" ht="13" customHeight="1">
      <c r="A131" s="4"/>
      <c r="B131" s="27" t="s">
        <v>462</v>
      </c>
      <c r="C131" s="1"/>
      <c r="D131" s="1"/>
      <c r="E131" s="1"/>
      <c r="F131" s="25" t="s">
        <v>464</v>
      </c>
      <c r="G131" s="25" t="s">
        <v>464</v>
      </c>
      <c r="H131" s="25"/>
      <c r="I131" s="26"/>
    </row>
    <row r="132" spans="1:9" ht="13" customHeight="1">
      <c r="A132" s="4"/>
      <c r="B132" s="27" t="s">
        <v>465</v>
      </c>
      <c r="C132" s="28"/>
      <c r="D132" s="1"/>
      <c r="E132" s="28"/>
      <c r="F132" s="23">
        <v>96032.327900000004</v>
      </c>
      <c r="G132" s="24">
        <f>ROUND(SUM(G129),4)</f>
        <v>0.69820000000000004</v>
      </c>
      <c r="H132" s="25"/>
      <c r="I132" s="26"/>
    </row>
    <row r="133" spans="1:9" ht="13" customHeight="1">
      <c r="A133" s="4"/>
      <c r="B133" s="12" t="s">
        <v>466</v>
      </c>
      <c r="C133" s="13"/>
      <c r="D133" s="13"/>
      <c r="E133" s="13"/>
      <c r="F133" s="13"/>
      <c r="G133" s="13"/>
      <c r="H133" s="14"/>
      <c r="I133" s="15"/>
    </row>
    <row r="134" spans="1:9" ht="13" customHeight="1">
      <c r="A134" s="4"/>
      <c r="B134" s="12" t="s">
        <v>467</v>
      </c>
      <c r="C134" s="13"/>
      <c r="D134" s="13"/>
      <c r="E134" s="13"/>
      <c r="F134" s="4"/>
      <c r="G134" s="14"/>
      <c r="H134" s="14"/>
      <c r="I134" s="15"/>
    </row>
    <row r="135" spans="1:9" ht="13" customHeight="1">
      <c r="A135" s="16" t="s">
        <v>468</v>
      </c>
      <c r="B135" s="17" t="s">
        <v>469</v>
      </c>
      <c r="C135" s="13"/>
      <c r="D135" s="13"/>
      <c r="E135" s="18">
        <v>-1300</v>
      </c>
      <c r="F135" s="19">
        <v>-4.2835000000000001</v>
      </c>
      <c r="G135" s="21" t="s">
        <v>458</v>
      </c>
      <c r="H135" s="21"/>
      <c r="I135" s="22"/>
    </row>
    <row r="136" spans="1:9" ht="13" customHeight="1">
      <c r="A136" s="16" t="s">
        <v>470</v>
      </c>
      <c r="B136" s="17" t="s">
        <v>471</v>
      </c>
      <c r="C136" s="13"/>
      <c r="D136" s="13"/>
      <c r="E136" s="18">
        <v>-200</v>
      </c>
      <c r="F136" s="19">
        <v>-4.8186</v>
      </c>
      <c r="G136" s="21" t="s">
        <v>458</v>
      </c>
      <c r="H136" s="21"/>
      <c r="I136" s="22"/>
    </row>
    <row r="137" spans="1:9" ht="13" customHeight="1">
      <c r="A137" s="16" t="s">
        <v>472</v>
      </c>
      <c r="B137" s="17" t="s">
        <v>473</v>
      </c>
      <c r="C137" s="13"/>
      <c r="D137" s="13"/>
      <c r="E137" s="18">
        <v>-1075</v>
      </c>
      <c r="F137" s="19">
        <v>-5.2938000000000001</v>
      </c>
      <c r="G137" s="21" t="s">
        <v>458</v>
      </c>
      <c r="H137" s="21"/>
      <c r="I137" s="22"/>
    </row>
    <row r="138" spans="1:9" ht="13" customHeight="1">
      <c r="A138" s="16" t="s">
        <v>474</v>
      </c>
      <c r="B138" s="17" t="s">
        <v>475</v>
      </c>
      <c r="C138" s="13"/>
      <c r="D138" s="13"/>
      <c r="E138" s="18">
        <v>-275</v>
      </c>
      <c r="F138" s="19">
        <v>-5.9972000000000003</v>
      </c>
      <c r="G138" s="21" t="s">
        <v>458</v>
      </c>
      <c r="H138" s="21"/>
      <c r="I138" s="22"/>
    </row>
    <row r="139" spans="1:9" ht="13" customHeight="1">
      <c r="A139" s="16" t="s">
        <v>476</v>
      </c>
      <c r="B139" s="17" t="s">
        <v>477</v>
      </c>
      <c r="C139" s="13"/>
      <c r="D139" s="13"/>
      <c r="E139" s="18">
        <v>-125</v>
      </c>
      <c r="F139" s="19">
        <v>-6.4644000000000004</v>
      </c>
      <c r="G139" s="21" t="s">
        <v>458</v>
      </c>
      <c r="H139" s="21"/>
      <c r="I139" s="22"/>
    </row>
    <row r="140" spans="1:9" ht="13" customHeight="1">
      <c r="A140" s="16" t="s">
        <v>478</v>
      </c>
      <c r="B140" s="17" t="s">
        <v>479</v>
      </c>
      <c r="C140" s="13"/>
      <c r="D140" s="13"/>
      <c r="E140" s="18">
        <v>-175</v>
      </c>
      <c r="F140" s="19">
        <v>-7.2897999999999996</v>
      </c>
      <c r="G140" s="20">
        <v>-1E-4</v>
      </c>
      <c r="H140" s="21"/>
      <c r="I140" s="22"/>
    </row>
    <row r="141" spans="1:9" ht="13" customHeight="1">
      <c r="A141" s="16" t="s">
        <v>480</v>
      </c>
      <c r="B141" s="17" t="s">
        <v>481</v>
      </c>
      <c r="C141" s="13"/>
      <c r="D141" s="13"/>
      <c r="E141" s="18">
        <v>-500</v>
      </c>
      <c r="F141" s="19">
        <v>-7.4130000000000003</v>
      </c>
      <c r="G141" s="20">
        <v>-1E-4</v>
      </c>
      <c r="H141" s="21"/>
      <c r="I141" s="22"/>
    </row>
    <row r="142" spans="1:9" ht="13" customHeight="1">
      <c r="A142" s="16" t="s">
        <v>482</v>
      </c>
      <c r="B142" s="17" t="s">
        <v>483</v>
      </c>
      <c r="C142" s="13"/>
      <c r="D142" s="13"/>
      <c r="E142" s="18">
        <v>-150</v>
      </c>
      <c r="F142" s="19">
        <v>-7.92</v>
      </c>
      <c r="G142" s="20">
        <v>-1E-4</v>
      </c>
      <c r="H142" s="21"/>
      <c r="I142" s="22"/>
    </row>
    <row r="143" spans="1:9" ht="13" customHeight="1">
      <c r="A143" s="16" t="s">
        <v>484</v>
      </c>
      <c r="B143" s="17" t="s">
        <v>485</v>
      </c>
      <c r="C143" s="13"/>
      <c r="D143" s="13"/>
      <c r="E143" s="18">
        <v>-100</v>
      </c>
      <c r="F143" s="19">
        <v>-9.3360000000000003</v>
      </c>
      <c r="G143" s="20">
        <v>-1E-4</v>
      </c>
      <c r="H143" s="21"/>
      <c r="I143" s="22"/>
    </row>
    <row r="144" spans="1:9" ht="13" customHeight="1">
      <c r="A144" s="16" t="s">
        <v>486</v>
      </c>
      <c r="B144" s="17" t="s">
        <v>487</v>
      </c>
      <c r="C144" s="13"/>
      <c r="D144" s="13"/>
      <c r="E144" s="18">
        <v>-6150</v>
      </c>
      <c r="F144" s="19">
        <v>-10.1211</v>
      </c>
      <c r="G144" s="20">
        <v>-1E-4</v>
      </c>
      <c r="H144" s="21"/>
      <c r="I144" s="22"/>
    </row>
    <row r="145" spans="1:9" ht="13" customHeight="1">
      <c r="A145" s="16" t="s">
        <v>488</v>
      </c>
      <c r="B145" s="17" t="s">
        <v>489</v>
      </c>
      <c r="C145" s="13"/>
      <c r="D145" s="13"/>
      <c r="E145" s="18">
        <v>-1550</v>
      </c>
      <c r="F145" s="19">
        <v>-11.887700000000001</v>
      </c>
      <c r="G145" s="20">
        <v>-1E-4</v>
      </c>
      <c r="H145" s="21"/>
      <c r="I145" s="22"/>
    </row>
    <row r="146" spans="1:9" ht="13" customHeight="1">
      <c r="A146" s="16" t="s">
        <v>490</v>
      </c>
      <c r="B146" s="17" t="s">
        <v>491</v>
      </c>
      <c r="C146" s="13"/>
      <c r="D146" s="13"/>
      <c r="E146" s="18">
        <v>-450</v>
      </c>
      <c r="F146" s="19">
        <v>-15.0822</v>
      </c>
      <c r="G146" s="20">
        <v>-1E-4</v>
      </c>
      <c r="H146" s="21"/>
      <c r="I146" s="22"/>
    </row>
    <row r="147" spans="1:9" ht="13" customHeight="1">
      <c r="A147" s="16" t="s">
        <v>492</v>
      </c>
      <c r="B147" s="17" t="s">
        <v>493</v>
      </c>
      <c r="C147" s="13"/>
      <c r="D147" s="13"/>
      <c r="E147" s="18">
        <v>-900</v>
      </c>
      <c r="F147" s="19">
        <v>-15.6744</v>
      </c>
      <c r="G147" s="20">
        <v>-1E-4</v>
      </c>
      <c r="H147" s="21"/>
      <c r="I147" s="22"/>
    </row>
    <row r="148" spans="1:9" ht="13" customHeight="1">
      <c r="A148" s="16" t="s">
        <v>494</v>
      </c>
      <c r="B148" s="17" t="s">
        <v>495</v>
      </c>
      <c r="C148" s="13"/>
      <c r="D148" s="13"/>
      <c r="E148" s="18">
        <v>-5000</v>
      </c>
      <c r="F148" s="19">
        <v>-18.7075</v>
      </c>
      <c r="G148" s="20">
        <v>-1E-4</v>
      </c>
      <c r="H148" s="21"/>
      <c r="I148" s="22"/>
    </row>
    <row r="149" spans="1:9" ht="13" customHeight="1">
      <c r="A149" s="16" t="s">
        <v>496</v>
      </c>
      <c r="B149" s="17" t="s">
        <v>497</v>
      </c>
      <c r="C149" s="13"/>
      <c r="D149" s="13"/>
      <c r="E149" s="18">
        <v>-2850</v>
      </c>
      <c r="F149" s="19">
        <v>-19.0608</v>
      </c>
      <c r="G149" s="20">
        <v>-1E-4</v>
      </c>
      <c r="H149" s="21"/>
      <c r="I149" s="22"/>
    </row>
    <row r="150" spans="1:9" ht="13" customHeight="1">
      <c r="A150" s="16" t="s">
        <v>498</v>
      </c>
      <c r="B150" s="17" t="s">
        <v>499</v>
      </c>
      <c r="C150" s="13"/>
      <c r="D150" s="13"/>
      <c r="E150" s="18">
        <v>-1250</v>
      </c>
      <c r="F150" s="19">
        <v>-20.350000000000001</v>
      </c>
      <c r="G150" s="20">
        <v>-1E-4</v>
      </c>
      <c r="H150" s="21"/>
      <c r="I150" s="22"/>
    </row>
    <row r="151" spans="1:9" ht="13" customHeight="1">
      <c r="A151" s="16" t="s">
        <v>500</v>
      </c>
      <c r="B151" s="17" t="s">
        <v>501</v>
      </c>
      <c r="C151" s="13"/>
      <c r="D151" s="13"/>
      <c r="E151" s="18">
        <v>-48000</v>
      </c>
      <c r="F151" s="19">
        <v>-20.668800000000001</v>
      </c>
      <c r="G151" s="20">
        <v>-2.0000000000000001E-4</v>
      </c>
      <c r="H151" s="21"/>
      <c r="I151" s="22"/>
    </row>
    <row r="152" spans="1:9" ht="13" customHeight="1">
      <c r="A152" s="16" t="s">
        <v>502</v>
      </c>
      <c r="B152" s="17" t="s">
        <v>503</v>
      </c>
      <c r="C152" s="13"/>
      <c r="D152" s="13"/>
      <c r="E152" s="18">
        <v>-3000</v>
      </c>
      <c r="F152" s="19">
        <v>-22.171500000000002</v>
      </c>
      <c r="G152" s="20">
        <v>-2.0000000000000001E-4</v>
      </c>
      <c r="H152" s="21"/>
      <c r="I152" s="22"/>
    </row>
    <row r="153" spans="1:9" ht="13" customHeight="1">
      <c r="A153" s="16" t="s">
        <v>504</v>
      </c>
      <c r="B153" s="17" t="s">
        <v>505</v>
      </c>
      <c r="C153" s="13"/>
      <c r="D153" s="13"/>
      <c r="E153" s="18">
        <v>-1450</v>
      </c>
      <c r="F153" s="19">
        <v>-24.529699999999998</v>
      </c>
      <c r="G153" s="20">
        <v>-2.0000000000000001E-4</v>
      </c>
      <c r="H153" s="21"/>
      <c r="I153" s="22"/>
    </row>
    <row r="154" spans="1:9" ht="13" customHeight="1">
      <c r="A154" s="16" t="s">
        <v>506</v>
      </c>
      <c r="B154" s="17" t="s">
        <v>507</v>
      </c>
      <c r="C154" s="13"/>
      <c r="D154" s="13"/>
      <c r="E154" s="18">
        <v>-8400</v>
      </c>
      <c r="F154" s="19">
        <v>-31.609200000000001</v>
      </c>
      <c r="G154" s="20">
        <v>-2.0000000000000001E-4</v>
      </c>
      <c r="H154" s="21"/>
      <c r="I154" s="22"/>
    </row>
    <row r="155" spans="1:9" ht="13" customHeight="1">
      <c r="A155" s="16" t="s">
        <v>508</v>
      </c>
      <c r="B155" s="17" t="s">
        <v>509</v>
      </c>
      <c r="C155" s="13"/>
      <c r="D155" s="13"/>
      <c r="E155" s="18">
        <v>-3500</v>
      </c>
      <c r="F155" s="19">
        <v>-31.724</v>
      </c>
      <c r="G155" s="20">
        <v>-2.0000000000000001E-4</v>
      </c>
      <c r="H155" s="21"/>
      <c r="I155" s="22"/>
    </row>
    <row r="156" spans="1:9" ht="13" customHeight="1">
      <c r="A156" s="16" t="s">
        <v>510</v>
      </c>
      <c r="B156" s="17" t="s">
        <v>511</v>
      </c>
      <c r="C156" s="13"/>
      <c r="D156" s="13"/>
      <c r="E156" s="18">
        <v>-12775</v>
      </c>
      <c r="F156" s="19">
        <v>-32.084400000000002</v>
      </c>
      <c r="G156" s="20">
        <v>-2.0000000000000001E-4</v>
      </c>
      <c r="H156" s="21"/>
      <c r="I156" s="22"/>
    </row>
    <row r="157" spans="1:9" ht="13" customHeight="1">
      <c r="A157" s="16" t="s">
        <v>512</v>
      </c>
      <c r="B157" s="17" t="s">
        <v>513</v>
      </c>
      <c r="C157" s="13"/>
      <c r="D157" s="13"/>
      <c r="E157" s="18">
        <v>-125</v>
      </c>
      <c r="F157" s="19">
        <v>-38.287500000000001</v>
      </c>
      <c r="G157" s="20">
        <v>-2.9999999999999997E-4</v>
      </c>
      <c r="H157" s="21"/>
      <c r="I157" s="22"/>
    </row>
    <row r="158" spans="1:9" ht="13" customHeight="1">
      <c r="A158" s="16" t="s">
        <v>514</v>
      </c>
      <c r="B158" s="17" t="s">
        <v>515</v>
      </c>
      <c r="C158" s="13"/>
      <c r="D158" s="13"/>
      <c r="E158" s="18">
        <v>-2025</v>
      </c>
      <c r="F158" s="19">
        <v>-42.810499999999998</v>
      </c>
      <c r="G158" s="20">
        <v>-2.9999999999999997E-4</v>
      </c>
      <c r="H158" s="21"/>
      <c r="I158" s="22"/>
    </row>
    <row r="159" spans="1:9" ht="13" customHeight="1">
      <c r="A159" s="16" t="s">
        <v>516</v>
      </c>
      <c r="B159" s="17" t="s">
        <v>517</v>
      </c>
      <c r="C159" s="13"/>
      <c r="D159" s="13"/>
      <c r="E159" s="18">
        <v>-1545</v>
      </c>
      <c r="F159" s="19">
        <v>-45.075400000000002</v>
      </c>
      <c r="G159" s="20">
        <v>-2.9999999999999997E-4</v>
      </c>
      <c r="H159" s="21"/>
      <c r="I159" s="22"/>
    </row>
    <row r="160" spans="1:9" ht="13" customHeight="1">
      <c r="A160" s="16" t="s">
        <v>518</v>
      </c>
      <c r="B160" s="17" t="s">
        <v>519</v>
      </c>
      <c r="C160" s="13"/>
      <c r="D160" s="13"/>
      <c r="E160" s="18">
        <v>-150</v>
      </c>
      <c r="F160" s="19">
        <v>-46.305</v>
      </c>
      <c r="G160" s="20">
        <v>-2.9999999999999997E-4</v>
      </c>
      <c r="H160" s="21"/>
      <c r="I160" s="22"/>
    </row>
    <row r="161" spans="1:9" ht="13" customHeight="1">
      <c r="A161" s="16" t="s">
        <v>520</v>
      </c>
      <c r="B161" s="17" t="s">
        <v>521</v>
      </c>
      <c r="C161" s="13"/>
      <c r="D161" s="13"/>
      <c r="E161" s="18">
        <v>-48825</v>
      </c>
      <c r="F161" s="19">
        <v>-46.544899999999998</v>
      </c>
      <c r="G161" s="20">
        <v>-2.9999999999999997E-4</v>
      </c>
      <c r="H161" s="21"/>
      <c r="I161" s="22"/>
    </row>
    <row r="162" spans="1:9" ht="13" customHeight="1">
      <c r="A162" s="16" t="s">
        <v>522</v>
      </c>
      <c r="B162" s="17" t="s">
        <v>523</v>
      </c>
      <c r="C162" s="13"/>
      <c r="D162" s="13"/>
      <c r="E162" s="18">
        <v>-127000</v>
      </c>
      <c r="F162" s="19">
        <v>-50.533299999999997</v>
      </c>
      <c r="G162" s="20">
        <v>-4.0000000000000002E-4</v>
      </c>
      <c r="H162" s="21"/>
      <c r="I162" s="22"/>
    </row>
    <row r="163" spans="1:9" ht="13" customHeight="1">
      <c r="A163" s="16" t="s">
        <v>524</v>
      </c>
      <c r="B163" s="17" t="s">
        <v>525</v>
      </c>
      <c r="C163" s="13"/>
      <c r="D163" s="13"/>
      <c r="E163" s="18">
        <v>-4050</v>
      </c>
      <c r="F163" s="19">
        <v>-51.264899999999997</v>
      </c>
      <c r="G163" s="20">
        <v>-4.0000000000000002E-4</v>
      </c>
      <c r="H163" s="21"/>
      <c r="I163" s="22"/>
    </row>
    <row r="164" spans="1:9" ht="13" customHeight="1">
      <c r="A164" s="16" t="s">
        <v>526</v>
      </c>
      <c r="B164" s="17" t="s">
        <v>527</v>
      </c>
      <c r="C164" s="13"/>
      <c r="D164" s="13"/>
      <c r="E164" s="18">
        <v>-47850</v>
      </c>
      <c r="F164" s="19">
        <v>-51.41</v>
      </c>
      <c r="G164" s="20">
        <v>-4.0000000000000002E-4</v>
      </c>
      <c r="H164" s="21"/>
      <c r="I164" s="22"/>
    </row>
    <row r="165" spans="1:9" ht="13" customHeight="1">
      <c r="A165" s="16" t="s">
        <v>528</v>
      </c>
      <c r="B165" s="17" t="s">
        <v>529</v>
      </c>
      <c r="C165" s="13"/>
      <c r="D165" s="13"/>
      <c r="E165" s="18">
        <v>-1050</v>
      </c>
      <c r="F165" s="19">
        <v>-52.3005</v>
      </c>
      <c r="G165" s="20">
        <v>-4.0000000000000002E-4</v>
      </c>
      <c r="H165" s="21"/>
      <c r="I165" s="22"/>
    </row>
    <row r="166" spans="1:9" ht="13" customHeight="1">
      <c r="A166" s="16" t="s">
        <v>530</v>
      </c>
      <c r="B166" s="17" t="s">
        <v>531</v>
      </c>
      <c r="C166" s="13"/>
      <c r="D166" s="13"/>
      <c r="E166" s="18">
        <v>-5000</v>
      </c>
      <c r="F166" s="19">
        <v>-56.86</v>
      </c>
      <c r="G166" s="20">
        <v>-4.0000000000000002E-4</v>
      </c>
      <c r="H166" s="21"/>
      <c r="I166" s="22"/>
    </row>
    <row r="167" spans="1:9" ht="13" customHeight="1">
      <c r="A167" s="16" t="s">
        <v>532</v>
      </c>
      <c r="B167" s="17" t="s">
        <v>533</v>
      </c>
      <c r="C167" s="13"/>
      <c r="D167" s="13"/>
      <c r="E167" s="18">
        <v>-71500</v>
      </c>
      <c r="F167" s="19">
        <v>-56.863999999999997</v>
      </c>
      <c r="G167" s="20">
        <v>-4.0000000000000002E-4</v>
      </c>
      <c r="H167" s="21"/>
      <c r="I167" s="22"/>
    </row>
    <row r="168" spans="1:9" ht="13" customHeight="1">
      <c r="A168" s="16" t="s">
        <v>534</v>
      </c>
      <c r="B168" s="17" t="s">
        <v>535</v>
      </c>
      <c r="C168" s="13"/>
      <c r="D168" s="13"/>
      <c r="E168" s="18">
        <v>-14525</v>
      </c>
      <c r="F168" s="19">
        <v>-59.429000000000002</v>
      </c>
      <c r="G168" s="20">
        <v>-4.0000000000000002E-4</v>
      </c>
      <c r="H168" s="21"/>
      <c r="I168" s="22"/>
    </row>
    <row r="169" spans="1:9" ht="13" customHeight="1">
      <c r="A169" s="16" t="s">
        <v>536</v>
      </c>
      <c r="B169" s="17" t="s">
        <v>537</v>
      </c>
      <c r="C169" s="13"/>
      <c r="D169" s="13"/>
      <c r="E169" s="18">
        <v>-2500</v>
      </c>
      <c r="F169" s="19">
        <v>-60.115000000000002</v>
      </c>
      <c r="G169" s="20">
        <v>-4.0000000000000002E-4</v>
      </c>
      <c r="H169" s="21"/>
      <c r="I169" s="22"/>
    </row>
    <row r="170" spans="1:9" ht="13" customHeight="1">
      <c r="A170" s="16" t="s">
        <v>538</v>
      </c>
      <c r="B170" s="17" t="s">
        <v>539</v>
      </c>
      <c r="C170" s="13"/>
      <c r="D170" s="13"/>
      <c r="E170" s="18">
        <v>-3850</v>
      </c>
      <c r="F170" s="19">
        <v>-64.560699999999997</v>
      </c>
      <c r="G170" s="20">
        <v>-5.0000000000000001E-4</v>
      </c>
      <c r="H170" s="21"/>
      <c r="I170" s="22"/>
    </row>
    <row r="171" spans="1:9" ht="13" customHeight="1">
      <c r="A171" s="16" t="s">
        <v>540</v>
      </c>
      <c r="B171" s="17" t="s">
        <v>541</v>
      </c>
      <c r="C171" s="13"/>
      <c r="D171" s="13"/>
      <c r="E171" s="18">
        <v>-11200</v>
      </c>
      <c r="F171" s="19">
        <v>-65.251199999999997</v>
      </c>
      <c r="G171" s="20">
        <v>-5.0000000000000001E-4</v>
      </c>
      <c r="H171" s="21"/>
      <c r="I171" s="22"/>
    </row>
    <row r="172" spans="1:9" ht="13" customHeight="1">
      <c r="A172" s="16" t="s">
        <v>542</v>
      </c>
      <c r="B172" s="17" t="s">
        <v>543</v>
      </c>
      <c r="C172" s="13"/>
      <c r="D172" s="13"/>
      <c r="E172" s="18">
        <v>-48750</v>
      </c>
      <c r="F172" s="19">
        <v>-65.383499999999998</v>
      </c>
      <c r="G172" s="20">
        <v>-5.0000000000000001E-4</v>
      </c>
      <c r="H172" s="21"/>
      <c r="I172" s="22"/>
    </row>
    <row r="173" spans="1:9" ht="13" customHeight="1">
      <c r="A173" s="16" t="s">
        <v>544</v>
      </c>
      <c r="B173" s="17" t="s">
        <v>545</v>
      </c>
      <c r="C173" s="13"/>
      <c r="D173" s="13"/>
      <c r="E173" s="18">
        <v>-31950</v>
      </c>
      <c r="F173" s="19">
        <v>-65.494299999999996</v>
      </c>
      <c r="G173" s="20">
        <v>-5.0000000000000001E-4</v>
      </c>
      <c r="H173" s="21"/>
      <c r="I173" s="22"/>
    </row>
    <row r="174" spans="1:9" ht="13" customHeight="1">
      <c r="A174" s="16" t="s">
        <v>546</v>
      </c>
      <c r="B174" s="17" t="s">
        <v>547</v>
      </c>
      <c r="C174" s="13"/>
      <c r="D174" s="13"/>
      <c r="E174" s="18">
        <v>-15750</v>
      </c>
      <c r="F174" s="19">
        <v>-65.819299999999998</v>
      </c>
      <c r="G174" s="20">
        <v>-5.0000000000000001E-4</v>
      </c>
      <c r="H174" s="21"/>
      <c r="I174" s="22"/>
    </row>
    <row r="175" spans="1:9" ht="13" customHeight="1">
      <c r="A175" s="16" t="s">
        <v>548</v>
      </c>
      <c r="B175" s="17" t="s">
        <v>549</v>
      </c>
      <c r="C175" s="13"/>
      <c r="D175" s="13"/>
      <c r="E175" s="18">
        <v>-400</v>
      </c>
      <c r="F175" s="19">
        <v>-68.512</v>
      </c>
      <c r="G175" s="20">
        <v>-5.0000000000000001E-4</v>
      </c>
      <c r="H175" s="21"/>
      <c r="I175" s="22"/>
    </row>
    <row r="176" spans="1:9" ht="13" customHeight="1">
      <c r="A176" s="16" t="s">
        <v>550</v>
      </c>
      <c r="B176" s="17" t="s">
        <v>551</v>
      </c>
      <c r="C176" s="13"/>
      <c r="D176" s="13"/>
      <c r="E176" s="18">
        <v>-3000</v>
      </c>
      <c r="F176" s="19">
        <v>-69.284999999999997</v>
      </c>
      <c r="G176" s="20">
        <v>-5.0000000000000001E-4</v>
      </c>
      <c r="H176" s="21"/>
      <c r="I176" s="22"/>
    </row>
    <row r="177" spans="1:9" ht="13" customHeight="1">
      <c r="A177" s="16" t="s">
        <v>552</v>
      </c>
      <c r="B177" s="17" t="s">
        <v>553</v>
      </c>
      <c r="C177" s="13"/>
      <c r="D177" s="13"/>
      <c r="E177" s="18">
        <v>-16575</v>
      </c>
      <c r="F177" s="19">
        <v>-71.645399999999995</v>
      </c>
      <c r="G177" s="20">
        <v>-5.0000000000000001E-4</v>
      </c>
      <c r="H177" s="21"/>
      <c r="I177" s="22"/>
    </row>
    <row r="178" spans="1:9" ht="13" customHeight="1">
      <c r="A178" s="16" t="s">
        <v>554</v>
      </c>
      <c r="B178" s="17" t="s">
        <v>555</v>
      </c>
      <c r="C178" s="13"/>
      <c r="D178" s="13"/>
      <c r="E178" s="18">
        <v>-4550</v>
      </c>
      <c r="F178" s="19">
        <v>-75.156899999999993</v>
      </c>
      <c r="G178" s="20">
        <v>-5.0000000000000001E-4</v>
      </c>
      <c r="H178" s="21"/>
      <c r="I178" s="22"/>
    </row>
    <row r="179" spans="1:9" ht="13" customHeight="1">
      <c r="A179" s="16" t="s">
        <v>556</v>
      </c>
      <c r="B179" s="17" t="s">
        <v>557</v>
      </c>
      <c r="C179" s="13"/>
      <c r="D179" s="13"/>
      <c r="E179" s="18">
        <v>-3500</v>
      </c>
      <c r="F179" s="19">
        <v>-77.153999999999996</v>
      </c>
      <c r="G179" s="20">
        <v>-5.9999999999999995E-4</v>
      </c>
      <c r="H179" s="21"/>
      <c r="I179" s="22"/>
    </row>
    <row r="180" spans="1:9" ht="13" customHeight="1">
      <c r="A180" s="16" t="s">
        <v>558</v>
      </c>
      <c r="B180" s="17" t="s">
        <v>559</v>
      </c>
      <c r="C180" s="13"/>
      <c r="D180" s="13"/>
      <c r="E180" s="18">
        <v>-9100</v>
      </c>
      <c r="F180" s="19">
        <v>-79.952600000000004</v>
      </c>
      <c r="G180" s="20">
        <v>-5.9999999999999995E-4</v>
      </c>
      <c r="H180" s="21"/>
      <c r="I180" s="22"/>
    </row>
    <row r="181" spans="1:9" ht="13" customHeight="1">
      <c r="A181" s="16" t="s">
        <v>560</v>
      </c>
      <c r="B181" s="17" t="s">
        <v>561</v>
      </c>
      <c r="C181" s="13"/>
      <c r="D181" s="13"/>
      <c r="E181" s="18">
        <v>-8250</v>
      </c>
      <c r="F181" s="19">
        <v>-80.206500000000005</v>
      </c>
      <c r="G181" s="20">
        <v>-5.9999999999999995E-4</v>
      </c>
      <c r="H181" s="21"/>
      <c r="I181" s="22"/>
    </row>
    <row r="182" spans="1:9" ht="13" customHeight="1">
      <c r="A182" s="16" t="s">
        <v>562</v>
      </c>
      <c r="B182" s="17" t="s">
        <v>563</v>
      </c>
      <c r="C182" s="13"/>
      <c r="D182" s="13"/>
      <c r="E182" s="18">
        <v>-8400</v>
      </c>
      <c r="F182" s="19">
        <v>-80.312399999999997</v>
      </c>
      <c r="G182" s="20">
        <v>-5.9999999999999995E-4</v>
      </c>
      <c r="H182" s="21"/>
      <c r="I182" s="22"/>
    </row>
    <row r="183" spans="1:9" ht="13" customHeight="1">
      <c r="A183" s="16" t="s">
        <v>564</v>
      </c>
      <c r="B183" s="17" t="s">
        <v>565</v>
      </c>
      <c r="C183" s="13"/>
      <c r="D183" s="13"/>
      <c r="E183" s="18">
        <v>-1000</v>
      </c>
      <c r="F183" s="19">
        <v>-81.59</v>
      </c>
      <c r="G183" s="20">
        <v>-5.9999999999999995E-4</v>
      </c>
      <c r="H183" s="21"/>
      <c r="I183" s="22"/>
    </row>
    <row r="184" spans="1:9" ht="13" customHeight="1">
      <c r="A184" s="16" t="s">
        <v>566</v>
      </c>
      <c r="B184" s="17" t="s">
        <v>567</v>
      </c>
      <c r="C184" s="13"/>
      <c r="D184" s="13"/>
      <c r="E184" s="18">
        <v>-3600</v>
      </c>
      <c r="F184" s="19">
        <v>-82.857600000000005</v>
      </c>
      <c r="G184" s="20">
        <v>-5.9999999999999995E-4</v>
      </c>
      <c r="H184" s="21"/>
      <c r="I184" s="22"/>
    </row>
    <row r="185" spans="1:9" ht="13" customHeight="1">
      <c r="A185" s="16" t="s">
        <v>568</v>
      </c>
      <c r="B185" s="17" t="s">
        <v>569</v>
      </c>
      <c r="C185" s="13"/>
      <c r="D185" s="13"/>
      <c r="E185" s="18">
        <v>-48675</v>
      </c>
      <c r="F185" s="19">
        <v>-83.677199999999999</v>
      </c>
      <c r="G185" s="20">
        <v>-5.9999999999999995E-4</v>
      </c>
      <c r="H185" s="21"/>
      <c r="I185" s="22"/>
    </row>
    <row r="186" spans="1:9" ht="13" customHeight="1">
      <c r="A186" s="16" t="s">
        <v>570</v>
      </c>
      <c r="B186" s="17" t="s">
        <v>571</v>
      </c>
      <c r="C186" s="13"/>
      <c r="D186" s="13"/>
      <c r="E186" s="18">
        <v>-11700</v>
      </c>
      <c r="F186" s="19">
        <v>-84.684600000000003</v>
      </c>
      <c r="G186" s="20">
        <v>-5.9999999999999995E-4</v>
      </c>
      <c r="H186" s="21"/>
      <c r="I186" s="22"/>
    </row>
    <row r="187" spans="1:9" ht="13" customHeight="1">
      <c r="A187" s="16" t="s">
        <v>572</v>
      </c>
      <c r="B187" s="17" t="s">
        <v>573</v>
      </c>
      <c r="C187" s="13"/>
      <c r="D187" s="13"/>
      <c r="E187" s="18">
        <v>-17050</v>
      </c>
      <c r="F187" s="19">
        <v>-85.292599999999993</v>
      </c>
      <c r="G187" s="20">
        <v>-5.9999999999999995E-4</v>
      </c>
      <c r="H187" s="21"/>
      <c r="I187" s="22"/>
    </row>
    <row r="188" spans="1:9" ht="13" customHeight="1">
      <c r="A188" s="16" t="s">
        <v>574</v>
      </c>
      <c r="B188" s="17" t="s">
        <v>575</v>
      </c>
      <c r="C188" s="13"/>
      <c r="D188" s="13"/>
      <c r="E188" s="18">
        <v>-5250</v>
      </c>
      <c r="F188" s="19">
        <v>-89.391800000000003</v>
      </c>
      <c r="G188" s="20">
        <v>-6.9999999999999999E-4</v>
      </c>
      <c r="H188" s="21"/>
      <c r="I188" s="22"/>
    </row>
    <row r="189" spans="1:9" ht="13" customHeight="1">
      <c r="A189" s="16" t="s">
        <v>576</v>
      </c>
      <c r="B189" s="17" t="s">
        <v>577</v>
      </c>
      <c r="C189" s="13"/>
      <c r="D189" s="13"/>
      <c r="E189" s="18">
        <v>-9000</v>
      </c>
      <c r="F189" s="19">
        <v>-91.785600000000002</v>
      </c>
      <c r="G189" s="20">
        <v>-6.9999999999999999E-4</v>
      </c>
      <c r="H189" s="21"/>
      <c r="I189" s="22"/>
    </row>
    <row r="190" spans="1:9" ht="13" customHeight="1">
      <c r="A190" s="16" t="s">
        <v>578</v>
      </c>
      <c r="B190" s="17" t="s">
        <v>579</v>
      </c>
      <c r="C190" s="13"/>
      <c r="D190" s="13"/>
      <c r="E190" s="18">
        <v>-5225</v>
      </c>
      <c r="F190" s="19">
        <v>-92.780299999999997</v>
      </c>
      <c r="G190" s="20">
        <v>-6.9999999999999999E-4</v>
      </c>
      <c r="H190" s="21"/>
      <c r="I190" s="22"/>
    </row>
    <row r="191" spans="1:9" ht="13" customHeight="1">
      <c r="A191" s="16" t="s">
        <v>580</v>
      </c>
      <c r="B191" s="17" t="s">
        <v>581</v>
      </c>
      <c r="C191" s="13"/>
      <c r="D191" s="13"/>
      <c r="E191" s="18">
        <v>-18700</v>
      </c>
      <c r="F191" s="19">
        <v>-97.548599999999993</v>
      </c>
      <c r="G191" s="20">
        <v>-6.9999999999999999E-4</v>
      </c>
      <c r="H191" s="21"/>
      <c r="I191" s="22"/>
    </row>
    <row r="192" spans="1:9" ht="13" customHeight="1">
      <c r="A192" s="16" t="s">
        <v>582</v>
      </c>
      <c r="B192" s="17" t="s">
        <v>583</v>
      </c>
      <c r="C192" s="13"/>
      <c r="D192" s="13"/>
      <c r="E192" s="18">
        <v>-5800</v>
      </c>
      <c r="F192" s="19">
        <v>-97.654600000000002</v>
      </c>
      <c r="G192" s="20">
        <v>-6.9999999999999999E-4</v>
      </c>
      <c r="H192" s="21"/>
      <c r="I192" s="22"/>
    </row>
    <row r="193" spans="1:9" ht="13" customHeight="1">
      <c r="A193" s="16" t="s">
        <v>584</v>
      </c>
      <c r="B193" s="17" t="s">
        <v>585</v>
      </c>
      <c r="C193" s="13"/>
      <c r="D193" s="13"/>
      <c r="E193" s="18">
        <v>-43875</v>
      </c>
      <c r="F193" s="19">
        <v>-102.07080000000001</v>
      </c>
      <c r="G193" s="20">
        <v>-6.9999999999999999E-4</v>
      </c>
      <c r="H193" s="21"/>
      <c r="I193" s="22"/>
    </row>
    <row r="194" spans="1:9" ht="13" customHeight="1">
      <c r="A194" s="16" t="s">
        <v>586</v>
      </c>
      <c r="B194" s="17" t="s">
        <v>587</v>
      </c>
      <c r="C194" s="13"/>
      <c r="D194" s="13"/>
      <c r="E194" s="18">
        <v>-8075</v>
      </c>
      <c r="F194" s="19">
        <v>-102.8917</v>
      </c>
      <c r="G194" s="20">
        <v>-6.9999999999999999E-4</v>
      </c>
      <c r="H194" s="21"/>
      <c r="I194" s="22"/>
    </row>
    <row r="195" spans="1:9" ht="13" customHeight="1">
      <c r="A195" s="16" t="s">
        <v>588</v>
      </c>
      <c r="B195" s="17" t="s">
        <v>589</v>
      </c>
      <c r="C195" s="13"/>
      <c r="D195" s="13"/>
      <c r="E195" s="18">
        <v>-2275</v>
      </c>
      <c r="F195" s="19">
        <v>-105.2756</v>
      </c>
      <c r="G195" s="20">
        <v>-8.0000000000000004E-4</v>
      </c>
      <c r="H195" s="21"/>
      <c r="I195" s="22"/>
    </row>
    <row r="196" spans="1:9" ht="13" customHeight="1">
      <c r="A196" s="16" t="s">
        <v>590</v>
      </c>
      <c r="B196" s="17" t="s">
        <v>591</v>
      </c>
      <c r="C196" s="13"/>
      <c r="D196" s="13"/>
      <c r="E196" s="18">
        <v>-8750</v>
      </c>
      <c r="F196" s="19">
        <v>-107.99250000000001</v>
      </c>
      <c r="G196" s="20">
        <v>-8.0000000000000004E-4</v>
      </c>
      <c r="H196" s="21"/>
      <c r="I196" s="22"/>
    </row>
    <row r="197" spans="1:9" ht="13" customHeight="1">
      <c r="A197" s="16" t="s">
        <v>592</v>
      </c>
      <c r="B197" s="17" t="s">
        <v>593</v>
      </c>
      <c r="C197" s="13"/>
      <c r="D197" s="13"/>
      <c r="E197" s="18">
        <v>-53250</v>
      </c>
      <c r="F197" s="19">
        <v>-108.6833</v>
      </c>
      <c r="G197" s="20">
        <v>-8.0000000000000004E-4</v>
      </c>
      <c r="H197" s="21"/>
      <c r="I197" s="22"/>
    </row>
    <row r="198" spans="1:9" ht="13" customHeight="1">
      <c r="A198" s="16" t="s">
        <v>594</v>
      </c>
      <c r="B198" s="17" t="s">
        <v>595</v>
      </c>
      <c r="C198" s="13"/>
      <c r="D198" s="13"/>
      <c r="E198" s="18">
        <v>-6875</v>
      </c>
      <c r="F198" s="19">
        <v>-111.45059999999999</v>
      </c>
      <c r="G198" s="20">
        <v>-8.0000000000000004E-4</v>
      </c>
      <c r="H198" s="21"/>
      <c r="I198" s="22"/>
    </row>
    <row r="199" spans="1:9" ht="13" customHeight="1">
      <c r="A199" s="16" t="s">
        <v>596</v>
      </c>
      <c r="B199" s="17" t="s">
        <v>597</v>
      </c>
      <c r="C199" s="13"/>
      <c r="D199" s="13"/>
      <c r="E199" s="18">
        <v>-16500</v>
      </c>
      <c r="F199" s="19">
        <v>-111.6803</v>
      </c>
      <c r="G199" s="20">
        <v>-8.0000000000000004E-4</v>
      </c>
      <c r="H199" s="21"/>
      <c r="I199" s="22"/>
    </row>
    <row r="200" spans="1:9" ht="13" customHeight="1">
      <c r="A200" s="16" t="s">
        <v>598</v>
      </c>
      <c r="B200" s="17" t="s">
        <v>599</v>
      </c>
      <c r="C200" s="13"/>
      <c r="D200" s="13"/>
      <c r="E200" s="18">
        <v>-12000</v>
      </c>
      <c r="F200" s="19">
        <v>-116.46</v>
      </c>
      <c r="G200" s="20">
        <v>-8.0000000000000004E-4</v>
      </c>
      <c r="H200" s="21"/>
      <c r="I200" s="22"/>
    </row>
    <row r="201" spans="1:9" ht="13" customHeight="1">
      <c r="A201" s="16" t="s">
        <v>600</v>
      </c>
      <c r="B201" s="17" t="s">
        <v>601</v>
      </c>
      <c r="C201" s="13"/>
      <c r="D201" s="13"/>
      <c r="E201" s="18">
        <v>-16250</v>
      </c>
      <c r="F201" s="19">
        <v>-116.80500000000001</v>
      </c>
      <c r="G201" s="20">
        <v>-8.0000000000000004E-4</v>
      </c>
      <c r="H201" s="21"/>
      <c r="I201" s="22"/>
    </row>
    <row r="202" spans="1:9" ht="13" customHeight="1">
      <c r="A202" s="16" t="s">
        <v>602</v>
      </c>
      <c r="B202" s="17" t="s">
        <v>603</v>
      </c>
      <c r="C202" s="13"/>
      <c r="D202" s="13"/>
      <c r="E202" s="18">
        <v>-20825</v>
      </c>
      <c r="F202" s="19">
        <v>-118.5463</v>
      </c>
      <c r="G202" s="20">
        <v>-8.9999999999999998E-4</v>
      </c>
      <c r="H202" s="21"/>
      <c r="I202" s="22"/>
    </row>
    <row r="203" spans="1:9" ht="13" customHeight="1">
      <c r="A203" s="16" t="s">
        <v>604</v>
      </c>
      <c r="B203" s="17" t="s">
        <v>605</v>
      </c>
      <c r="C203" s="13"/>
      <c r="D203" s="13"/>
      <c r="E203" s="18">
        <v>-31000</v>
      </c>
      <c r="F203" s="19">
        <v>-119.3965</v>
      </c>
      <c r="G203" s="20">
        <v>-8.9999999999999998E-4</v>
      </c>
      <c r="H203" s="21"/>
      <c r="I203" s="22"/>
    </row>
    <row r="204" spans="1:9" ht="13" customHeight="1">
      <c r="A204" s="16" t="s">
        <v>606</v>
      </c>
      <c r="B204" s="17" t="s">
        <v>607</v>
      </c>
      <c r="C204" s="13"/>
      <c r="D204" s="13"/>
      <c r="E204" s="18">
        <v>-4200</v>
      </c>
      <c r="F204" s="19">
        <v>-124.6812</v>
      </c>
      <c r="G204" s="20">
        <v>-8.9999999999999998E-4</v>
      </c>
      <c r="H204" s="21"/>
      <c r="I204" s="22"/>
    </row>
    <row r="205" spans="1:9" ht="13" customHeight="1">
      <c r="A205" s="16" t="s">
        <v>608</v>
      </c>
      <c r="B205" s="17" t="s">
        <v>609</v>
      </c>
      <c r="C205" s="13"/>
      <c r="D205" s="13"/>
      <c r="E205" s="18">
        <v>-600</v>
      </c>
      <c r="F205" s="19">
        <v>-132.84</v>
      </c>
      <c r="G205" s="20">
        <v>-1E-3</v>
      </c>
      <c r="H205" s="21"/>
      <c r="I205" s="22"/>
    </row>
    <row r="206" spans="1:9" ht="13" customHeight="1">
      <c r="A206" s="16" t="s">
        <v>610</v>
      </c>
      <c r="B206" s="17" t="s">
        <v>611</v>
      </c>
      <c r="C206" s="13"/>
      <c r="D206" s="13"/>
      <c r="E206" s="18">
        <v>-1250</v>
      </c>
      <c r="F206" s="19">
        <v>-150.52500000000001</v>
      </c>
      <c r="G206" s="20">
        <v>-1.1000000000000001E-3</v>
      </c>
      <c r="H206" s="21"/>
      <c r="I206" s="22"/>
    </row>
    <row r="207" spans="1:9" ht="13" customHeight="1">
      <c r="A207" s="16" t="s">
        <v>612</v>
      </c>
      <c r="B207" s="17" t="s">
        <v>613</v>
      </c>
      <c r="C207" s="13"/>
      <c r="D207" s="13"/>
      <c r="E207" s="18">
        <v>-75250</v>
      </c>
      <c r="F207" s="19">
        <v>-158.785</v>
      </c>
      <c r="G207" s="20">
        <v>-1.1999999999999999E-3</v>
      </c>
      <c r="H207" s="21"/>
      <c r="I207" s="22"/>
    </row>
    <row r="208" spans="1:9" ht="13" customHeight="1">
      <c r="A208" s="16" t="s">
        <v>614</v>
      </c>
      <c r="B208" s="17" t="s">
        <v>615</v>
      </c>
      <c r="C208" s="13"/>
      <c r="D208" s="13"/>
      <c r="E208" s="18">
        <v>-11600</v>
      </c>
      <c r="F208" s="19">
        <v>-159.3956</v>
      </c>
      <c r="G208" s="20">
        <v>-1.1999999999999999E-3</v>
      </c>
      <c r="H208" s="21"/>
      <c r="I208" s="22"/>
    </row>
    <row r="209" spans="1:9" ht="13" customHeight="1">
      <c r="A209" s="16" t="s">
        <v>616</v>
      </c>
      <c r="B209" s="17" t="s">
        <v>617</v>
      </c>
      <c r="C209" s="13"/>
      <c r="D209" s="13"/>
      <c r="E209" s="18">
        <v>-15000</v>
      </c>
      <c r="F209" s="19">
        <v>-161.44499999999999</v>
      </c>
      <c r="G209" s="20">
        <v>-1.1999999999999999E-3</v>
      </c>
      <c r="H209" s="21"/>
      <c r="I209" s="22"/>
    </row>
    <row r="210" spans="1:9" ht="13" customHeight="1">
      <c r="A210" s="16" t="s">
        <v>618</v>
      </c>
      <c r="B210" s="17" t="s">
        <v>619</v>
      </c>
      <c r="C210" s="13"/>
      <c r="D210" s="13"/>
      <c r="E210" s="18">
        <v>-21700</v>
      </c>
      <c r="F210" s="19">
        <v>-165.93989999999999</v>
      </c>
      <c r="G210" s="20">
        <v>-1.1999999999999999E-3</v>
      </c>
      <c r="H210" s="21"/>
      <c r="I210" s="22"/>
    </row>
    <row r="211" spans="1:9" ht="13" customHeight="1">
      <c r="A211" s="16" t="s">
        <v>620</v>
      </c>
      <c r="B211" s="17" t="s">
        <v>621</v>
      </c>
      <c r="C211" s="13"/>
      <c r="D211" s="13"/>
      <c r="E211" s="18">
        <v>-40000</v>
      </c>
      <c r="F211" s="19">
        <v>-167.6</v>
      </c>
      <c r="G211" s="20">
        <v>-1.1999999999999999E-3</v>
      </c>
      <c r="H211" s="21"/>
      <c r="I211" s="22"/>
    </row>
    <row r="212" spans="1:9" ht="13" customHeight="1">
      <c r="A212" s="16" t="s">
        <v>622</v>
      </c>
      <c r="B212" s="17" t="s">
        <v>623</v>
      </c>
      <c r="C212" s="13"/>
      <c r="D212" s="13"/>
      <c r="E212" s="18">
        <v>-9500</v>
      </c>
      <c r="F212" s="19">
        <v>-167.846</v>
      </c>
      <c r="G212" s="20">
        <v>-1.1999999999999999E-3</v>
      </c>
      <c r="H212" s="21"/>
      <c r="I212" s="22"/>
    </row>
    <row r="213" spans="1:9" ht="13" customHeight="1">
      <c r="A213" s="16" t="s">
        <v>624</v>
      </c>
      <c r="B213" s="17" t="s">
        <v>625</v>
      </c>
      <c r="C213" s="13"/>
      <c r="D213" s="13"/>
      <c r="E213" s="18">
        <v>-41275</v>
      </c>
      <c r="F213" s="19">
        <v>-168.38140000000001</v>
      </c>
      <c r="G213" s="20">
        <v>-1.1999999999999999E-3</v>
      </c>
      <c r="H213" s="21"/>
      <c r="I213" s="22"/>
    </row>
    <row r="214" spans="1:9" ht="13" customHeight="1">
      <c r="A214" s="16" t="s">
        <v>626</v>
      </c>
      <c r="B214" s="17" t="s">
        <v>627</v>
      </c>
      <c r="C214" s="13"/>
      <c r="D214" s="13"/>
      <c r="E214" s="18">
        <v>-77550</v>
      </c>
      <c r="F214" s="19">
        <v>-169.059</v>
      </c>
      <c r="G214" s="20">
        <v>-1.1999999999999999E-3</v>
      </c>
      <c r="H214" s="21"/>
      <c r="I214" s="22"/>
    </row>
    <row r="215" spans="1:9" ht="13" customHeight="1">
      <c r="A215" s="16" t="s">
        <v>628</v>
      </c>
      <c r="B215" s="17" t="s">
        <v>629</v>
      </c>
      <c r="C215" s="13"/>
      <c r="D215" s="13"/>
      <c r="E215" s="18">
        <v>-4500</v>
      </c>
      <c r="F215" s="19">
        <v>-172.63800000000001</v>
      </c>
      <c r="G215" s="20">
        <v>-1.2999999999999999E-3</v>
      </c>
      <c r="H215" s="21"/>
      <c r="I215" s="22"/>
    </row>
    <row r="216" spans="1:9" ht="13" customHeight="1">
      <c r="A216" s="16" t="s">
        <v>630</v>
      </c>
      <c r="B216" s="17" t="s">
        <v>631</v>
      </c>
      <c r="C216" s="13"/>
      <c r="D216" s="13"/>
      <c r="E216" s="18">
        <v>-9450</v>
      </c>
      <c r="F216" s="19">
        <v>-173.1146</v>
      </c>
      <c r="G216" s="20">
        <v>-1.2999999999999999E-3</v>
      </c>
      <c r="H216" s="21"/>
      <c r="I216" s="22"/>
    </row>
    <row r="217" spans="1:9" ht="13" customHeight="1">
      <c r="A217" s="16" t="s">
        <v>632</v>
      </c>
      <c r="B217" s="17" t="s">
        <v>633</v>
      </c>
      <c r="C217" s="13"/>
      <c r="D217" s="13"/>
      <c r="E217" s="18">
        <v>-43400</v>
      </c>
      <c r="F217" s="19">
        <v>-174.40289999999999</v>
      </c>
      <c r="G217" s="20">
        <v>-1.2999999999999999E-3</v>
      </c>
      <c r="H217" s="21"/>
      <c r="I217" s="22"/>
    </row>
    <row r="218" spans="1:9" ht="13" customHeight="1">
      <c r="A218" s="16" t="s">
        <v>634</v>
      </c>
      <c r="B218" s="17" t="s">
        <v>635</v>
      </c>
      <c r="C218" s="13"/>
      <c r="D218" s="13"/>
      <c r="E218" s="18">
        <v>-14500</v>
      </c>
      <c r="F218" s="19">
        <v>-174.63800000000001</v>
      </c>
      <c r="G218" s="20">
        <v>-1.2999999999999999E-3</v>
      </c>
      <c r="H218" s="21"/>
      <c r="I218" s="22"/>
    </row>
    <row r="219" spans="1:9" ht="13" customHeight="1">
      <c r="A219" s="16" t="s">
        <v>636</v>
      </c>
      <c r="B219" s="17" t="s">
        <v>637</v>
      </c>
      <c r="C219" s="13"/>
      <c r="D219" s="13"/>
      <c r="E219" s="18">
        <v>-4725</v>
      </c>
      <c r="F219" s="19">
        <v>-178.4538</v>
      </c>
      <c r="G219" s="20">
        <v>-1.2999999999999999E-3</v>
      </c>
      <c r="H219" s="21"/>
      <c r="I219" s="22"/>
    </row>
    <row r="220" spans="1:9" ht="13" customHeight="1">
      <c r="A220" s="16" t="s">
        <v>638</v>
      </c>
      <c r="B220" s="17" t="s">
        <v>639</v>
      </c>
      <c r="C220" s="13"/>
      <c r="D220" s="13"/>
      <c r="E220" s="18">
        <v>-5250</v>
      </c>
      <c r="F220" s="19">
        <v>-181.965</v>
      </c>
      <c r="G220" s="20">
        <v>-1.2999999999999999E-3</v>
      </c>
      <c r="H220" s="21"/>
      <c r="I220" s="22"/>
    </row>
    <row r="221" spans="1:9" ht="13" customHeight="1">
      <c r="A221" s="16" t="s">
        <v>640</v>
      </c>
      <c r="B221" s="17" t="s">
        <v>641</v>
      </c>
      <c r="C221" s="13"/>
      <c r="D221" s="13"/>
      <c r="E221" s="18">
        <v>-49300</v>
      </c>
      <c r="F221" s="19">
        <v>-185.09690000000001</v>
      </c>
      <c r="G221" s="20">
        <v>-1.2999999999999999E-3</v>
      </c>
      <c r="H221" s="21"/>
      <c r="I221" s="22"/>
    </row>
    <row r="222" spans="1:9" ht="13" customHeight="1">
      <c r="A222" s="16" t="s">
        <v>642</v>
      </c>
      <c r="B222" s="17" t="s">
        <v>643</v>
      </c>
      <c r="C222" s="13"/>
      <c r="D222" s="13"/>
      <c r="E222" s="18">
        <v>-99000</v>
      </c>
      <c r="F222" s="19">
        <v>-185.43690000000001</v>
      </c>
      <c r="G222" s="20">
        <v>-1.2999999999999999E-3</v>
      </c>
      <c r="H222" s="21"/>
      <c r="I222" s="22"/>
    </row>
    <row r="223" spans="1:9" ht="13" customHeight="1">
      <c r="A223" s="16" t="s">
        <v>644</v>
      </c>
      <c r="B223" s="17" t="s">
        <v>645</v>
      </c>
      <c r="C223" s="13"/>
      <c r="D223" s="13"/>
      <c r="E223" s="18">
        <v>-7875</v>
      </c>
      <c r="F223" s="19">
        <v>-185.80279999999999</v>
      </c>
      <c r="G223" s="20">
        <v>-1.4E-3</v>
      </c>
      <c r="H223" s="21"/>
      <c r="I223" s="22"/>
    </row>
    <row r="224" spans="1:9" ht="13" customHeight="1">
      <c r="A224" s="16" t="s">
        <v>646</v>
      </c>
      <c r="B224" s="17" t="s">
        <v>647</v>
      </c>
      <c r="C224" s="13"/>
      <c r="D224" s="13"/>
      <c r="E224" s="18">
        <v>-14175</v>
      </c>
      <c r="F224" s="19">
        <v>-187.71950000000001</v>
      </c>
      <c r="G224" s="20">
        <v>-1.4E-3</v>
      </c>
      <c r="H224" s="21"/>
      <c r="I224" s="22"/>
    </row>
    <row r="225" spans="1:9" ht="13" customHeight="1">
      <c r="A225" s="16" t="s">
        <v>648</v>
      </c>
      <c r="B225" s="17" t="s">
        <v>649</v>
      </c>
      <c r="C225" s="13"/>
      <c r="D225" s="13"/>
      <c r="E225" s="18">
        <v>-240500</v>
      </c>
      <c r="F225" s="19">
        <v>-190.33170000000001</v>
      </c>
      <c r="G225" s="20">
        <v>-1.4E-3</v>
      </c>
      <c r="H225" s="21"/>
      <c r="I225" s="22"/>
    </row>
    <row r="226" spans="1:9" ht="13" customHeight="1">
      <c r="A226" s="16" t="s">
        <v>650</v>
      </c>
      <c r="B226" s="17" t="s">
        <v>651</v>
      </c>
      <c r="C226" s="13"/>
      <c r="D226" s="13"/>
      <c r="E226" s="18">
        <v>-8000</v>
      </c>
      <c r="F226" s="19">
        <v>-192.04</v>
      </c>
      <c r="G226" s="20">
        <v>-1.4E-3</v>
      </c>
      <c r="H226" s="21"/>
      <c r="I226" s="22"/>
    </row>
    <row r="227" spans="1:9" ht="13" customHeight="1">
      <c r="A227" s="16" t="s">
        <v>652</v>
      </c>
      <c r="B227" s="17" t="s">
        <v>653</v>
      </c>
      <c r="C227" s="13"/>
      <c r="D227" s="13"/>
      <c r="E227" s="18">
        <v>-14450</v>
      </c>
      <c r="F227" s="19">
        <v>-197.1558</v>
      </c>
      <c r="G227" s="20">
        <v>-1.4E-3</v>
      </c>
      <c r="H227" s="21"/>
      <c r="I227" s="22"/>
    </row>
    <row r="228" spans="1:9" ht="13" customHeight="1">
      <c r="A228" s="16" t="s">
        <v>654</v>
      </c>
      <c r="B228" s="17" t="s">
        <v>655</v>
      </c>
      <c r="C228" s="13"/>
      <c r="D228" s="13"/>
      <c r="E228" s="18">
        <v>-3000</v>
      </c>
      <c r="F228" s="19">
        <v>-201.405</v>
      </c>
      <c r="G228" s="20">
        <v>-1.5E-3</v>
      </c>
      <c r="H228" s="21"/>
      <c r="I228" s="22"/>
    </row>
    <row r="229" spans="1:9" ht="13" customHeight="1">
      <c r="A229" s="16" t="s">
        <v>656</v>
      </c>
      <c r="B229" s="17" t="s">
        <v>657</v>
      </c>
      <c r="C229" s="13"/>
      <c r="D229" s="13"/>
      <c r="E229" s="18">
        <v>-11400</v>
      </c>
      <c r="F229" s="19">
        <v>-204.78960000000001</v>
      </c>
      <c r="G229" s="20">
        <v>-1.5E-3</v>
      </c>
      <c r="H229" s="21"/>
      <c r="I229" s="22"/>
    </row>
    <row r="230" spans="1:9" ht="13" customHeight="1">
      <c r="A230" s="16" t="s">
        <v>658</v>
      </c>
      <c r="B230" s="17" t="s">
        <v>659</v>
      </c>
      <c r="C230" s="13"/>
      <c r="D230" s="13"/>
      <c r="E230" s="18">
        <v>-94500</v>
      </c>
      <c r="F230" s="19">
        <v>-213.0881</v>
      </c>
      <c r="G230" s="20">
        <v>-1.5E-3</v>
      </c>
      <c r="H230" s="21"/>
      <c r="I230" s="22"/>
    </row>
    <row r="231" spans="1:9" ht="13" customHeight="1">
      <c r="A231" s="16" t="s">
        <v>660</v>
      </c>
      <c r="B231" s="17" t="s">
        <v>661</v>
      </c>
      <c r="C231" s="13"/>
      <c r="D231" s="13"/>
      <c r="E231" s="18">
        <v>-1026300</v>
      </c>
      <c r="F231" s="19">
        <v>-217.57560000000001</v>
      </c>
      <c r="G231" s="20">
        <v>-1.6000000000000001E-3</v>
      </c>
      <c r="H231" s="21"/>
      <c r="I231" s="22"/>
    </row>
    <row r="232" spans="1:9" ht="13" customHeight="1">
      <c r="A232" s="16" t="s">
        <v>662</v>
      </c>
      <c r="B232" s="17" t="s">
        <v>663</v>
      </c>
      <c r="C232" s="13"/>
      <c r="D232" s="13"/>
      <c r="E232" s="18">
        <v>-20000</v>
      </c>
      <c r="F232" s="19">
        <v>-239.54</v>
      </c>
      <c r="G232" s="20">
        <v>-1.6999999999999999E-3</v>
      </c>
      <c r="H232" s="21"/>
      <c r="I232" s="22"/>
    </row>
    <row r="233" spans="1:9" ht="13" customHeight="1">
      <c r="A233" s="16" t="s">
        <v>664</v>
      </c>
      <c r="B233" s="17" t="s">
        <v>665</v>
      </c>
      <c r="C233" s="13"/>
      <c r="D233" s="13"/>
      <c r="E233" s="18">
        <v>-64800</v>
      </c>
      <c r="F233" s="19">
        <v>-242.83799999999999</v>
      </c>
      <c r="G233" s="20">
        <v>-1.8E-3</v>
      </c>
      <c r="H233" s="21"/>
      <c r="I233" s="22"/>
    </row>
    <row r="234" spans="1:9" ht="13" customHeight="1">
      <c r="A234" s="16" t="s">
        <v>666</v>
      </c>
      <c r="B234" s="17" t="s">
        <v>667</v>
      </c>
      <c r="C234" s="13"/>
      <c r="D234" s="13"/>
      <c r="E234" s="18">
        <v>-136800</v>
      </c>
      <c r="F234" s="19">
        <v>-246.63669999999999</v>
      </c>
      <c r="G234" s="20">
        <v>-1.8E-3</v>
      </c>
      <c r="H234" s="21"/>
      <c r="I234" s="22"/>
    </row>
    <row r="235" spans="1:9" ht="13" customHeight="1">
      <c r="A235" s="16" t="s">
        <v>668</v>
      </c>
      <c r="B235" s="17" t="s">
        <v>669</v>
      </c>
      <c r="C235" s="13"/>
      <c r="D235" s="13"/>
      <c r="E235" s="18">
        <v>-358400</v>
      </c>
      <c r="F235" s="19">
        <v>-251.16669999999999</v>
      </c>
      <c r="G235" s="20">
        <v>-1.8E-3</v>
      </c>
      <c r="H235" s="21"/>
      <c r="I235" s="22"/>
    </row>
    <row r="236" spans="1:9" ht="13" customHeight="1">
      <c r="A236" s="16" t="s">
        <v>670</v>
      </c>
      <c r="B236" s="17" t="s">
        <v>671</v>
      </c>
      <c r="C236" s="13"/>
      <c r="D236" s="13"/>
      <c r="E236" s="18">
        <v>-17500</v>
      </c>
      <c r="F236" s="19">
        <v>-258.86</v>
      </c>
      <c r="G236" s="20">
        <v>-1.9E-3</v>
      </c>
      <c r="H236" s="21"/>
      <c r="I236" s="22"/>
    </row>
    <row r="237" spans="1:9" ht="13" customHeight="1">
      <c r="A237" s="16" t="s">
        <v>672</v>
      </c>
      <c r="B237" s="17" t="s">
        <v>673</v>
      </c>
      <c r="C237" s="13"/>
      <c r="D237" s="13"/>
      <c r="E237" s="18">
        <v>-337500</v>
      </c>
      <c r="F237" s="19">
        <v>-259.8075</v>
      </c>
      <c r="G237" s="20">
        <v>-1.9E-3</v>
      </c>
      <c r="H237" s="21"/>
      <c r="I237" s="22"/>
    </row>
    <row r="238" spans="1:9" ht="13" customHeight="1">
      <c r="A238" s="16" t="s">
        <v>674</v>
      </c>
      <c r="B238" s="17" t="s">
        <v>675</v>
      </c>
      <c r="C238" s="13"/>
      <c r="D238" s="13"/>
      <c r="E238" s="18">
        <v>-12100</v>
      </c>
      <c r="F238" s="19">
        <v>-262.7636</v>
      </c>
      <c r="G238" s="20">
        <v>-1.9E-3</v>
      </c>
      <c r="H238" s="21"/>
      <c r="I238" s="22"/>
    </row>
    <row r="239" spans="1:9" ht="13" customHeight="1">
      <c r="A239" s="16" t="s">
        <v>676</v>
      </c>
      <c r="B239" s="17" t="s">
        <v>677</v>
      </c>
      <c r="C239" s="13"/>
      <c r="D239" s="13"/>
      <c r="E239" s="18">
        <v>-232000</v>
      </c>
      <c r="F239" s="19">
        <v>-265.43119999999999</v>
      </c>
      <c r="G239" s="20">
        <v>-1.9E-3</v>
      </c>
      <c r="H239" s="21"/>
      <c r="I239" s="22"/>
    </row>
    <row r="240" spans="1:9" ht="13" customHeight="1">
      <c r="A240" s="16" t="s">
        <v>678</v>
      </c>
      <c r="B240" s="17" t="s">
        <v>679</v>
      </c>
      <c r="C240" s="13"/>
      <c r="D240" s="13"/>
      <c r="E240" s="18">
        <v>-15750</v>
      </c>
      <c r="F240" s="19">
        <v>-267.16730000000001</v>
      </c>
      <c r="G240" s="20">
        <v>-1.9E-3</v>
      </c>
      <c r="H240" s="21"/>
      <c r="I240" s="22"/>
    </row>
    <row r="241" spans="1:9" ht="13" customHeight="1">
      <c r="A241" s="16" t="s">
        <v>680</v>
      </c>
      <c r="B241" s="17" t="s">
        <v>681</v>
      </c>
      <c r="C241" s="13"/>
      <c r="D241" s="13"/>
      <c r="E241" s="18">
        <v>-5700</v>
      </c>
      <c r="F241" s="19">
        <v>-268.12799999999999</v>
      </c>
      <c r="G241" s="20">
        <v>-1.9E-3</v>
      </c>
      <c r="H241" s="21"/>
      <c r="I241" s="22"/>
    </row>
    <row r="242" spans="1:9" ht="13" customHeight="1">
      <c r="A242" s="16" t="s">
        <v>682</v>
      </c>
      <c r="B242" s="17" t="s">
        <v>683</v>
      </c>
      <c r="C242" s="13"/>
      <c r="D242" s="13"/>
      <c r="E242" s="18">
        <v>-13600</v>
      </c>
      <c r="F242" s="19">
        <v>-271.08879999999999</v>
      </c>
      <c r="G242" s="20">
        <v>-2E-3</v>
      </c>
      <c r="H242" s="21"/>
      <c r="I242" s="22"/>
    </row>
    <row r="243" spans="1:9" ht="13" customHeight="1">
      <c r="A243" s="16" t="s">
        <v>684</v>
      </c>
      <c r="B243" s="17" t="s">
        <v>685</v>
      </c>
      <c r="C243" s="13"/>
      <c r="D243" s="13"/>
      <c r="E243" s="18">
        <v>-34800</v>
      </c>
      <c r="F243" s="19">
        <v>-276.24239999999998</v>
      </c>
      <c r="G243" s="20">
        <v>-2E-3</v>
      </c>
      <c r="H243" s="21"/>
      <c r="I243" s="22"/>
    </row>
    <row r="244" spans="1:9" ht="13" customHeight="1">
      <c r="A244" s="16" t="s">
        <v>686</v>
      </c>
      <c r="B244" s="17" t="s">
        <v>687</v>
      </c>
      <c r="C244" s="13"/>
      <c r="D244" s="13"/>
      <c r="E244" s="18">
        <v>-106950</v>
      </c>
      <c r="F244" s="19">
        <v>-283.471</v>
      </c>
      <c r="G244" s="20">
        <v>-2.0999999999999999E-3</v>
      </c>
      <c r="H244" s="21"/>
      <c r="I244" s="22"/>
    </row>
    <row r="245" spans="1:9" ht="13" customHeight="1">
      <c r="A245" s="16" t="s">
        <v>688</v>
      </c>
      <c r="B245" s="17" t="s">
        <v>689</v>
      </c>
      <c r="C245" s="13"/>
      <c r="D245" s="13"/>
      <c r="E245" s="18">
        <v>-67500</v>
      </c>
      <c r="F245" s="19">
        <v>-287.61750000000001</v>
      </c>
      <c r="G245" s="20">
        <v>-2.0999999999999999E-3</v>
      </c>
      <c r="H245" s="21"/>
      <c r="I245" s="22"/>
    </row>
    <row r="246" spans="1:9" ht="13" customHeight="1">
      <c r="A246" s="16" t="s">
        <v>690</v>
      </c>
      <c r="B246" s="17" t="s">
        <v>691</v>
      </c>
      <c r="C246" s="13"/>
      <c r="D246" s="13"/>
      <c r="E246" s="18">
        <v>-80625</v>
      </c>
      <c r="F246" s="19">
        <v>-293.9991</v>
      </c>
      <c r="G246" s="20">
        <v>-2.0999999999999999E-3</v>
      </c>
      <c r="H246" s="21"/>
      <c r="I246" s="22"/>
    </row>
    <row r="247" spans="1:9" ht="13" customHeight="1">
      <c r="A247" s="16" t="s">
        <v>692</v>
      </c>
      <c r="B247" s="17" t="s">
        <v>693</v>
      </c>
      <c r="C247" s="13"/>
      <c r="D247" s="13"/>
      <c r="E247" s="18">
        <v>-1550</v>
      </c>
      <c r="F247" s="19">
        <v>-304.1875</v>
      </c>
      <c r="G247" s="20">
        <v>-2.2000000000000001E-3</v>
      </c>
      <c r="H247" s="21"/>
      <c r="I247" s="22"/>
    </row>
    <row r="248" spans="1:9" ht="13" customHeight="1">
      <c r="A248" s="16" t="s">
        <v>694</v>
      </c>
      <c r="B248" s="17" t="s">
        <v>695</v>
      </c>
      <c r="C248" s="13"/>
      <c r="D248" s="13"/>
      <c r="E248" s="18">
        <v>-25200</v>
      </c>
      <c r="F248" s="19">
        <v>-308.5992</v>
      </c>
      <c r="G248" s="20">
        <v>-2.2000000000000001E-3</v>
      </c>
      <c r="H248" s="21"/>
      <c r="I248" s="22"/>
    </row>
    <row r="249" spans="1:9" ht="13" customHeight="1">
      <c r="A249" s="16" t="s">
        <v>696</v>
      </c>
      <c r="B249" s="17" t="s">
        <v>697</v>
      </c>
      <c r="C249" s="13"/>
      <c r="D249" s="13"/>
      <c r="E249" s="18">
        <v>-7525</v>
      </c>
      <c r="F249" s="19">
        <v>-311.79840000000002</v>
      </c>
      <c r="G249" s="20">
        <v>-2.3E-3</v>
      </c>
      <c r="H249" s="21"/>
      <c r="I249" s="22"/>
    </row>
    <row r="250" spans="1:9" ht="13" customHeight="1">
      <c r="A250" s="16" t="s">
        <v>698</v>
      </c>
      <c r="B250" s="17" t="s">
        <v>699</v>
      </c>
      <c r="C250" s="13"/>
      <c r="D250" s="13"/>
      <c r="E250" s="18">
        <v>-148350</v>
      </c>
      <c r="F250" s="19">
        <v>-312.32130000000001</v>
      </c>
      <c r="G250" s="20">
        <v>-2.3E-3</v>
      </c>
      <c r="H250" s="21"/>
      <c r="I250" s="22"/>
    </row>
    <row r="251" spans="1:9" ht="13" customHeight="1">
      <c r="A251" s="16" t="s">
        <v>700</v>
      </c>
      <c r="B251" s="17" t="s">
        <v>701</v>
      </c>
      <c r="C251" s="13"/>
      <c r="D251" s="13"/>
      <c r="E251" s="18">
        <v>-85500</v>
      </c>
      <c r="F251" s="19">
        <v>-334.09129999999999</v>
      </c>
      <c r="G251" s="20">
        <v>-2.3999999999999998E-3</v>
      </c>
      <c r="H251" s="21"/>
      <c r="I251" s="22"/>
    </row>
    <row r="252" spans="1:9" ht="13" customHeight="1">
      <c r="A252" s="16" t="s">
        <v>702</v>
      </c>
      <c r="B252" s="17" t="s">
        <v>703</v>
      </c>
      <c r="C252" s="13"/>
      <c r="D252" s="13"/>
      <c r="E252" s="18">
        <v>-60750</v>
      </c>
      <c r="F252" s="19">
        <v>-337.98259999999999</v>
      </c>
      <c r="G252" s="20">
        <v>-2.5000000000000001E-3</v>
      </c>
      <c r="H252" s="21"/>
      <c r="I252" s="22"/>
    </row>
    <row r="253" spans="1:9" ht="13" customHeight="1">
      <c r="A253" s="16" t="s">
        <v>704</v>
      </c>
      <c r="B253" s="17" t="s">
        <v>705</v>
      </c>
      <c r="C253" s="13"/>
      <c r="D253" s="13"/>
      <c r="E253" s="18">
        <v>-4700</v>
      </c>
      <c r="F253" s="19">
        <v>-338.28250000000003</v>
      </c>
      <c r="G253" s="20">
        <v>-2.5000000000000001E-3</v>
      </c>
      <c r="H253" s="21"/>
      <c r="I253" s="22"/>
    </row>
    <row r="254" spans="1:9" ht="13" customHeight="1">
      <c r="A254" s="16" t="s">
        <v>706</v>
      </c>
      <c r="B254" s="17" t="s">
        <v>707</v>
      </c>
      <c r="C254" s="13"/>
      <c r="D254" s="13"/>
      <c r="E254" s="18">
        <v>-13050</v>
      </c>
      <c r="F254" s="19">
        <v>-344.85930000000002</v>
      </c>
      <c r="G254" s="20">
        <v>-2.5000000000000001E-3</v>
      </c>
      <c r="H254" s="21"/>
      <c r="I254" s="22"/>
    </row>
    <row r="255" spans="1:9" ht="13" customHeight="1">
      <c r="A255" s="16" t="s">
        <v>708</v>
      </c>
      <c r="B255" s="17" t="s">
        <v>709</v>
      </c>
      <c r="C255" s="13"/>
      <c r="D255" s="13"/>
      <c r="E255" s="18">
        <v>-876300</v>
      </c>
      <c r="F255" s="19">
        <v>-346.75189999999998</v>
      </c>
      <c r="G255" s="20">
        <v>-2.5000000000000001E-3</v>
      </c>
      <c r="H255" s="21"/>
      <c r="I255" s="22"/>
    </row>
    <row r="256" spans="1:9" ht="13" customHeight="1">
      <c r="A256" s="16" t="s">
        <v>710</v>
      </c>
      <c r="B256" s="17" t="s">
        <v>711</v>
      </c>
      <c r="C256" s="13"/>
      <c r="D256" s="13"/>
      <c r="E256" s="18">
        <v>-227550</v>
      </c>
      <c r="F256" s="19">
        <v>-372.20350000000002</v>
      </c>
      <c r="G256" s="20">
        <v>-2.7000000000000001E-3</v>
      </c>
      <c r="H256" s="21"/>
      <c r="I256" s="22"/>
    </row>
    <row r="257" spans="1:9" ht="13" customHeight="1">
      <c r="A257" s="16" t="s">
        <v>712</v>
      </c>
      <c r="B257" s="17" t="s">
        <v>713</v>
      </c>
      <c r="C257" s="13"/>
      <c r="D257" s="13"/>
      <c r="E257" s="18">
        <v>-22750</v>
      </c>
      <c r="F257" s="19">
        <v>-373.73700000000002</v>
      </c>
      <c r="G257" s="20">
        <v>-2.7000000000000001E-3</v>
      </c>
      <c r="H257" s="21"/>
      <c r="I257" s="22"/>
    </row>
    <row r="258" spans="1:9" ht="13" customHeight="1">
      <c r="A258" s="16" t="s">
        <v>714</v>
      </c>
      <c r="B258" s="17" t="s">
        <v>715</v>
      </c>
      <c r="C258" s="13"/>
      <c r="D258" s="13"/>
      <c r="E258" s="18">
        <v>-37950</v>
      </c>
      <c r="F258" s="19">
        <v>-373.8075</v>
      </c>
      <c r="G258" s="20">
        <v>-2.7000000000000001E-3</v>
      </c>
      <c r="H258" s="21"/>
      <c r="I258" s="22"/>
    </row>
    <row r="259" spans="1:9" ht="13" customHeight="1">
      <c r="A259" s="16" t="s">
        <v>716</v>
      </c>
      <c r="B259" s="17" t="s">
        <v>717</v>
      </c>
      <c r="C259" s="13"/>
      <c r="D259" s="13"/>
      <c r="E259" s="18">
        <v>-28700</v>
      </c>
      <c r="F259" s="19">
        <v>-383.5181</v>
      </c>
      <c r="G259" s="20">
        <v>-2.8E-3</v>
      </c>
      <c r="H259" s="21"/>
      <c r="I259" s="22"/>
    </row>
    <row r="260" spans="1:9" ht="13" customHeight="1">
      <c r="A260" s="16" t="s">
        <v>718</v>
      </c>
      <c r="B260" s="17" t="s">
        <v>719</v>
      </c>
      <c r="C260" s="13"/>
      <c r="D260" s="13"/>
      <c r="E260" s="18">
        <v>-121250</v>
      </c>
      <c r="F260" s="19">
        <v>-387.57560000000001</v>
      </c>
      <c r="G260" s="20">
        <v>-2.8E-3</v>
      </c>
      <c r="H260" s="21"/>
      <c r="I260" s="22"/>
    </row>
    <row r="261" spans="1:9" ht="13" customHeight="1">
      <c r="A261" s="16" t="s">
        <v>720</v>
      </c>
      <c r="B261" s="17" t="s">
        <v>721</v>
      </c>
      <c r="C261" s="13"/>
      <c r="D261" s="13"/>
      <c r="E261" s="18">
        <v>-108750</v>
      </c>
      <c r="F261" s="19">
        <v>-391.55439999999999</v>
      </c>
      <c r="G261" s="20">
        <v>-2.8E-3</v>
      </c>
      <c r="H261" s="21"/>
      <c r="I261" s="22"/>
    </row>
    <row r="262" spans="1:9" ht="13" customHeight="1">
      <c r="A262" s="16" t="s">
        <v>722</v>
      </c>
      <c r="B262" s="17" t="s">
        <v>723</v>
      </c>
      <c r="C262" s="13"/>
      <c r="D262" s="13"/>
      <c r="E262" s="18">
        <v>-126000</v>
      </c>
      <c r="F262" s="19">
        <v>-401.18400000000003</v>
      </c>
      <c r="G262" s="20">
        <v>-2.8999999999999998E-3</v>
      </c>
      <c r="H262" s="21"/>
      <c r="I262" s="22"/>
    </row>
    <row r="263" spans="1:9" ht="13" customHeight="1">
      <c r="A263" s="16" t="s">
        <v>724</v>
      </c>
      <c r="B263" s="17" t="s">
        <v>725</v>
      </c>
      <c r="C263" s="13"/>
      <c r="D263" s="13"/>
      <c r="E263" s="18">
        <v>-25200</v>
      </c>
      <c r="F263" s="19">
        <v>-436.91759999999999</v>
      </c>
      <c r="G263" s="20">
        <v>-3.2000000000000002E-3</v>
      </c>
      <c r="H263" s="21"/>
      <c r="I263" s="22"/>
    </row>
    <row r="264" spans="1:9" ht="13" customHeight="1">
      <c r="A264" s="16" t="s">
        <v>726</v>
      </c>
      <c r="B264" s="17" t="s">
        <v>727</v>
      </c>
      <c r="C264" s="13"/>
      <c r="D264" s="13"/>
      <c r="E264" s="18">
        <v>-21825</v>
      </c>
      <c r="F264" s="19">
        <v>-448.54739999999998</v>
      </c>
      <c r="G264" s="20">
        <v>-3.3E-3</v>
      </c>
      <c r="H264" s="21"/>
      <c r="I264" s="22"/>
    </row>
    <row r="265" spans="1:9" ht="13" customHeight="1">
      <c r="A265" s="16" t="s">
        <v>728</v>
      </c>
      <c r="B265" s="17" t="s">
        <v>729</v>
      </c>
      <c r="C265" s="13"/>
      <c r="D265" s="13"/>
      <c r="E265" s="18">
        <v>-2300</v>
      </c>
      <c r="F265" s="19">
        <v>-453.67500000000001</v>
      </c>
      <c r="G265" s="20">
        <v>-3.3E-3</v>
      </c>
      <c r="H265" s="21"/>
      <c r="I265" s="22"/>
    </row>
    <row r="266" spans="1:9" ht="13" customHeight="1">
      <c r="A266" s="16" t="s">
        <v>730</v>
      </c>
      <c r="B266" s="17" t="s">
        <v>731</v>
      </c>
      <c r="C266" s="13"/>
      <c r="D266" s="13"/>
      <c r="E266" s="18">
        <v>-45000</v>
      </c>
      <c r="F266" s="19">
        <v>-455.22</v>
      </c>
      <c r="G266" s="20">
        <v>-3.3E-3</v>
      </c>
      <c r="H266" s="21"/>
      <c r="I266" s="22"/>
    </row>
    <row r="267" spans="1:9" ht="13" customHeight="1">
      <c r="A267" s="16" t="s">
        <v>732</v>
      </c>
      <c r="B267" s="17" t="s">
        <v>733</v>
      </c>
      <c r="C267" s="13"/>
      <c r="D267" s="13"/>
      <c r="E267" s="18">
        <v>-92400</v>
      </c>
      <c r="F267" s="19">
        <v>-479.97179999999997</v>
      </c>
      <c r="G267" s="20">
        <v>-3.5000000000000001E-3</v>
      </c>
      <c r="H267" s="21"/>
      <c r="I267" s="22"/>
    </row>
    <row r="268" spans="1:9" ht="13" customHeight="1">
      <c r="A268" s="16" t="s">
        <v>734</v>
      </c>
      <c r="B268" s="17" t="s">
        <v>735</v>
      </c>
      <c r="C268" s="13"/>
      <c r="D268" s="13"/>
      <c r="E268" s="18">
        <v>-25800</v>
      </c>
      <c r="F268" s="19">
        <v>-485.04</v>
      </c>
      <c r="G268" s="20">
        <v>-3.5000000000000001E-3</v>
      </c>
      <c r="H268" s="21"/>
      <c r="I268" s="22"/>
    </row>
    <row r="269" spans="1:9" ht="13" customHeight="1">
      <c r="A269" s="16" t="s">
        <v>736</v>
      </c>
      <c r="B269" s="17" t="s">
        <v>737</v>
      </c>
      <c r="C269" s="13"/>
      <c r="D269" s="13"/>
      <c r="E269" s="18">
        <v>-445500</v>
      </c>
      <c r="F269" s="19">
        <v>-539.45600000000002</v>
      </c>
      <c r="G269" s="20">
        <v>-3.8999999999999998E-3</v>
      </c>
      <c r="H269" s="21"/>
      <c r="I269" s="22"/>
    </row>
    <row r="270" spans="1:9" ht="13" customHeight="1">
      <c r="A270" s="16" t="s">
        <v>738</v>
      </c>
      <c r="B270" s="17" t="s">
        <v>739</v>
      </c>
      <c r="C270" s="13"/>
      <c r="D270" s="13"/>
      <c r="E270" s="18">
        <v>-30400</v>
      </c>
      <c r="F270" s="19">
        <v>-543.76480000000004</v>
      </c>
      <c r="G270" s="20">
        <v>-4.0000000000000001E-3</v>
      </c>
      <c r="H270" s="21"/>
      <c r="I270" s="22"/>
    </row>
    <row r="271" spans="1:9" ht="13" customHeight="1">
      <c r="A271" s="16" t="s">
        <v>740</v>
      </c>
      <c r="B271" s="17" t="s">
        <v>741</v>
      </c>
      <c r="C271" s="13"/>
      <c r="D271" s="13"/>
      <c r="E271" s="18">
        <v>-2799000</v>
      </c>
      <c r="F271" s="19">
        <v>-590.58900000000006</v>
      </c>
      <c r="G271" s="20">
        <v>-4.3E-3</v>
      </c>
      <c r="H271" s="21"/>
      <c r="I271" s="22"/>
    </row>
    <row r="272" spans="1:9" ht="13" customHeight="1">
      <c r="A272" s="16" t="s">
        <v>742</v>
      </c>
      <c r="B272" s="17" t="s">
        <v>743</v>
      </c>
      <c r="C272" s="13"/>
      <c r="D272" s="13"/>
      <c r="E272" s="18">
        <v>-83000</v>
      </c>
      <c r="F272" s="19">
        <v>-609.67650000000003</v>
      </c>
      <c r="G272" s="20">
        <v>-4.4000000000000003E-3</v>
      </c>
      <c r="H272" s="21"/>
      <c r="I272" s="22"/>
    </row>
    <row r="273" spans="1:9" ht="13" customHeight="1">
      <c r="A273" s="16" t="s">
        <v>744</v>
      </c>
      <c r="B273" s="17" t="s">
        <v>745</v>
      </c>
      <c r="C273" s="13"/>
      <c r="D273" s="13"/>
      <c r="E273" s="18">
        <v>-171700</v>
      </c>
      <c r="F273" s="19">
        <v>-642.58730000000003</v>
      </c>
      <c r="G273" s="20">
        <v>-4.7000000000000002E-3</v>
      </c>
      <c r="H273" s="21"/>
      <c r="I273" s="22"/>
    </row>
    <row r="274" spans="1:9" ht="13" customHeight="1">
      <c r="A274" s="16" t="s">
        <v>746</v>
      </c>
      <c r="B274" s="17" t="s">
        <v>747</v>
      </c>
      <c r="C274" s="13"/>
      <c r="D274" s="13"/>
      <c r="E274" s="18">
        <v>-797650</v>
      </c>
      <c r="F274" s="19">
        <v>-653.9135</v>
      </c>
      <c r="G274" s="20">
        <v>-4.7999999999999996E-3</v>
      </c>
      <c r="H274" s="21"/>
      <c r="I274" s="22"/>
    </row>
    <row r="275" spans="1:9" ht="13" customHeight="1">
      <c r="A275" s="16" t="s">
        <v>748</v>
      </c>
      <c r="B275" s="17" t="s">
        <v>749</v>
      </c>
      <c r="C275" s="13"/>
      <c r="D275" s="13"/>
      <c r="E275" s="18">
        <v>-48875</v>
      </c>
      <c r="F275" s="19">
        <v>-663.33150000000001</v>
      </c>
      <c r="G275" s="20">
        <v>-4.7999999999999996E-3</v>
      </c>
      <c r="H275" s="21"/>
      <c r="I275" s="22"/>
    </row>
    <row r="276" spans="1:9" ht="13" customHeight="1">
      <c r="A276" s="16" t="s">
        <v>750</v>
      </c>
      <c r="B276" s="17" t="s">
        <v>751</v>
      </c>
      <c r="C276" s="13"/>
      <c r="D276" s="13"/>
      <c r="E276" s="18">
        <v>-176700</v>
      </c>
      <c r="F276" s="19">
        <v>-676.76099999999997</v>
      </c>
      <c r="G276" s="20">
        <v>-4.8999999999999998E-3</v>
      </c>
      <c r="H276" s="21"/>
      <c r="I276" s="22"/>
    </row>
    <row r="277" spans="1:9" ht="13" customHeight="1">
      <c r="A277" s="16" t="s">
        <v>752</v>
      </c>
      <c r="B277" s="17" t="s">
        <v>753</v>
      </c>
      <c r="C277" s="13"/>
      <c r="D277" s="13"/>
      <c r="E277" s="18">
        <v>-165375</v>
      </c>
      <c r="F277" s="19">
        <v>-687.13310000000001</v>
      </c>
      <c r="G277" s="20">
        <v>-5.0000000000000001E-3</v>
      </c>
      <c r="H277" s="21"/>
      <c r="I277" s="22"/>
    </row>
    <row r="278" spans="1:9" ht="13" customHeight="1">
      <c r="A278" s="16" t="s">
        <v>754</v>
      </c>
      <c r="B278" s="17" t="s">
        <v>755</v>
      </c>
      <c r="C278" s="13"/>
      <c r="D278" s="13"/>
      <c r="E278" s="18">
        <v>-191800</v>
      </c>
      <c r="F278" s="19">
        <v>-766.43280000000004</v>
      </c>
      <c r="G278" s="20">
        <v>-5.5999999999999999E-3</v>
      </c>
      <c r="H278" s="21"/>
      <c r="I278" s="22"/>
    </row>
    <row r="279" spans="1:9" ht="13" customHeight="1">
      <c r="A279" s="16" t="s">
        <v>756</v>
      </c>
      <c r="B279" s="17" t="s">
        <v>757</v>
      </c>
      <c r="C279" s="13"/>
      <c r="D279" s="13"/>
      <c r="E279" s="18">
        <v>-24800</v>
      </c>
      <c r="F279" s="19">
        <v>-770.93280000000004</v>
      </c>
      <c r="G279" s="20">
        <v>-5.5999999999999999E-3</v>
      </c>
      <c r="H279" s="21"/>
      <c r="I279" s="22"/>
    </row>
    <row r="280" spans="1:9" ht="13" customHeight="1">
      <c r="A280" s="16" t="s">
        <v>758</v>
      </c>
      <c r="B280" s="17" t="s">
        <v>759</v>
      </c>
      <c r="C280" s="13"/>
      <c r="D280" s="13"/>
      <c r="E280" s="18">
        <v>-145000</v>
      </c>
      <c r="F280" s="19">
        <v>-778.14250000000004</v>
      </c>
      <c r="G280" s="20">
        <v>-5.7000000000000002E-3</v>
      </c>
      <c r="H280" s="21"/>
      <c r="I280" s="22"/>
    </row>
    <row r="281" spans="1:9" ht="13" customHeight="1">
      <c r="A281" s="16" t="s">
        <v>760</v>
      </c>
      <c r="B281" s="17" t="s">
        <v>761</v>
      </c>
      <c r="C281" s="13"/>
      <c r="D281" s="13"/>
      <c r="E281" s="18">
        <v>-86800</v>
      </c>
      <c r="F281" s="19">
        <v>-782.76239999999996</v>
      </c>
      <c r="G281" s="20">
        <v>-5.7000000000000002E-3</v>
      </c>
      <c r="H281" s="21"/>
      <c r="I281" s="22"/>
    </row>
    <row r="282" spans="1:9" ht="13" customHeight="1">
      <c r="A282" s="16" t="s">
        <v>762</v>
      </c>
      <c r="B282" s="17" t="s">
        <v>763</v>
      </c>
      <c r="C282" s="13"/>
      <c r="D282" s="13"/>
      <c r="E282" s="18">
        <v>-250000</v>
      </c>
      <c r="F282" s="19">
        <v>-800.75</v>
      </c>
      <c r="G282" s="20">
        <v>-5.7999999999999996E-3</v>
      </c>
      <c r="H282" s="21"/>
      <c r="I282" s="22"/>
    </row>
    <row r="283" spans="1:9" ht="13" customHeight="1">
      <c r="A283" s="16" t="s">
        <v>764</v>
      </c>
      <c r="B283" s="17" t="s">
        <v>765</v>
      </c>
      <c r="C283" s="13"/>
      <c r="D283" s="13"/>
      <c r="E283" s="18">
        <v>-244400</v>
      </c>
      <c r="F283" s="19">
        <v>-802.97619999999995</v>
      </c>
      <c r="G283" s="20">
        <v>-5.7999999999999996E-3</v>
      </c>
      <c r="H283" s="21"/>
      <c r="I283" s="22"/>
    </row>
    <row r="284" spans="1:9" ht="13" customHeight="1">
      <c r="A284" s="16" t="s">
        <v>766</v>
      </c>
      <c r="B284" s="17" t="s">
        <v>767</v>
      </c>
      <c r="C284" s="13"/>
      <c r="D284" s="13"/>
      <c r="E284" s="18">
        <v>-194000</v>
      </c>
      <c r="F284" s="19">
        <v>-808.78599999999994</v>
      </c>
      <c r="G284" s="20">
        <v>-5.8999999999999999E-3</v>
      </c>
      <c r="H284" s="21"/>
      <c r="I284" s="22"/>
    </row>
    <row r="285" spans="1:9" ht="13" customHeight="1">
      <c r="A285" s="16" t="s">
        <v>768</v>
      </c>
      <c r="B285" s="17" t="s">
        <v>769</v>
      </c>
      <c r="C285" s="13"/>
      <c r="D285" s="13"/>
      <c r="E285" s="18">
        <v>-7050</v>
      </c>
      <c r="F285" s="19">
        <v>-844.66049999999996</v>
      </c>
      <c r="G285" s="20">
        <v>-6.1000000000000004E-3</v>
      </c>
      <c r="H285" s="21"/>
      <c r="I285" s="22"/>
    </row>
    <row r="286" spans="1:9" ht="13" customHeight="1">
      <c r="A286" s="16" t="s">
        <v>770</v>
      </c>
      <c r="B286" s="17" t="s">
        <v>771</v>
      </c>
      <c r="C286" s="13"/>
      <c r="D286" s="13"/>
      <c r="E286" s="18">
        <v>-550000</v>
      </c>
      <c r="F286" s="19">
        <v>-855.03</v>
      </c>
      <c r="G286" s="20">
        <v>-6.1999999999999998E-3</v>
      </c>
      <c r="H286" s="21"/>
      <c r="I286" s="22"/>
    </row>
    <row r="287" spans="1:9" ht="13" customHeight="1">
      <c r="A287" s="16" t="s">
        <v>772</v>
      </c>
      <c r="B287" s="17" t="s">
        <v>773</v>
      </c>
      <c r="C287" s="13"/>
      <c r="D287" s="13"/>
      <c r="E287" s="18">
        <v>-332925</v>
      </c>
      <c r="F287" s="19">
        <v>-877.42380000000003</v>
      </c>
      <c r="G287" s="20">
        <v>-6.4000000000000003E-3</v>
      </c>
      <c r="H287" s="21"/>
      <c r="I287" s="22"/>
    </row>
    <row r="288" spans="1:9" ht="13" customHeight="1">
      <c r="A288" s="16" t="s">
        <v>774</v>
      </c>
      <c r="B288" s="17" t="s">
        <v>775</v>
      </c>
      <c r="C288" s="13"/>
      <c r="D288" s="13"/>
      <c r="E288" s="18">
        <v>-27225</v>
      </c>
      <c r="F288" s="19">
        <v>-908.28049999999996</v>
      </c>
      <c r="G288" s="20">
        <v>-6.6E-3</v>
      </c>
      <c r="H288" s="21"/>
      <c r="I288" s="22"/>
    </row>
    <row r="289" spans="1:9" ht="13" customHeight="1">
      <c r="A289" s="16" t="s">
        <v>776</v>
      </c>
      <c r="B289" s="17" t="s">
        <v>777</v>
      </c>
      <c r="C289" s="13"/>
      <c r="D289" s="13"/>
      <c r="E289" s="18">
        <v>-11250</v>
      </c>
      <c r="F289" s="19">
        <v>-914.4</v>
      </c>
      <c r="G289" s="20">
        <v>-6.6E-3</v>
      </c>
      <c r="H289" s="21"/>
      <c r="I289" s="22"/>
    </row>
    <row r="290" spans="1:9" ht="13" customHeight="1">
      <c r="A290" s="16" t="s">
        <v>778</v>
      </c>
      <c r="B290" s="17" t="s">
        <v>779</v>
      </c>
      <c r="C290" s="13"/>
      <c r="D290" s="13"/>
      <c r="E290" s="18">
        <v>-439450</v>
      </c>
      <c r="F290" s="19">
        <v>-953.07920000000001</v>
      </c>
      <c r="G290" s="20">
        <v>-6.8999999999999999E-3</v>
      </c>
      <c r="H290" s="21"/>
      <c r="I290" s="22"/>
    </row>
    <row r="291" spans="1:9" ht="13" customHeight="1">
      <c r="A291" s="16" t="s">
        <v>780</v>
      </c>
      <c r="B291" s="17" t="s">
        <v>781</v>
      </c>
      <c r="C291" s="13"/>
      <c r="D291" s="13"/>
      <c r="E291" s="18">
        <v>-517000</v>
      </c>
      <c r="F291" s="19">
        <v>-961.9819</v>
      </c>
      <c r="G291" s="20">
        <v>-7.0000000000000001E-3</v>
      </c>
      <c r="H291" s="21"/>
      <c r="I291" s="22"/>
    </row>
    <row r="292" spans="1:9" ht="13" customHeight="1">
      <c r="A292" s="16" t="s">
        <v>782</v>
      </c>
      <c r="B292" s="17" t="s">
        <v>783</v>
      </c>
      <c r="C292" s="13"/>
      <c r="D292" s="13"/>
      <c r="E292" s="18">
        <v>-95900</v>
      </c>
      <c r="F292" s="19">
        <v>-1024.4038</v>
      </c>
      <c r="G292" s="20">
        <v>-7.4000000000000003E-3</v>
      </c>
      <c r="H292" s="21"/>
      <c r="I292" s="22"/>
    </row>
    <row r="293" spans="1:9" ht="13" customHeight="1">
      <c r="A293" s="16" t="s">
        <v>784</v>
      </c>
      <c r="B293" s="17" t="s">
        <v>785</v>
      </c>
      <c r="C293" s="13"/>
      <c r="D293" s="13"/>
      <c r="E293" s="18">
        <v>-1370250</v>
      </c>
      <c r="F293" s="19">
        <v>-1047.8302000000001</v>
      </c>
      <c r="G293" s="20">
        <v>-7.6E-3</v>
      </c>
      <c r="H293" s="21"/>
      <c r="I293" s="22"/>
    </row>
    <row r="294" spans="1:9" ht="13" customHeight="1">
      <c r="A294" s="16" t="s">
        <v>786</v>
      </c>
      <c r="B294" s="17" t="s">
        <v>787</v>
      </c>
      <c r="C294" s="13"/>
      <c r="D294" s="13"/>
      <c r="E294" s="18">
        <v>-608400</v>
      </c>
      <c r="F294" s="19">
        <v>-1089.8269</v>
      </c>
      <c r="G294" s="20">
        <v>-7.9000000000000008E-3</v>
      </c>
      <c r="H294" s="21"/>
      <c r="I294" s="22"/>
    </row>
    <row r="295" spans="1:9" ht="13" customHeight="1">
      <c r="A295" s="16" t="s">
        <v>788</v>
      </c>
      <c r="B295" s="17" t="s">
        <v>789</v>
      </c>
      <c r="C295" s="13"/>
      <c r="D295" s="13"/>
      <c r="E295" s="18">
        <v>-111200</v>
      </c>
      <c r="F295" s="19">
        <v>-1114.8912</v>
      </c>
      <c r="G295" s="20">
        <v>-8.0999999999999996E-3</v>
      </c>
      <c r="H295" s="21"/>
      <c r="I295" s="22"/>
    </row>
    <row r="296" spans="1:9" ht="13" customHeight="1">
      <c r="A296" s="16" t="s">
        <v>790</v>
      </c>
      <c r="B296" s="17" t="s">
        <v>791</v>
      </c>
      <c r="C296" s="13"/>
      <c r="D296" s="13"/>
      <c r="E296" s="18">
        <v>-29925</v>
      </c>
      <c r="F296" s="19">
        <v>-1126.1376</v>
      </c>
      <c r="G296" s="20">
        <v>-8.2000000000000007E-3</v>
      </c>
      <c r="H296" s="21"/>
      <c r="I296" s="22"/>
    </row>
    <row r="297" spans="1:9" ht="13" customHeight="1">
      <c r="A297" s="16" t="s">
        <v>792</v>
      </c>
      <c r="B297" s="17" t="s">
        <v>793</v>
      </c>
      <c r="C297" s="13"/>
      <c r="D297" s="13"/>
      <c r="E297" s="18">
        <v>-39243</v>
      </c>
      <c r="F297" s="19">
        <v>-1139.0281</v>
      </c>
      <c r="G297" s="20">
        <v>-8.3000000000000001E-3</v>
      </c>
      <c r="H297" s="21"/>
      <c r="I297" s="22"/>
    </row>
    <row r="298" spans="1:9" ht="13" customHeight="1">
      <c r="A298" s="16" t="s">
        <v>794</v>
      </c>
      <c r="B298" s="17" t="s">
        <v>795</v>
      </c>
      <c r="C298" s="13"/>
      <c r="D298" s="13"/>
      <c r="E298" s="18">
        <v>-9005850</v>
      </c>
      <c r="F298" s="19">
        <v>-1168.9593</v>
      </c>
      <c r="G298" s="20">
        <v>-8.5000000000000006E-3</v>
      </c>
      <c r="H298" s="21"/>
      <c r="I298" s="22"/>
    </row>
    <row r="299" spans="1:9" ht="13" customHeight="1">
      <c r="A299" s="16" t="s">
        <v>796</v>
      </c>
      <c r="B299" s="17" t="s">
        <v>797</v>
      </c>
      <c r="C299" s="13"/>
      <c r="D299" s="13"/>
      <c r="E299" s="18">
        <v>-219275</v>
      </c>
      <c r="F299" s="19">
        <v>-1241.6447000000001</v>
      </c>
      <c r="G299" s="20">
        <v>-8.9999999999999993E-3</v>
      </c>
      <c r="H299" s="21"/>
      <c r="I299" s="22"/>
    </row>
    <row r="300" spans="1:9" ht="13" customHeight="1">
      <c r="A300" s="16" t="s">
        <v>798</v>
      </c>
      <c r="B300" s="17" t="s">
        <v>799</v>
      </c>
      <c r="C300" s="13"/>
      <c r="D300" s="13"/>
      <c r="E300" s="18">
        <v>-1104000</v>
      </c>
      <c r="F300" s="19">
        <v>-1256.0208</v>
      </c>
      <c r="G300" s="20">
        <v>-9.1000000000000004E-3</v>
      </c>
      <c r="H300" s="21"/>
      <c r="I300" s="22"/>
    </row>
    <row r="301" spans="1:9" ht="13" customHeight="1">
      <c r="A301" s="16" t="s">
        <v>800</v>
      </c>
      <c r="B301" s="17" t="s">
        <v>801</v>
      </c>
      <c r="C301" s="13"/>
      <c r="D301" s="13"/>
      <c r="E301" s="18">
        <v>-46200</v>
      </c>
      <c r="F301" s="19">
        <v>-1363.5930000000001</v>
      </c>
      <c r="G301" s="20">
        <v>-9.9000000000000008E-3</v>
      </c>
      <c r="H301" s="21"/>
      <c r="I301" s="22"/>
    </row>
    <row r="302" spans="1:9" ht="13" customHeight="1">
      <c r="A302" s="16" t="s">
        <v>802</v>
      </c>
      <c r="B302" s="17" t="s">
        <v>803</v>
      </c>
      <c r="C302" s="13"/>
      <c r="D302" s="13"/>
      <c r="E302" s="18">
        <v>-144900</v>
      </c>
      <c r="F302" s="19">
        <v>-1376.2601999999999</v>
      </c>
      <c r="G302" s="20">
        <v>-0.01</v>
      </c>
      <c r="H302" s="21"/>
      <c r="I302" s="22"/>
    </row>
    <row r="303" spans="1:9" ht="13" customHeight="1">
      <c r="A303" s="16" t="s">
        <v>804</v>
      </c>
      <c r="B303" s="17" t="s">
        <v>805</v>
      </c>
      <c r="C303" s="13"/>
      <c r="D303" s="13"/>
      <c r="E303" s="18">
        <v>-379050</v>
      </c>
      <c r="F303" s="19">
        <v>-1473.5569</v>
      </c>
      <c r="G303" s="20">
        <v>-1.0699999999999999E-2</v>
      </c>
      <c r="H303" s="21"/>
      <c r="I303" s="22"/>
    </row>
    <row r="304" spans="1:9" ht="13" customHeight="1">
      <c r="A304" s="16" t="s">
        <v>806</v>
      </c>
      <c r="B304" s="17" t="s">
        <v>807</v>
      </c>
      <c r="C304" s="13"/>
      <c r="D304" s="13"/>
      <c r="E304" s="18">
        <v>-1938475</v>
      </c>
      <c r="F304" s="19">
        <v>-1581.6017999999999</v>
      </c>
      <c r="G304" s="20">
        <v>-1.15E-2</v>
      </c>
      <c r="H304" s="21"/>
      <c r="I304" s="22"/>
    </row>
    <row r="305" spans="1:9" ht="13" customHeight="1">
      <c r="A305" s="16" t="s">
        <v>808</v>
      </c>
      <c r="B305" s="17" t="s">
        <v>809</v>
      </c>
      <c r="C305" s="13"/>
      <c r="D305" s="13"/>
      <c r="E305" s="18">
        <v>-167250</v>
      </c>
      <c r="F305" s="19">
        <v>-1617.6420000000001</v>
      </c>
      <c r="G305" s="20">
        <v>-1.18E-2</v>
      </c>
      <c r="H305" s="21"/>
      <c r="I305" s="22"/>
    </row>
    <row r="306" spans="1:9" ht="13" customHeight="1">
      <c r="A306" s="16" t="s">
        <v>810</v>
      </c>
      <c r="B306" s="17" t="s">
        <v>811</v>
      </c>
      <c r="C306" s="13"/>
      <c r="D306" s="13"/>
      <c r="E306" s="18">
        <v>-143125</v>
      </c>
      <c r="F306" s="19">
        <v>-1757.2888</v>
      </c>
      <c r="G306" s="20">
        <v>-1.2800000000000001E-2</v>
      </c>
      <c r="H306" s="21"/>
      <c r="I306" s="22"/>
    </row>
    <row r="307" spans="1:9" ht="13" customHeight="1">
      <c r="A307" s="16" t="s">
        <v>812</v>
      </c>
      <c r="B307" s="17" t="s">
        <v>813</v>
      </c>
      <c r="C307" s="13"/>
      <c r="D307" s="13"/>
      <c r="E307" s="18">
        <v>-594000</v>
      </c>
      <c r="F307" s="19">
        <v>-1907.9280000000001</v>
      </c>
      <c r="G307" s="20">
        <v>-1.3899999999999999E-2</v>
      </c>
      <c r="H307" s="21"/>
      <c r="I307" s="22"/>
    </row>
    <row r="308" spans="1:9" ht="13" customHeight="1">
      <c r="A308" s="16" t="s">
        <v>814</v>
      </c>
      <c r="B308" s="17" t="s">
        <v>815</v>
      </c>
      <c r="C308" s="13"/>
      <c r="D308" s="13"/>
      <c r="E308" s="18">
        <v>-157700</v>
      </c>
      <c r="F308" s="19">
        <v>-2785.9281999999998</v>
      </c>
      <c r="G308" s="20">
        <v>-2.0299999999999999E-2</v>
      </c>
      <c r="H308" s="21"/>
      <c r="I308" s="22"/>
    </row>
    <row r="309" spans="1:9" ht="13" customHeight="1">
      <c r="A309" s="16" t="s">
        <v>816</v>
      </c>
      <c r="B309" s="17" t="s">
        <v>817</v>
      </c>
      <c r="C309" s="13"/>
      <c r="D309" s="13"/>
      <c r="E309" s="18">
        <v>-2369250</v>
      </c>
      <c r="F309" s="19">
        <v>-2854.9463000000001</v>
      </c>
      <c r="G309" s="20">
        <v>-2.0799999999999999E-2</v>
      </c>
      <c r="H309" s="21"/>
      <c r="I309" s="22"/>
    </row>
    <row r="310" spans="1:9" ht="13" customHeight="1">
      <c r="A310" s="16" t="s">
        <v>818</v>
      </c>
      <c r="B310" s="17" t="s">
        <v>819</v>
      </c>
      <c r="C310" s="13"/>
      <c r="D310" s="13"/>
      <c r="E310" s="18">
        <v>-326250</v>
      </c>
      <c r="F310" s="19">
        <v>-3150.9225000000001</v>
      </c>
      <c r="G310" s="20">
        <v>-2.29E-2</v>
      </c>
      <c r="H310" s="21"/>
      <c r="I310" s="22"/>
    </row>
    <row r="311" spans="1:9" ht="13" customHeight="1">
      <c r="A311" s="16" t="s">
        <v>820</v>
      </c>
      <c r="B311" s="17" t="s">
        <v>821</v>
      </c>
      <c r="C311" s="13"/>
      <c r="D311" s="13"/>
      <c r="E311" s="18">
        <v>-2213700</v>
      </c>
      <c r="F311" s="19">
        <v>-3937.5082000000002</v>
      </c>
      <c r="G311" s="20">
        <v>-2.86E-2</v>
      </c>
      <c r="H311" s="21"/>
      <c r="I311" s="22"/>
    </row>
    <row r="312" spans="1:9" ht="13" customHeight="1">
      <c r="A312" s="16" t="s">
        <v>822</v>
      </c>
      <c r="B312" s="17" t="s">
        <v>823</v>
      </c>
      <c r="C312" s="13"/>
      <c r="D312" s="13"/>
      <c r="E312" s="18">
        <v>-569500</v>
      </c>
      <c r="F312" s="19">
        <v>-6787.3010000000004</v>
      </c>
      <c r="G312" s="20">
        <v>-4.9399999999999999E-2</v>
      </c>
      <c r="H312" s="21"/>
      <c r="I312" s="22"/>
    </row>
    <row r="313" spans="1:9" ht="13" customHeight="1">
      <c r="A313" s="16" t="s">
        <v>824</v>
      </c>
      <c r="B313" s="17" t="s">
        <v>825</v>
      </c>
      <c r="C313" s="13"/>
      <c r="D313" s="13"/>
      <c r="E313" s="18">
        <v>-1171300</v>
      </c>
      <c r="F313" s="19">
        <v>-8381.2371999999996</v>
      </c>
      <c r="G313" s="20">
        <v>-6.0900000000000003E-2</v>
      </c>
      <c r="H313" s="21"/>
      <c r="I313" s="22"/>
    </row>
    <row r="314" spans="1:9" ht="13" customHeight="1">
      <c r="A314" s="16" t="s">
        <v>826</v>
      </c>
      <c r="B314" s="17" t="s">
        <v>827</v>
      </c>
      <c r="C314" s="13"/>
      <c r="D314" s="13"/>
      <c r="E314" s="18">
        <v>-638400</v>
      </c>
      <c r="F314" s="19">
        <v>-8484.3359999999993</v>
      </c>
      <c r="G314" s="20">
        <v>-6.1699999999999998E-2</v>
      </c>
      <c r="H314" s="21"/>
      <c r="I314" s="22"/>
    </row>
    <row r="315" spans="1:9" ht="13" customHeight="1">
      <c r="A315" s="4"/>
      <c r="B315" s="12" t="s">
        <v>462</v>
      </c>
      <c r="C315" s="13"/>
      <c r="D315" s="13"/>
      <c r="E315" s="13"/>
      <c r="F315" s="23">
        <v>-96427.916899999997</v>
      </c>
      <c r="G315" s="24">
        <f>ROUND(SUM(G133:G314),4)</f>
        <v>-0.70099999999999996</v>
      </c>
      <c r="H315" s="25"/>
      <c r="I315" s="26"/>
    </row>
    <row r="316" spans="1:9" ht="13" customHeight="1">
      <c r="A316" s="4"/>
      <c r="B316" s="27" t="s">
        <v>465</v>
      </c>
      <c r="C316" s="28"/>
      <c r="D316" s="1"/>
      <c r="E316" s="28"/>
      <c r="F316" s="23">
        <v>-96427.916899999997</v>
      </c>
      <c r="G316" s="24">
        <f>ROUND(SUM(G315),4)</f>
        <v>-0.70099999999999996</v>
      </c>
      <c r="H316" s="25"/>
      <c r="I316" s="26"/>
    </row>
    <row r="317" spans="1:9" ht="13" customHeight="1">
      <c r="A317" s="4"/>
      <c r="B317" s="12" t="s">
        <v>828</v>
      </c>
      <c r="C317" s="13"/>
      <c r="D317" s="13"/>
      <c r="E317" s="13"/>
      <c r="F317" s="13"/>
      <c r="G317" s="13"/>
      <c r="H317" s="14"/>
      <c r="I317" s="15"/>
    </row>
    <row r="318" spans="1:9" ht="13" customHeight="1">
      <c r="A318" s="4"/>
      <c r="B318" s="12" t="s">
        <v>829</v>
      </c>
      <c r="C318" s="13"/>
      <c r="D318" s="13"/>
      <c r="E318" s="13"/>
      <c r="F318" s="4"/>
      <c r="G318" s="14"/>
      <c r="H318" s="14"/>
      <c r="I318" s="15"/>
    </row>
    <row r="319" spans="1:9" ht="13" customHeight="1">
      <c r="A319" s="16" t="s">
        <v>830</v>
      </c>
      <c r="B319" s="17" t="s">
        <v>831</v>
      </c>
      <c r="C319" s="13" t="s">
        <v>832</v>
      </c>
      <c r="D319" s="13" t="s">
        <v>833</v>
      </c>
      <c r="E319" s="18">
        <v>500</v>
      </c>
      <c r="F319" s="19">
        <v>2453.7224999999999</v>
      </c>
      <c r="G319" s="20">
        <v>1.78E-2</v>
      </c>
      <c r="H319" s="29">
        <v>6.6833000000000004E-2</v>
      </c>
      <c r="I319" s="22"/>
    </row>
    <row r="320" spans="1:9" ht="13" customHeight="1">
      <c r="A320" s="4"/>
      <c r="B320" s="12" t="s">
        <v>462</v>
      </c>
      <c r="C320" s="13"/>
      <c r="D320" s="13"/>
      <c r="E320" s="13"/>
      <c r="F320" s="23">
        <v>2453.7224999999999</v>
      </c>
      <c r="G320" s="24">
        <f>ROUND(SUM(G317:G319),4)</f>
        <v>1.78E-2</v>
      </c>
      <c r="H320" s="25"/>
      <c r="I320" s="26"/>
    </row>
    <row r="321" spans="1:9" ht="13" customHeight="1">
      <c r="A321" s="4"/>
      <c r="B321" s="27" t="s">
        <v>465</v>
      </c>
      <c r="C321" s="28"/>
      <c r="D321" s="1"/>
      <c r="E321" s="28"/>
      <c r="F321" s="23">
        <v>2453.7224999999999</v>
      </c>
      <c r="G321" s="24">
        <f>ROUND(SUM(G320),4)</f>
        <v>1.78E-2</v>
      </c>
      <c r="H321" s="25"/>
      <c r="I321" s="26"/>
    </row>
    <row r="322" spans="1:9" ht="13" customHeight="1">
      <c r="A322" s="4"/>
      <c r="B322" s="12" t="s">
        <v>834</v>
      </c>
      <c r="C322" s="13"/>
      <c r="D322" s="13"/>
      <c r="E322" s="13"/>
      <c r="F322" s="13"/>
      <c r="G322" s="13"/>
      <c r="H322" s="14"/>
      <c r="I322" s="15"/>
    </row>
    <row r="323" spans="1:9" ht="13" customHeight="1">
      <c r="A323" s="4"/>
      <c r="B323" s="12" t="s">
        <v>835</v>
      </c>
      <c r="C323" s="13"/>
      <c r="D323" s="13"/>
      <c r="E323" s="13"/>
      <c r="F323" s="4"/>
      <c r="G323" s="14"/>
      <c r="H323" s="14"/>
      <c r="I323" s="15"/>
    </row>
    <row r="324" spans="1:9" ht="13" customHeight="1">
      <c r="A324" s="16" t="s">
        <v>836</v>
      </c>
      <c r="B324" s="17" t="s">
        <v>837</v>
      </c>
      <c r="C324" s="13" t="s">
        <v>838</v>
      </c>
      <c r="D324" s="13"/>
      <c r="E324" s="18">
        <v>1441195.1058</v>
      </c>
      <c r="F324" s="19">
        <v>17920.497299999999</v>
      </c>
      <c r="G324" s="20">
        <v>0.1303</v>
      </c>
      <c r="H324" s="29"/>
      <c r="I324" s="22"/>
    </row>
    <row r="325" spans="1:9" ht="13" customHeight="1">
      <c r="A325" s="16" t="s">
        <v>839</v>
      </c>
      <c r="B325" s="17" t="s">
        <v>840</v>
      </c>
      <c r="C325" s="13" t="s">
        <v>841</v>
      </c>
      <c r="D325" s="13"/>
      <c r="E325" s="18">
        <v>1317648.4739999999</v>
      </c>
      <c r="F325" s="19">
        <v>16584.173999999999</v>
      </c>
      <c r="G325" s="20">
        <v>0.1206</v>
      </c>
      <c r="H325" s="29"/>
      <c r="I325" s="22"/>
    </row>
    <row r="326" spans="1:9" ht="13" customHeight="1">
      <c r="A326" s="4"/>
      <c r="B326" s="12" t="s">
        <v>462</v>
      </c>
      <c r="C326" s="13"/>
      <c r="D326" s="13"/>
      <c r="E326" s="13"/>
      <c r="F326" s="23">
        <v>34504.671300000002</v>
      </c>
      <c r="G326" s="24">
        <f>ROUND(SUM(G322:G325),4)</f>
        <v>0.25090000000000001</v>
      </c>
      <c r="H326" s="25"/>
      <c r="I326" s="26"/>
    </row>
    <row r="327" spans="1:9" ht="13" customHeight="1">
      <c r="A327" s="4"/>
      <c r="B327" s="27" t="s">
        <v>465</v>
      </c>
      <c r="C327" s="28"/>
      <c r="D327" s="1"/>
      <c r="E327" s="28"/>
      <c r="F327" s="23">
        <v>34504.671300000002</v>
      </c>
      <c r="G327" s="24">
        <f>ROUND(SUM(G326),4)</f>
        <v>0.25090000000000001</v>
      </c>
      <c r="H327" s="25"/>
      <c r="I327" s="26"/>
    </row>
    <row r="328" spans="1:9" ht="13" customHeight="1">
      <c r="A328" s="4"/>
      <c r="B328" s="12" t="s">
        <v>842</v>
      </c>
      <c r="C328" s="13"/>
      <c r="D328" s="13"/>
      <c r="E328" s="13"/>
      <c r="F328" s="13"/>
      <c r="G328" s="13"/>
      <c r="H328" s="14"/>
      <c r="I328" s="15"/>
    </row>
    <row r="329" spans="1:9" ht="13" customHeight="1">
      <c r="A329" s="16" t="s">
        <v>843</v>
      </c>
      <c r="B329" s="17" t="s">
        <v>844</v>
      </c>
      <c r="C329" s="13"/>
      <c r="D329" s="13"/>
      <c r="E329" s="18"/>
      <c r="F329" s="19">
        <v>5730.5788000000002</v>
      </c>
      <c r="G329" s="20">
        <v>4.1700000000000001E-2</v>
      </c>
      <c r="H329" s="29">
        <v>5.0660270346824694E-2</v>
      </c>
      <c r="I329" s="22"/>
    </row>
    <row r="330" spans="1:9" ht="13" customHeight="1">
      <c r="A330" s="4"/>
      <c r="B330" s="12" t="s">
        <v>462</v>
      </c>
      <c r="C330" s="13"/>
      <c r="D330" s="13"/>
      <c r="E330" s="13"/>
      <c r="F330" s="23">
        <v>5730.5788000000002</v>
      </c>
      <c r="G330" s="24">
        <f>ROUND(SUM(G328:G329),4)</f>
        <v>4.1700000000000001E-2</v>
      </c>
      <c r="H330" s="25"/>
      <c r="I330" s="26"/>
    </row>
    <row r="331" spans="1:9" ht="13" customHeight="1">
      <c r="A331" s="4"/>
      <c r="B331" s="27" t="s">
        <v>465</v>
      </c>
      <c r="C331" s="28"/>
      <c r="D331" s="1"/>
      <c r="E331" s="28"/>
      <c r="F331" s="23">
        <v>5730.5788000000002</v>
      </c>
      <c r="G331" s="24">
        <f>ROUND(SUM(G330),4)</f>
        <v>4.1700000000000001E-2</v>
      </c>
      <c r="H331" s="25"/>
      <c r="I331" s="26"/>
    </row>
    <row r="332" spans="1:9" ht="13" customHeight="1">
      <c r="A332" s="4"/>
      <c r="B332" s="27" t="s">
        <v>845</v>
      </c>
      <c r="C332" s="13"/>
      <c r="D332" s="1"/>
      <c r="E332" s="13"/>
      <c r="F332" s="30">
        <v>95218.916400000002</v>
      </c>
      <c r="G332" s="24">
        <v>0.69240000000000002</v>
      </c>
      <c r="H332" s="25"/>
      <c r="I332" s="26"/>
    </row>
    <row r="333" spans="1:9" ht="13" customHeight="1">
      <c r="A333" s="4"/>
      <c r="B333" s="31" t="s">
        <v>846</v>
      </c>
      <c r="C333" s="32"/>
      <c r="D333" s="32"/>
      <c r="E333" s="32"/>
      <c r="F333" s="33">
        <v>137512.29999999999</v>
      </c>
      <c r="G333" s="34">
        <f>ROUND(SUM(G132,G316,G321,G327,G331,G332),4)</f>
        <v>1</v>
      </c>
      <c r="H333" s="35"/>
      <c r="I333" s="36"/>
    </row>
    <row r="334" spans="1:9" ht="13" customHeight="1">
      <c r="A334" s="4"/>
      <c r="B334" s="6"/>
      <c r="C334" s="4"/>
      <c r="D334" s="4"/>
      <c r="E334" s="4"/>
      <c r="F334" s="4"/>
      <c r="G334" s="4"/>
      <c r="H334" s="4"/>
      <c r="I334" s="4"/>
    </row>
    <row r="335" spans="1:9" ht="13" customHeight="1">
      <c r="A335" s="4"/>
      <c r="B335" s="3" t="s">
        <v>848</v>
      </c>
      <c r="C335" s="4"/>
      <c r="D335" s="4"/>
      <c r="E335" s="4"/>
      <c r="F335" s="4"/>
      <c r="G335" s="4"/>
      <c r="H335" s="4"/>
      <c r="I335" s="4"/>
    </row>
    <row r="336" spans="1:9" ht="13" customHeight="1">
      <c r="A336" s="4"/>
      <c r="B336" s="3" t="s">
        <v>849</v>
      </c>
      <c r="C336" s="4"/>
      <c r="D336" s="4"/>
      <c r="E336" s="4"/>
      <c r="F336" s="4"/>
      <c r="G336" s="4"/>
      <c r="H336" s="4"/>
      <c r="I336" s="4"/>
    </row>
    <row r="337" spans="1:9" ht="26.15" customHeight="1">
      <c r="A337" s="4"/>
      <c r="B337" s="177" t="s">
        <v>2127</v>
      </c>
      <c r="C337" s="177"/>
      <c r="D337" s="177"/>
      <c r="E337" s="177"/>
      <c r="F337" s="177"/>
      <c r="G337" s="177"/>
      <c r="H337" s="177"/>
      <c r="I337" s="177"/>
    </row>
    <row r="338" spans="1:9" ht="13" customHeight="1">
      <c r="A338" s="4"/>
      <c r="B338" s="177"/>
      <c r="C338" s="177"/>
      <c r="D338" s="177"/>
      <c r="E338" s="177"/>
      <c r="F338" s="177"/>
      <c r="G338" s="177"/>
      <c r="H338" s="177"/>
      <c r="I338" s="177"/>
    </row>
    <row r="339" spans="1:9" ht="13" customHeight="1">
      <c r="A339" s="4"/>
      <c r="B339" s="3"/>
      <c r="C339" s="3"/>
      <c r="D339" s="3"/>
      <c r="E339" s="3"/>
      <c r="F339" s="3"/>
      <c r="G339" s="3"/>
      <c r="H339" s="3"/>
      <c r="I339" s="3"/>
    </row>
    <row r="340" spans="1:9">
      <c r="A340" s="60"/>
      <c r="B340" s="40" t="s">
        <v>2038</v>
      </c>
      <c r="C340" s="41"/>
      <c r="D340" s="41"/>
      <c r="E340" s="42"/>
      <c r="F340" s="42"/>
      <c r="G340" s="42"/>
      <c r="H340" s="42"/>
      <c r="I340" s="43"/>
    </row>
    <row r="341" spans="1:9">
      <c r="A341" s="60"/>
      <c r="B341" s="44" t="s">
        <v>2039</v>
      </c>
      <c r="C341" s="53"/>
      <c r="D341" s="53"/>
      <c r="E341" s="96"/>
      <c r="F341" s="96"/>
      <c r="G341" s="96"/>
      <c r="H341" s="96"/>
      <c r="I341" s="47"/>
    </row>
    <row r="342" spans="1:9">
      <c r="A342" s="60"/>
      <c r="B342" s="44" t="s">
        <v>2040</v>
      </c>
      <c r="C342" s="97"/>
      <c r="D342" s="53"/>
      <c r="E342" s="96"/>
      <c r="F342" s="96"/>
      <c r="G342" s="96"/>
      <c r="H342" s="96"/>
      <c r="I342" s="47"/>
    </row>
    <row r="343" spans="1:9">
      <c r="A343" s="60"/>
      <c r="B343" s="48" t="s">
        <v>2041</v>
      </c>
      <c r="C343" s="49" t="s">
        <v>2056</v>
      </c>
      <c r="D343" s="49" t="s">
        <v>2042</v>
      </c>
      <c r="E343" s="98"/>
      <c r="F343" s="96"/>
      <c r="G343" s="96"/>
      <c r="H343" s="96"/>
      <c r="I343" s="47"/>
    </row>
    <row r="344" spans="1:9">
      <c r="A344" s="60"/>
      <c r="B344" s="50" t="s">
        <v>2043</v>
      </c>
      <c r="C344" s="51">
        <v>12.037000000000001</v>
      </c>
      <c r="D344" s="51">
        <v>11.965</v>
      </c>
      <c r="E344" s="96"/>
      <c r="F344" s="96"/>
      <c r="G344" s="96"/>
      <c r="H344" s="96"/>
      <c r="I344" s="47"/>
    </row>
    <row r="345" spans="1:9">
      <c r="A345" s="60"/>
      <c r="B345" s="50" t="s">
        <v>2044</v>
      </c>
      <c r="C345" s="51">
        <v>12.037000000000001</v>
      </c>
      <c r="D345" s="51">
        <v>11.965</v>
      </c>
      <c r="E345" s="96"/>
      <c r="F345" s="96"/>
      <c r="G345" s="96"/>
      <c r="H345" s="96"/>
      <c r="I345" s="47"/>
    </row>
    <row r="346" spans="1:9">
      <c r="A346" s="60"/>
      <c r="B346" s="50" t="s">
        <v>2045</v>
      </c>
      <c r="C346" s="51">
        <v>12.295999999999999</v>
      </c>
      <c r="D346" s="51">
        <v>12.215999999999999</v>
      </c>
      <c r="E346" s="96"/>
      <c r="F346" s="96"/>
      <c r="G346" s="96"/>
      <c r="H346" s="96"/>
      <c r="I346" s="47"/>
    </row>
    <row r="347" spans="1:9">
      <c r="A347" s="60"/>
      <c r="B347" s="50" t="s">
        <v>2046</v>
      </c>
      <c r="C347" s="51">
        <v>12.295999999999999</v>
      </c>
      <c r="D347" s="51">
        <v>12.215999999999999</v>
      </c>
      <c r="E347" s="96"/>
      <c r="F347" s="96"/>
      <c r="G347" s="96"/>
      <c r="H347" s="96"/>
      <c r="I347" s="47"/>
    </row>
    <row r="348" spans="1:9">
      <c r="A348" s="60"/>
      <c r="B348" s="44" t="s">
        <v>2047</v>
      </c>
      <c r="C348" s="53"/>
      <c r="D348" s="41"/>
      <c r="E348" s="96"/>
      <c r="F348" s="96"/>
      <c r="G348" s="96"/>
      <c r="H348" s="96"/>
      <c r="I348" s="47"/>
    </row>
    <row r="349" spans="1:9">
      <c r="A349" s="60"/>
      <c r="B349" s="52" t="s">
        <v>2087</v>
      </c>
      <c r="C349" s="53"/>
      <c r="D349" s="53"/>
      <c r="E349" s="96"/>
      <c r="F349" s="96"/>
      <c r="G349" s="96"/>
      <c r="H349" s="96"/>
      <c r="I349" s="47"/>
    </row>
    <row r="350" spans="1:9">
      <c r="A350" s="60"/>
      <c r="B350" s="44" t="s">
        <v>2088</v>
      </c>
      <c r="C350" s="53"/>
      <c r="D350" s="53"/>
      <c r="E350" s="96"/>
      <c r="F350" s="96"/>
      <c r="G350" s="96"/>
      <c r="H350" s="96"/>
      <c r="I350" s="47"/>
    </row>
    <row r="351" spans="1:9">
      <c r="A351" s="60"/>
      <c r="B351" s="44" t="s">
        <v>2057</v>
      </c>
      <c r="C351" s="53"/>
      <c r="D351" s="53"/>
      <c r="E351" s="96"/>
      <c r="F351" s="96"/>
      <c r="G351" s="96"/>
      <c r="H351" s="96"/>
      <c r="I351" s="47"/>
    </row>
    <row r="352" spans="1:9">
      <c r="A352" s="60"/>
      <c r="B352" s="44" t="s">
        <v>2058</v>
      </c>
      <c r="C352" s="53"/>
      <c r="D352" s="53"/>
      <c r="E352" s="96"/>
      <c r="F352" s="96"/>
      <c r="G352" s="96"/>
      <c r="H352" s="96"/>
      <c r="I352" s="47"/>
    </row>
    <row r="353" spans="1:9">
      <c r="A353" s="60"/>
      <c r="B353" s="44" t="s">
        <v>2048</v>
      </c>
      <c r="C353" s="53"/>
      <c r="D353" s="53"/>
      <c r="E353" s="96"/>
      <c r="F353" s="96"/>
      <c r="G353" s="96"/>
      <c r="H353" s="96"/>
      <c r="I353" s="47"/>
    </row>
    <row r="354" spans="1:9">
      <c r="A354" s="60"/>
      <c r="B354" s="44" t="s">
        <v>2049</v>
      </c>
      <c r="C354" s="53"/>
      <c r="D354" s="53"/>
      <c r="E354" s="96"/>
      <c r="F354" s="96"/>
      <c r="G354" s="96"/>
      <c r="H354" s="96"/>
      <c r="I354" s="47"/>
    </row>
    <row r="355" spans="1:9">
      <c r="A355" s="60"/>
      <c r="B355" s="52" t="s">
        <v>2089</v>
      </c>
      <c r="C355" s="53"/>
      <c r="D355" s="53"/>
      <c r="E355" s="96"/>
      <c r="F355" s="96"/>
      <c r="G355" s="96"/>
      <c r="H355" s="96"/>
      <c r="I355" s="47"/>
    </row>
    <row r="356" spans="1:9">
      <c r="A356" s="60"/>
      <c r="B356" s="52" t="s">
        <v>2447</v>
      </c>
      <c r="C356" s="62"/>
      <c r="D356" s="62"/>
      <c r="E356" s="62"/>
      <c r="F356" s="62"/>
      <c r="G356" s="62"/>
      <c r="H356" s="62"/>
      <c r="I356" s="63"/>
    </row>
    <row r="357" spans="1:9" ht="13" customHeight="1">
      <c r="A357" s="4"/>
      <c r="B357" s="177"/>
      <c r="C357" s="177"/>
      <c r="D357" s="177"/>
      <c r="E357" s="177"/>
      <c r="F357" s="177"/>
      <c r="G357" s="177"/>
      <c r="H357" s="177"/>
      <c r="I357" s="177"/>
    </row>
    <row r="358" spans="1:9" ht="13" customHeight="1">
      <c r="A358" s="4"/>
      <c r="B358" s="4"/>
      <c r="C358" s="178" t="s">
        <v>850</v>
      </c>
      <c r="D358" s="178"/>
      <c r="E358" s="178"/>
      <c r="F358" s="178"/>
      <c r="G358" s="4"/>
      <c r="H358" s="4"/>
      <c r="I358" s="4"/>
    </row>
    <row r="359" spans="1:9" ht="13" customHeight="1">
      <c r="A359" s="4"/>
      <c r="B359" s="37" t="s">
        <v>851</v>
      </c>
      <c r="C359" s="178" t="s">
        <v>852</v>
      </c>
      <c r="D359" s="178"/>
      <c r="E359" s="178"/>
      <c r="F359" s="178"/>
      <c r="G359" s="4"/>
      <c r="H359" s="4"/>
      <c r="I359" s="4"/>
    </row>
    <row r="360" spans="1:9" ht="135" customHeight="1">
      <c r="A360" s="4"/>
      <c r="B360" s="38"/>
      <c r="C360" s="176"/>
      <c r="D360" s="176"/>
      <c r="E360" s="4"/>
      <c r="F360" s="4"/>
      <c r="G360" s="4"/>
      <c r="H360" s="4"/>
      <c r="I360" s="4"/>
    </row>
    <row r="362" spans="1:9">
      <c r="B362" s="40" t="s">
        <v>2130</v>
      </c>
      <c r="C362" s="41"/>
      <c r="D362" s="41"/>
      <c r="E362" s="41"/>
      <c r="F362" s="41"/>
      <c r="G362" s="110"/>
      <c r="H362" s="110"/>
      <c r="I362" s="111"/>
    </row>
    <row r="363" spans="1:9" ht="23">
      <c r="B363" s="50" t="s">
        <v>2131</v>
      </c>
      <c r="C363" s="50" t="s">
        <v>2132</v>
      </c>
      <c r="D363" s="112" t="s">
        <v>2133</v>
      </c>
      <c r="E363" s="113" t="s">
        <v>2134</v>
      </c>
      <c r="F363" s="113" t="s">
        <v>2135</v>
      </c>
      <c r="G363" s="97"/>
      <c r="H363" s="97"/>
      <c r="I363" s="114"/>
    </row>
    <row r="364" spans="1:9">
      <c r="B364" s="115" t="s">
        <v>2136</v>
      </c>
      <c r="C364" s="115" t="s">
        <v>2137</v>
      </c>
      <c r="D364" s="115">
        <v>406.2208586729983</v>
      </c>
      <c r="E364" s="115">
        <v>388.75</v>
      </c>
      <c r="F364" s="115">
        <v>214.23905999999999</v>
      </c>
      <c r="G364" s="97"/>
      <c r="H364" s="97"/>
      <c r="I364" s="114"/>
    </row>
    <row r="365" spans="1:9">
      <c r="B365" s="115" t="s">
        <v>2138</v>
      </c>
      <c r="C365" s="115" t="s">
        <v>2137</v>
      </c>
      <c r="D365" s="115">
        <v>377.9143584158416</v>
      </c>
      <c r="E365" s="115">
        <v>374.25</v>
      </c>
      <c r="F365" s="115">
        <v>96.718609999999998</v>
      </c>
      <c r="G365" s="97"/>
      <c r="H365" s="97"/>
      <c r="I365" s="114"/>
    </row>
    <row r="366" spans="1:9">
      <c r="B366" s="115" t="s">
        <v>2139</v>
      </c>
      <c r="C366" s="115" t="s">
        <v>2137</v>
      </c>
      <c r="D366" s="115">
        <v>1876.9512167406467</v>
      </c>
      <c r="E366" s="115">
        <v>1766.6</v>
      </c>
      <c r="F366" s="115">
        <v>397.45130999999998</v>
      </c>
      <c r="G366" s="97"/>
      <c r="H366" s="97"/>
      <c r="I366" s="114"/>
    </row>
    <row r="367" spans="1:9">
      <c r="B367" s="115" t="s">
        <v>2140</v>
      </c>
      <c r="C367" s="115" t="s">
        <v>2137</v>
      </c>
      <c r="D367" s="115">
        <v>125.61245756674053</v>
      </c>
      <c r="E367" s="115">
        <v>120.5</v>
      </c>
      <c r="F367" s="115">
        <v>451.10520000000002</v>
      </c>
      <c r="G367" s="97"/>
      <c r="H367" s="97"/>
      <c r="I367" s="114"/>
    </row>
    <row r="368" spans="1:9">
      <c r="B368" s="115" t="s">
        <v>2141</v>
      </c>
      <c r="C368" s="115" t="s">
        <v>2137</v>
      </c>
      <c r="D368" s="115">
        <v>737.40504220951084</v>
      </c>
      <c r="E368" s="115">
        <v>715.55</v>
      </c>
      <c r="F368" s="115">
        <v>1204.4477899999999</v>
      </c>
      <c r="G368" s="97"/>
      <c r="H368" s="97"/>
      <c r="I368" s="114"/>
    </row>
    <row r="369" spans="2:9">
      <c r="B369" s="115" t="s">
        <v>2142</v>
      </c>
      <c r="C369" s="115" t="s">
        <v>2137</v>
      </c>
      <c r="D369" s="115">
        <v>586.09749779956678</v>
      </c>
      <c r="E369" s="115">
        <v>566.25</v>
      </c>
      <c r="F369" s="115">
        <v>254.86333250000001</v>
      </c>
      <c r="G369" s="97"/>
      <c r="H369" s="97"/>
      <c r="I369" s="114"/>
    </row>
    <row r="370" spans="2:9">
      <c r="B370" s="115" t="s">
        <v>2143</v>
      </c>
      <c r="C370" s="115" t="s">
        <v>2137</v>
      </c>
      <c r="D370" s="115">
        <v>276.62563550349176</v>
      </c>
      <c r="E370" s="115">
        <v>263.55</v>
      </c>
      <c r="F370" s="115">
        <v>125.57931000000001</v>
      </c>
      <c r="G370" s="97"/>
      <c r="H370" s="97"/>
      <c r="I370" s="114"/>
    </row>
    <row r="371" spans="2:9">
      <c r="B371" s="115" t="s">
        <v>2144</v>
      </c>
      <c r="C371" s="115" t="s">
        <v>2137</v>
      </c>
      <c r="D371" s="115">
        <v>534.24620206896554</v>
      </c>
      <c r="E371" s="115">
        <v>536.65</v>
      </c>
      <c r="F371" s="115">
        <v>118.001</v>
      </c>
      <c r="G371" s="97"/>
      <c r="H371" s="97"/>
      <c r="I371" s="114"/>
    </row>
    <row r="372" spans="2:9">
      <c r="B372" s="115" t="s">
        <v>2145</v>
      </c>
      <c r="C372" s="115" t="s">
        <v>2137</v>
      </c>
      <c r="D372" s="115">
        <v>3298.9818173160174</v>
      </c>
      <c r="E372" s="115">
        <v>2951.5</v>
      </c>
      <c r="F372" s="115">
        <v>200.00904</v>
      </c>
      <c r="G372" s="97"/>
      <c r="H372" s="97"/>
      <c r="I372" s="114"/>
    </row>
    <row r="373" spans="2:9">
      <c r="B373" s="115" t="s">
        <v>2146</v>
      </c>
      <c r="C373" s="115" t="s">
        <v>2137</v>
      </c>
      <c r="D373" s="115">
        <v>12815.510648226951</v>
      </c>
      <c r="E373" s="115">
        <v>11981</v>
      </c>
      <c r="F373" s="115">
        <v>119.14570500000001</v>
      </c>
      <c r="G373" s="97"/>
      <c r="H373" s="97"/>
      <c r="I373" s="114"/>
    </row>
    <row r="374" spans="2:9">
      <c r="B374" s="115" t="s">
        <v>2147</v>
      </c>
      <c r="C374" s="115" t="s">
        <v>2137</v>
      </c>
      <c r="D374" s="115">
        <v>1728.8237999999999</v>
      </c>
      <c r="E374" s="115">
        <v>1788.7</v>
      </c>
      <c r="F374" s="115">
        <v>92.671360000000007</v>
      </c>
      <c r="G374" s="97"/>
      <c r="H374" s="97"/>
      <c r="I374" s="114"/>
    </row>
    <row r="375" spans="2:9">
      <c r="B375" s="115" t="s">
        <v>2148</v>
      </c>
      <c r="C375" s="115" t="s">
        <v>2137</v>
      </c>
      <c r="D375" s="115">
        <v>1290.7515841791044</v>
      </c>
      <c r="E375" s="115">
        <v>1191.8</v>
      </c>
      <c r="F375" s="115">
        <v>957.84204999999997</v>
      </c>
      <c r="G375" s="97"/>
      <c r="H375" s="97"/>
      <c r="I375" s="114"/>
    </row>
    <row r="376" spans="2:9">
      <c r="B376" s="115" t="s">
        <v>2149</v>
      </c>
      <c r="C376" s="115" t="s">
        <v>2137</v>
      </c>
      <c r="D376" s="115">
        <v>19526.268787096775</v>
      </c>
      <c r="E376" s="115">
        <v>19625</v>
      </c>
      <c r="F376" s="115">
        <v>57.807094999999997</v>
      </c>
      <c r="G376" s="97"/>
      <c r="H376" s="97"/>
      <c r="I376" s="114"/>
    </row>
    <row r="377" spans="2:9">
      <c r="B377" s="115" t="s">
        <v>2150</v>
      </c>
      <c r="C377" s="115" t="s">
        <v>2137</v>
      </c>
      <c r="D377" s="115">
        <v>400.35439298245615</v>
      </c>
      <c r="E377" s="115">
        <v>383</v>
      </c>
      <c r="F377" s="115">
        <v>118.86609</v>
      </c>
      <c r="G377" s="97"/>
      <c r="H377" s="97"/>
      <c r="I377" s="114"/>
    </row>
    <row r="378" spans="2:9">
      <c r="B378" s="115" t="s">
        <v>2151</v>
      </c>
      <c r="C378" s="115" t="s">
        <v>2137</v>
      </c>
      <c r="D378" s="115">
        <v>3001.9322872869047</v>
      </c>
      <c r="E378" s="115">
        <v>2902.5</v>
      </c>
      <c r="F378" s="115">
        <v>239.34698129999998</v>
      </c>
      <c r="G378" s="97"/>
      <c r="H378" s="97"/>
      <c r="I378" s="114"/>
    </row>
    <row r="379" spans="2:9">
      <c r="B379" s="115" t="s">
        <v>2152</v>
      </c>
      <c r="C379" s="115" t="s">
        <v>2137</v>
      </c>
      <c r="D379" s="115">
        <v>1018.9889088888889</v>
      </c>
      <c r="E379" s="115">
        <v>1011.6</v>
      </c>
      <c r="F379" s="115">
        <v>72.486000000000004</v>
      </c>
      <c r="G379" s="97"/>
      <c r="H379" s="97"/>
      <c r="I379" s="114"/>
    </row>
    <row r="380" spans="2:9">
      <c r="B380" s="115" t="s">
        <v>2153</v>
      </c>
      <c r="C380" s="115" t="s">
        <v>2137</v>
      </c>
      <c r="D380" s="115">
        <v>8926.9999928888883</v>
      </c>
      <c r="E380" s="115">
        <v>8128</v>
      </c>
      <c r="F380" s="115">
        <v>138.61349999999999</v>
      </c>
      <c r="G380" s="97"/>
      <c r="H380" s="97"/>
      <c r="I380" s="114"/>
    </row>
    <row r="381" spans="2:9">
      <c r="B381" s="115" t="s">
        <v>2154</v>
      </c>
      <c r="C381" s="115" t="s">
        <v>2137</v>
      </c>
      <c r="D381" s="115">
        <v>169.25065454545455</v>
      </c>
      <c r="E381" s="115">
        <v>155.46</v>
      </c>
      <c r="F381" s="115">
        <v>158.29</v>
      </c>
      <c r="G381" s="97"/>
      <c r="H381" s="97"/>
      <c r="I381" s="114"/>
    </row>
    <row r="382" spans="2:9">
      <c r="B382" s="115" t="s">
        <v>2155</v>
      </c>
      <c r="C382" s="115" t="s">
        <v>2137</v>
      </c>
      <c r="D382" s="115">
        <v>13.5771373018649</v>
      </c>
      <c r="E382" s="115">
        <v>12.98</v>
      </c>
      <c r="F382" s="115">
        <v>316.10533500000003</v>
      </c>
      <c r="G382" s="97"/>
      <c r="H382" s="97"/>
      <c r="I382" s="114"/>
    </row>
    <row r="383" spans="2:9">
      <c r="B383" s="115" t="s">
        <v>2156</v>
      </c>
      <c r="C383" s="115" t="s">
        <v>2137</v>
      </c>
      <c r="D383" s="115">
        <v>1026.8437566666666</v>
      </c>
      <c r="E383" s="115">
        <v>970.5</v>
      </c>
      <c r="F383" s="115">
        <v>18.715199999999999</v>
      </c>
      <c r="G383" s="97"/>
      <c r="H383" s="97"/>
      <c r="I383" s="114"/>
    </row>
    <row r="384" spans="2:9">
      <c r="B384" s="115" t="s">
        <v>2157</v>
      </c>
      <c r="C384" s="115" t="s">
        <v>2137</v>
      </c>
      <c r="D384" s="115">
        <v>1004.920711816092</v>
      </c>
      <c r="E384" s="115">
        <v>965.8</v>
      </c>
      <c r="F384" s="115">
        <v>508.81950000000001</v>
      </c>
      <c r="G384" s="97"/>
      <c r="H384" s="97"/>
      <c r="I384" s="114"/>
    </row>
    <row r="385" spans="2:9">
      <c r="B385" s="115" t="s">
        <v>2158</v>
      </c>
      <c r="C385" s="115" t="s">
        <v>2137</v>
      </c>
      <c r="D385" s="115">
        <v>169.95684736842105</v>
      </c>
      <c r="E385" s="115">
        <v>180.29</v>
      </c>
      <c r="F385" s="115">
        <v>56.388959999999997</v>
      </c>
      <c r="G385" s="97"/>
      <c r="H385" s="97"/>
      <c r="I385" s="114"/>
    </row>
    <row r="386" spans="2:9">
      <c r="B386" s="115" t="s">
        <v>2159</v>
      </c>
      <c r="C386" s="115" t="s">
        <v>2137</v>
      </c>
      <c r="D386" s="115">
        <v>189.44389467455622</v>
      </c>
      <c r="E386" s="115">
        <v>179.13</v>
      </c>
      <c r="F386" s="115">
        <v>250.78247999999999</v>
      </c>
      <c r="G386" s="97"/>
      <c r="H386" s="97"/>
      <c r="I386" s="114"/>
    </row>
    <row r="387" spans="2:9">
      <c r="B387" s="115" t="s">
        <v>2160</v>
      </c>
      <c r="C387" s="115" t="s">
        <v>2137</v>
      </c>
      <c r="D387" s="115">
        <v>1940.6380845238095</v>
      </c>
      <c r="E387" s="115">
        <v>1733.8</v>
      </c>
      <c r="F387" s="115">
        <v>62.478360000000002</v>
      </c>
      <c r="G387" s="97"/>
      <c r="H387" s="97"/>
      <c r="I387" s="114"/>
    </row>
    <row r="388" spans="2:9">
      <c r="B388" s="115" t="s">
        <v>2161</v>
      </c>
      <c r="C388" s="115" t="s">
        <v>2137</v>
      </c>
      <c r="D388" s="115">
        <v>424.55872544217686</v>
      </c>
      <c r="E388" s="115">
        <v>415.5</v>
      </c>
      <c r="F388" s="115">
        <v>136.98011249999999</v>
      </c>
      <c r="G388" s="97"/>
      <c r="H388" s="97"/>
      <c r="I388" s="114"/>
    </row>
    <row r="389" spans="2:9">
      <c r="B389" s="115" t="s">
        <v>2162</v>
      </c>
      <c r="C389" s="115" t="s">
        <v>2137</v>
      </c>
      <c r="D389" s="115">
        <v>406.61333684210524</v>
      </c>
      <c r="E389" s="115">
        <v>390.75</v>
      </c>
      <c r="F389" s="115">
        <v>48.324599999999997</v>
      </c>
      <c r="G389" s="97"/>
      <c r="H389" s="97"/>
      <c r="I389" s="114"/>
    </row>
    <row r="390" spans="2:9">
      <c r="B390" s="115" t="s">
        <v>2163</v>
      </c>
      <c r="C390" s="115" t="s">
        <v>2137</v>
      </c>
      <c r="D390" s="115">
        <v>1884.3909090909092</v>
      </c>
      <c r="E390" s="115">
        <v>1775.7</v>
      </c>
      <c r="F390" s="115">
        <v>13.1685675</v>
      </c>
      <c r="G390" s="97"/>
      <c r="H390" s="97"/>
      <c r="I390" s="114"/>
    </row>
    <row r="391" spans="2:9">
      <c r="B391" s="115" t="s">
        <v>2164</v>
      </c>
      <c r="C391" s="115" t="s">
        <v>2137</v>
      </c>
      <c r="D391" s="115">
        <v>740.76502000000005</v>
      </c>
      <c r="E391" s="115">
        <v>676.85</v>
      </c>
      <c r="F391" s="115">
        <v>19.17135</v>
      </c>
      <c r="G391" s="97"/>
      <c r="H391" s="97"/>
      <c r="I391" s="114"/>
    </row>
    <row r="392" spans="2:9">
      <c r="B392" s="115" t="s">
        <v>2165</v>
      </c>
      <c r="C392" s="115" t="s">
        <v>2137</v>
      </c>
      <c r="D392" s="115">
        <v>125.01893789001123</v>
      </c>
      <c r="E392" s="115">
        <v>121.09</v>
      </c>
      <c r="F392" s="115">
        <v>84.8232</v>
      </c>
      <c r="G392" s="97"/>
      <c r="H392" s="97"/>
      <c r="I392" s="114"/>
    </row>
    <row r="393" spans="2:9">
      <c r="B393" s="115" t="s">
        <v>2166</v>
      </c>
      <c r="C393" s="115" t="s">
        <v>2137</v>
      </c>
      <c r="D393" s="115">
        <v>1410.0205861591696</v>
      </c>
      <c r="E393" s="115">
        <v>1364.4</v>
      </c>
      <c r="F393" s="115">
        <v>28.359570000000001</v>
      </c>
      <c r="G393" s="97"/>
      <c r="H393" s="97"/>
      <c r="I393" s="114"/>
    </row>
    <row r="394" spans="2:9">
      <c r="B394" s="115" t="s">
        <v>2167</v>
      </c>
      <c r="C394" s="115" t="s">
        <v>2137</v>
      </c>
      <c r="D394" s="115">
        <v>1402.9200192327366</v>
      </c>
      <c r="E394" s="115">
        <v>1357.2</v>
      </c>
      <c r="F394" s="115">
        <v>95.922075000000007</v>
      </c>
      <c r="G394" s="97"/>
      <c r="H394" s="97"/>
      <c r="I394" s="114"/>
    </row>
    <row r="395" spans="2:9">
      <c r="B395" s="115" t="s">
        <v>2168</v>
      </c>
      <c r="C395" s="115" t="s">
        <v>2137</v>
      </c>
      <c r="D395" s="115">
        <v>413.40098207407408</v>
      </c>
      <c r="E395" s="115">
        <v>426.1</v>
      </c>
      <c r="F395" s="115">
        <v>40.817250000000001</v>
      </c>
      <c r="G395" s="97"/>
      <c r="H395" s="97"/>
      <c r="I395" s="114"/>
    </row>
    <row r="396" spans="2:9">
      <c r="B396" s="115" t="s">
        <v>2169</v>
      </c>
      <c r="C396" s="115" t="s">
        <v>2137</v>
      </c>
      <c r="D396" s="115">
        <v>666.58330175438596</v>
      </c>
      <c r="E396" s="115">
        <v>668.8</v>
      </c>
      <c r="F396" s="115">
        <v>3.09111</v>
      </c>
      <c r="G396" s="97"/>
      <c r="H396" s="97"/>
      <c r="I396" s="114"/>
    </row>
    <row r="397" spans="2:9">
      <c r="B397" s="115" t="s">
        <v>2170</v>
      </c>
      <c r="C397" s="115" t="s">
        <v>2137</v>
      </c>
      <c r="D397" s="115">
        <v>7741.7340361702127</v>
      </c>
      <c r="E397" s="115">
        <v>7197.5</v>
      </c>
      <c r="F397" s="115">
        <v>48.01144</v>
      </c>
      <c r="G397" s="97"/>
      <c r="H397" s="97"/>
      <c r="I397" s="114"/>
    </row>
    <row r="398" spans="2:9">
      <c r="B398" s="115" t="s">
        <v>2171</v>
      </c>
      <c r="C398" s="115" t="s">
        <v>2137</v>
      </c>
      <c r="D398" s="115">
        <v>871.26430368663591</v>
      </c>
      <c r="E398" s="115">
        <v>764.7</v>
      </c>
      <c r="F398" s="115">
        <v>25.441079999999999</v>
      </c>
      <c r="G398" s="97"/>
      <c r="H398" s="97"/>
      <c r="I398" s="114"/>
    </row>
    <row r="399" spans="2:9">
      <c r="B399" s="115" t="s">
        <v>2172</v>
      </c>
      <c r="C399" s="115" t="s">
        <v>2137</v>
      </c>
      <c r="D399" s="115">
        <v>102.87710005120327</v>
      </c>
      <c r="E399" s="115">
        <v>95.33</v>
      </c>
      <c r="F399" s="115">
        <v>7.7338800000000001</v>
      </c>
      <c r="G399" s="97"/>
      <c r="H399" s="97"/>
      <c r="I399" s="114"/>
    </row>
    <row r="400" spans="2:9">
      <c r="B400" s="115" t="s">
        <v>2173</v>
      </c>
      <c r="C400" s="115" t="s">
        <v>2137</v>
      </c>
      <c r="D400" s="115">
        <v>1836.255723076923</v>
      </c>
      <c r="E400" s="115">
        <v>1642.8</v>
      </c>
      <c r="F400" s="115">
        <v>72.633925000000005</v>
      </c>
      <c r="G400" s="97"/>
      <c r="H400" s="97"/>
      <c r="I400" s="114"/>
    </row>
    <row r="401" spans="2:9">
      <c r="B401" s="115" t="s">
        <v>2174</v>
      </c>
      <c r="C401" s="115" t="s">
        <v>2137</v>
      </c>
      <c r="D401" s="115">
        <v>376.76384999999999</v>
      </c>
      <c r="E401" s="115">
        <v>374.75</v>
      </c>
      <c r="F401" s="115">
        <v>36.236159999999998</v>
      </c>
      <c r="G401" s="97"/>
      <c r="H401" s="97"/>
      <c r="I401" s="114"/>
    </row>
    <row r="402" spans="2:9">
      <c r="B402" s="115" t="s">
        <v>2175</v>
      </c>
      <c r="C402" s="115" t="s">
        <v>2137</v>
      </c>
      <c r="D402" s="115">
        <v>4981.1184000000003</v>
      </c>
      <c r="E402" s="115">
        <v>4704</v>
      </c>
      <c r="F402" s="115">
        <v>41.489730000000002</v>
      </c>
      <c r="G402" s="97"/>
      <c r="H402" s="97"/>
      <c r="I402" s="114"/>
    </row>
    <row r="403" spans="2:9">
      <c r="B403" s="115" t="s">
        <v>2176</v>
      </c>
      <c r="C403" s="115" t="s">
        <v>2137</v>
      </c>
      <c r="D403" s="115">
        <v>730.49399630769233</v>
      </c>
      <c r="E403" s="115">
        <v>718.8</v>
      </c>
      <c r="F403" s="115">
        <v>16.709875</v>
      </c>
      <c r="G403" s="97"/>
      <c r="H403" s="97"/>
      <c r="I403" s="114"/>
    </row>
    <row r="404" spans="2:9">
      <c r="B404" s="115" t="s">
        <v>2177</v>
      </c>
      <c r="C404" s="115" t="s">
        <v>2137</v>
      </c>
      <c r="D404" s="115">
        <v>541.18631309523812</v>
      </c>
      <c r="E404" s="115">
        <v>519.45000000000005</v>
      </c>
      <c r="F404" s="115">
        <v>68.837999999999994</v>
      </c>
      <c r="G404" s="97"/>
      <c r="H404" s="97"/>
      <c r="I404" s="114"/>
    </row>
    <row r="405" spans="2:9">
      <c r="B405" s="115" t="s">
        <v>2178</v>
      </c>
      <c r="C405" s="115" t="s">
        <v>2137</v>
      </c>
      <c r="D405" s="115">
        <v>1023.5833333333334</v>
      </c>
      <c r="E405" s="115">
        <v>956.1</v>
      </c>
      <c r="F405" s="115">
        <v>12.358919999999999</v>
      </c>
      <c r="G405" s="97"/>
      <c r="H405" s="97"/>
      <c r="I405" s="114"/>
    </row>
    <row r="406" spans="2:9">
      <c r="B406" s="115" t="s">
        <v>2179</v>
      </c>
      <c r="C406" s="115" t="s">
        <v>2137</v>
      </c>
      <c r="D406" s="115">
        <v>988.68261207729472</v>
      </c>
      <c r="E406" s="115">
        <v>949.8</v>
      </c>
      <c r="F406" s="115">
        <v>213.19137000000001</v>
      </c>
      <c r="G406" s="97"/>
      <c r="H406" s="97"/>
      <c r="I406" s="114"/>
    </row>
    <row r="407" spans="2:9">
      <c r="B407" s="115" t="s">
        <v>2180</v>
      </c>
      <c r="C407" s="115" t="s">
        <v>2137</v>
      </c>
      <c r="D407" s="115">
        <v>2012.424423255814</v>
      </c>
      <c r="E407" s="115">
        <v>1880</v>
      </c>
      <c r="F407" s="115">
        <v>68.424180000000007</v>
      </c>
      <c r="G407" s="97"/>
      <c r="H407" s="97"/>
      <c r="I407" s="114"/>
    </row>
    <row r="408" spans="2:9">
      <c r="B408" s="115" t="s">
        <v>2181</v>
      </c>
      <c r="C408" s="115" t="s">
        <v>2137</v>
      </c>
      <c r="D408" s="115">
        <v>1407.9195170731707</v>
      </c>
      <c r="E408" s="115">
        <v>1336.3</v>
      </c>
      <c r="F408" s="115">
        <v>52.770690000000002</v>
      </c>
      <c r="G408" s="97"/>
      <c r="H408" s="97"/>
      <c r="I408" s="114"/>
    </row>
    <row r="409" spans="2:9">
      <c r="B409" s="115" t="s">
        <v>2182</v>
      </c>
      <c r="C409" s="115" t="s">
        <v>2137</v>
      </c>
      <c r="D409" s="115">
        <v>1383.5423968201753</v>
      </c>
      <c r="E409" s="115">
        <v>1329</v>
      </c>
      <c r="F409" s="115">
        <v>1173.82608</v>
      </c>
      <c r="G409" s="97"/>
      <c r="H409" s="97"/>
      <c r="I409" s="114"/>
    </row>
    <row r="410" spans="2:9">
      <c r="B410" s="115" t="s">
        <v>2183</v>
      </c>
      <c r="C410" s="115" t="s">
        <v>2137</v>
      </c>
      <c r="D410" s="115">
        <v>86.740810480787317</v>
      </c>
      <c r="E410" s="115">
        <v>81.98</v>
      </c>
      <c r="F410" s="115">
        <v>104.73144499999999</v>
      </c>
      <c r="G410" s="97"/>
      <c r="H410" s="97"/>
      <c r="I410" s="114"/>
    </row>
    <row r="411" spans="2:9">
      <c r="B411" s="115" t="s">
        <v>2184</v>
      </c>
      <c r="C411" s="115" t="s">
        <v>2137</v>
      </c>
      <c r="D411" s="115">
        <v>87.072153589806419</v>
      </c>
      <c r="E411" s="115">
        <v>81.59</v>
      </c>
      <c r="F411" s="115">
        <v>254.52176750000001</v>
      </c>
      <c r="G411" s="97"/>
      <c r="H411" s="97"/>
      <c r="I411" s="114"/>
    </row>
    <row r="412" spans="2:9">
      <c r="B412" s="115" t="s">
        <v>2185</v>
      </c>
      <c r="C412" s="115" t="s">
        <v>2137</v>
      </c>
      <c r="D412" s="115">
        <v>726.64276987951803</v>
      </c>
      <c r="E412" s="115">
        <v>734.55</v>
      </c>
      <c r="F412" s="115">
        <v>84.369500000000002</v>
      </c>
      <c r="G412" s="97"/>
      <c r="H412" s="97"/>
      <c r="I412" s="114"/>
    </row>
    <row r="413" spans="2:9">
      <c r="B413" s="115" t="s">
        <v>2186</v>
      </c>
      <c r="C413" s="115" t="s">
        <v>2137</v>
      </c>
      <c r="D413" s="115">
        <v>942.88386854838711</v>
      </c>
      <c r="E413" s="115">
        <v>901.8</v>
      </c>
      <c r="F413" s="115">
        <v>134.01052000000001</v>
      </c>
      <c r="G413" s="97"/>
      <c r="H413" s="97"/>
      <c r="I413" s="114"/>
    </row>
    <row r="414" spans="2:9">
      <c r="B414" s="115" t="s">
        <v>2187</v>
      </c>
      <c r="C414" s="115" t="s">
        <v>2137</v>
      </c>
      <c r="D414" s="115">
        <v>5090</v>
      </c>
      <c r="E414" s="115">
        <v>4981</v>
      </c>
      <c r="F414" s="115">
        <v>8.8155900000000003</v>
      </c>
      <c r="G414" s="97"/>
      <c r="H414" s="97"/>
      <c r="I414" s="114"/>
    </row>
    <row r="415" spans="2:9">
      <c r="B415" s="115" t="s">
        <v>2188</v>
      </c>
      <c r="C415" s="115" t="s">
        <v>2137</v>
      </c>
      <c r="D415" s="115">
        <v>76.397337500000006</v>
      </c>
      <c r="E415" s="115">
        <v>70.08</v>
      </c>
      <c r="F415" s="115">
        <v>58.956800000000001</v>
      </c>
      <c r="G415" s="97"/>
      <c r="H415" s="97"/>
      <c r="I415" s="114"/>
    </row>
    <row r="416" spans="2:9">
      <c r="B416" s="115" t="s">
        <v>2189</v>
      </c>
      <c r="C416" s="115" t="s">
        <v>2137</v>
      </c>
      <c r="D416" s="115">
        <v>268.51208714352504</v>
      </c>
      <c r="E416" s="115">
        <v>265.05</v>
      </c>
      <c r="F416" s="115">
        <v>40.341540000000002</v>
      </c>
      <c r="G416" s="97"/>
      <c r="H416" s="97"/>
      <c r="I416" s="114"/>
    </row>
    <row r="417" spans="2:9">
      <c r="B417" s="115" t="s">
        <v>2190</v>
      </c>
      <c r="C417" s="115" t="s">
        <v>2137</v>
      </c>
      <c r="D417" s="115">
        <v>422.95499999999998</v>
      </c>
      <c r="E417" s="115">
        <v>419</v>
      </c>
      <c r="F417" s="115">
        <v>23.108000000000001</v>
      </c>
      <c r="G417" s="97"/>
      <c r="H417" s="97"/>
      <c r="I417" s="114"/>
    </row>
    <row r="418" spans="2:9">
      <c r="B418" s="115" t="s">
        <v>2191</v>
      </c>
      <c r="C418" s="115" t="s">
        <v>2137</v>
      </c>
      <c r="D418" s="115">
        <v>407.12785051546393</v>
      </c>
      <c r="E418" s="115">
        <v>416.9</v>
      </c>
      <c r="F418" s="115">
        <v>112.07380000000001</v>
      </c>
      <c r="G418" s="97"/>
      <c r="H418" s="97"/>
      <c r="I418" s="114"/>
    </row>
    <row r="419" spans="2:9">
      <c r="B419" s="115" t="s">
        <v>2192</v>
      </c>
      <c r="C419" s="115" t="s">
        <v>2137</v>
      </c>
      <c r="D419" s="115">
        <v>4017.0666666666666</v>
      </c>
      <c r="E419" s="115">
        <v>3776.8</v>
      </c>
      <c r="F419" s="115">
        <v>25.206457499999999</v>
      </c>
      <c r="G419" s="97"/>
      <c r="H419" s="97"/>
      <c r="I419" s="114"/>
    </row>
    <row r="420" spans="2:9">
      <c r="B420" s="115" t="s">
        <v>2193</v>
      </c>
      <c r="C420" s="115" t="s">
        <v>2137</v>
      </c>
      <c r="D420" s="115">
        <v>3997.6005954887219</v>
      </c>
      <c r="E420" s="115">
        <v>3763.2</v>
      </c>
      <c r="F420" s="115">
        <v>159.64089749999999</v>
      </c>
      <c r="G420" s="97"/>
      <c r="H420" s="97"/>
      <c r="I420" s="114"/>
    </row>
    <row r="421" spans="2:9">
      <c r="B421" s="115" t="s">
        <v>2194</v>
      </c>
      <c r="C421" s="115" t="s">
        <v>2137</v>
      </c>
      <c r="D421" s="115">
        <v>401.00076423357666</v>
      </c>
      <c r="E421" s="115">
        <v>399.6</v>
      </c>
      <c r="F421" s="115">
        <v>108.78896</v>
      </c>
      <c r="G421" s="97"/>
      <c r="H421" s="97"/>
      <c r="I421" s="114"/>
    </row>
    <row r="422" spans="2:9">
      <c r="B422" s="115" t="s">
        <v>2195</v>
      </c>
      <c r="C422" s="115" t="s">
        <v>2137</v>
      </c>
      <c r="D422" s="115">
        <v>1447.082772413793</v>
      </c>
      <c r="E422" s="115">
        <v>1374.1</v>
      </c>
      <c r="F422" s="115">
        <v>25.695160000000001</v>
      </c>
      <c r="G422" s="97"/>
      <c r="H422" s="97"/>
      <c r="I422" s="114"/>
    </row>
    <row r="423" spans="2:9">
      <c r="B423" s="115" t="s">
        <v>2196</v>
      </c>
      <c r="C423" s="115" t="s">
        <v>2137</v>
      </c>
      <c r="D423" s="115">
        <v>168.7673054273786</v>
      </c>
      <c r="E423" s="115">
        <v>163.57</v>
      </c>
      <c r="F423" s="115">
        <v>65.943989999999999</v>
      </c>
      <c r="G423" s="97"/>
      <c r="H423" s="97"/>
      <c r="I423" s="114"/>
    </row>
    <row r="424" spans="2:9">
      <c r="B424" s="115" t="s">
        <v>2197</v>
      </c>
      <c r="C424" s="115" t="s">
        <v>2137</v>
      </c>
      <c r="D424" s="115">
        <v>1744.9458289473685</v>
      </c>
      <c r="E424" s="115">
        <v>1796.4</v>
      </c>
      <c r="F424" s="115">
        <v>34.751759999999997</v>
      </c>
      <c r="G424" s="97"/>
      <c r="H424" s="97"/>
      <c r="I424" s="114"/>
    </row>
    <row r="425" spans="2:9">
      <c r="B425" s="115" t="s">
        <v>2198</v>
      </c>
      <c r="C425" s="115" t="s">
        <v>2137</v>
      </c>
      <c r="D425" s="115">
        <v>83.384602044444449</v>
      </c>
      <c r="E425" s="115">
        <v>76.98</v>
      </c>
      <c r="F425" s="115">
        <v>40.938749999999999</v>
      </c>
      <c r="G425" s="97"/>
      <c r="H425" s="97"/>
      <c r="I425" s="114"/>
    </row>
    <row r="426" spans="2:9">
      <c r="B426" s="115" t="s">
        <v>2199</v>
      </c>
      <c r="C426" s="115" t="s">
        <v>2137</v>
      </c>
      <c r="D426" s="115">
        <v>326.45845606060607</v>
      </c>
      <c r="E426" s="115">
        <v>321.2</v>
      </c>
      <c r="F426" s="115">
        <v>273.41820000000001</v>
      </c>
      <c r="G426" s="97"/>
      <c r="H426" s="97"/>
      <c r="I426" s="114"/>
    </row>
    <row r="427" spans="2:9">
      <c r="B427" s="115" t="s">
        <v>2200</v>
      </c>
      <c r="C427" s="115" t="s">
        <v>2137</v>
      </c>
      <c r="D427" s="115">
        <v>235.46092624338624</v>
      </c>
      <c r="E427" s="115">
        <v>225.49</v>
      </c>
      <c r="F427" s="115">
        <v>30.929849999999998</v>
      </c>
      <c r="G427" s="97"/>
      <c r="H427" s="97"/>
      <c r="I427" s="114"/>
    </row>
    <row r="428" spans="2:9">
      <c r="B428" s="115" t="s">
        <v>2201</v>
      </c>
      <c r="C428" s="115" t="s">
        <v>2137</v>
      </c>
      <c r="D428" s="115">
        <v>346.65106968085104</v>
      </c>
      <c r="E428" s="115">
        <v>328.55</v>
      </c>
      <c r="F428" s="115">
        <v>133.51571999999999</v>
      </c>
      <c r="G428" s="97"/>
      <c r="H428" s="97"/>
      <c r="I428" s="114"/>
    </row>
    <row r="429" spans="2:9">
      <c r="B429" s="115" t="s">
        <v>2202</v>
      </c>
      <c r="C429" s="115" t="s">
        <v>2137</v>
      </c>
      <c r="D429" s="115">
        <v>118.01138275862068</v>
      </c>
      <c r="E429" s="115">
        <v>114.41</v>
      </c>
      <c r="F429" s="115">
        <v>39.068800000000003</v>
      </c>
      <c r="G429" s="97"/>
      <c r="H429" s="97"/>
      <c r="I429" s="114"/>
    </row>
    <row r="430" spans="2:9">
      <c r="B430" s="115" t="s">
        <v>2203</v>
      </c>
      <c r="C430" s="115" t="s">
        <v>2137</v>
      </c>
      <c r="D430" s="115">
        <v>116.78580144927537</v>
      </c>
      <c r="E430" s="115">
        <v>113.77</v>
      </c>
      <c r="F430" s="115">
        <v>185.9136</v>
      </c>
      <c r="G430" s="97"/>
      <c r="H430" s="97"/>
      <c r="I430" s="114"/>
    </row>
    <row r="431" spans="2:9">
      <c r="B431" s="115" t="s">
        <v>2204</v>
      </c>
      <c r="C431" s="115" t="s">
        <v>2137</v>
      </c>
      <c r="D431" s="115">
        <v>241.43150909090909</v>
      </c>
      <c r="E431" s="115">
        <v>218</v>
      </c>
      <c r="F431" s="115">
        <v>26.816790000000001</v>
      </c>
      <c r="G431" s="97"/>
      <c r="H431" s="97"/>
      <c r="I431" s="114"/>
    </row>
    <row r="432" spans="2:9">
      <c r="B432" s="115" t="s">
        <v>2205</v>
      </c>
      <c r="C432" s="115" t="s">
        <v>2137</v>
      </c>
      <c r="D432" s="115">
        <v>243.74321340311752</v>
      </c>
      <c r="E432" s="115">
        <v>216.88</v>
      </c>
      <c r="F432" s="115">
        <v>151.96181000000001</v>
      </c>
      <c r="G432" s="97"/>
      <c r="H432" s="97"/>
      <c r="I432" s="114"/>
    </row>
    <row r="433" spans="2:9">
      <c r="B433" s="115" t="s">
        <v>2206</v>
      </c>
      <c r="C433" s="115" t="s">
        <v>2137</v>
      </c>
      <c r="D433" s="115">
        <v>1305.3749925</v>
      </c>
      <c r="E433" s="115">
        <v>1197.7</v>
      </c>
      <c r="F433" s="115">
        <v>33.637999999999998</v>
      </c>
      <c r="G433" s="97"/>
      <c r="H433" s="97"/>
      <c r="I433" s="114"/>
    </row>
    <row r="434" spans="2:9">
      <c r="B434" s="115" t="s">
        <v>2207</v>
      </c>
      <c r="C434" s="115" t="s">
        <v>2137</v>
      </c>
      <c r="D434" s="115">
        <v>4193.8092744186042</v>
      </c>
      <c r="E434" s="115">
        <v>4143.5</v>
      </c>
      <c r="F434" s="115">
        <v>45.057442500000001</v>
      </c>
      <c r="G434" s="97"/>
      <c r="H434" s="97"/>
      <c r="I434" s="114"/>
    </row>
    <row r="435" spans="2:9">
      <c r="B435" s="115" t="s">
        <v>2208</v>
      </c>
      <c r="C435" s="115" t="s">
        <v>2137</v>
      </c>
      <c r="D435" s="115">
        <v>186.35054394904458</v>
      </c>
      <c r="E435" s="115">
        <v>177.87</v>
      </c>
      <c r="F435" s="115">
        <v>792.50459999999998</v>
      </c>
      <c r="G435" s="97"/>
      <c r="H435" s="97"/>
      <c r="I435" s="114"/>
    </row>
    <row r="436" spans="2:9">
      <c r="B436" s="115" t="s">
        <v>2209</v>
      </c>
      <c r="C436" s="115" t="s">
        <v>2137</v>
      </c>
      <c r="D436" s="115">
        <v>1040.1986574588939</v>
      </c>
      <c r="E436" s="115">
        <v>967.2</v>
      </c>
      <c r="F436" s="115">
        <v>229.58407500000001</v>
      </c>
      <c r="G436" s="97"/>
      <c r="H436" s="97"/>
      <c r="I436" s="114"/>
    </row>
    <row r="437" spans="2:9">
      <c r="B437" s="115" t="s">
        <v>2210</v>
      </c>
      <c r="C437" s="115" t="s">
        <v>2137</v>
      </c>
      <c r="D437" s="115">
        <v>1015.2934956521739</v>
      </c>
      <c r="E437" s="115">
        <v>985</v>
      </c>
      <c r="F437" s="115">
        <v>68.833709999999996</v>
      </c>
      <c r="G437" s="97"/>
      <c r="H437" s="97"/>
      <c r="I437" s="114"/>
    </row>
    <row r="438" spans="2:9">
      <c r="B438" s="115" t="s">
        <v>2211</v>
      </c>
      <c r="C438" s="115" t="s">
        <v>2137</v>
      </c>
      <c r="D438" s="115">
        <v>1734.0285644444446</v>
      </c>
      <c r="E438" s="115">
        <v>1696.3</v>
      </c>
      <c r="F438" s="115">
        <v>38.883600000000001</v>
      </c>
      <c r="G438" s="97"/>
      <c r="H438" s="97"/>
      <c r="I438" s="114"/>
    </row>
    <row r="439" spans="2:9">
      <c r="B439" s="115" t="s">
        <v>2212</v>
      </c>
      <c r="C439" s="115" t="s">
        <v>2137</v>
      </c>
      <c r="D439" s="115">
        <v>20269.760860869566</v>
      </c>
      <c r="E439" s="115">
        <v>19725</v>
      </c>
      <c r="F439" s="115">
        <v>85.778270000000006</v>
      </c>
      <c r="G439" s="97"/>
      <c r="H439" s="97"/>
      <c r="I439" s="114"/>
    </row>
    <row r="440" spans="2:9">
      <c r="B440" s="115" t="s">
        <v>2213</v>
      </c>
      <c r="C440" s="115" t="s">
        <v>2137</v>
      </c>
      <c r="D440" s="115">
        <v>447.16430017211707</v>
      </c>
      <c r="E440" s="115">
        <v>409.15</v>
      </c>
      <c r="F440" s="115">
        <v>10.1776675</v>
      </c>
      <c r="G440" s="97"/>
      <c r="H440" s="97"/>
      <c r="I440" s="114"/>
    </row>
    <row r="441" spans="2:9">
      <c r="B441" s="115" t="s">
        <v>2214</v>
      </c>
      <c r="C441" s="115" t="s">
        <v>2137</v>
      </c>
      <c r="D441" s="115">
        <v>3550.6933104761906</v>
      </c>
      <c r="E441" s="115">
        <v>3466</v>
      </c>
      <c r="F441" s="115">
        <v>29.648849999999999</v>
      </c>
      <c r="G441" s="97"/>
      <c r="H441" s="97"/>
      <c r="I441" s="114"/>
    </row>
    <row r="442" spans="2:9">
      <c r="B442" s="115" t="s">
        <v>2215</v>
      </c>
      <c r="C442" s="115" t="s">
        <v>2137</v>
      </c>
      <c r="D442" s="115">
        <v>47.126697101449274</v>
      </c>
      <c r="E442" s="115">
        <v>39.57</v>
      </c>
      <c r="F442" s="115">
        <v>68.526660000000007</v>
      </c>
      <c r="G442" s="97"/>
      <c r="H442" s="97"/>
      <c r="I442" s="114"/>
    </row>
    <row r="443" spans="2:9">
      <c r="B443" s="115" t="s">
        <v>2216</v>
      </c>
      <c r="C443" s="115" t="s">
        <v>2137</v>
      </c>
      <c r="D443" s="115">
        <v>186.82442607350097</v>
      </c>
      <c r="E443" s="115">
        <v>186.07</v>
      </c>
      <c r="F443" s="115">
        <v>138.3492</v>
      </c>
      <c r="G443" s="97"/>
      <c r="H443" s="97"/>
      <c r="I443" s="114"/>
    </row>
    <row r="444" spans="2:9">
      <c r="B444" s="115" t="s">
        <v>2217</v>
      </c>
      <c r="C444" s="115" t="s">
        <v>2137</v>
      </c>
      <c r="D444" s="115">
        <v>376.10600147126439</v>
      </c>
      <c r="E444" s="115">
        <v>360.05</v>
      </c>
      <c r="F444" s="115">
        <v>55.549500000000002</v>
      </c>
      <c r="G444" s="97"/>
      <c r="H444" s="97"/>
      <c r="I444" s="114"/>
    </row>
    <row r="445" spans="2:9">
      <c r="B445" s="115" t="s">
        <v>2218</v>
      </c>
      <c r="C445" s="115" t="s">
        <v>2137</v>
      </c>
      <c r="D445" s="115">
        <v>4884.8923076923074</v>
      </c>
      <c r="E445" s="115">
        <v>4627.5</v>
      </c>
      <c r="F445" s="115">
        <v>15.133755000000001</v>
      </c>
      <c r="G445" s="97"/>
      <c r="H445" s="97"/>
      <c r="I445" s="114"/>
    </row>
    <row r="446" spans="2:9">
      <c r="B446" s="115" t="s">
        <v>2219</v>
      </c>
      <c r="C446" s="115" t="s">
        <v>2137</v>
      </c>
      <c r="D446" s="115">
        <v>1277.1928720000001</v>
      </c>
      <c r="E446" s="115">
        <v>1234.2</v>
      </c>
      <c r="F446" s="115">
        <v>15.091125</v>
      </c>
      <c r="G446" s="97"/>
      <c r="H446" s="97"/>
      <c r="I446" s="114"/>
    </row>
    <row r="447" spans="2:9">
      <c r="B447" s="115" t="s">
        <v>2220</v>
      </c>
      <c r="C447" s="115" t="s">
        <v>2137</v>
      </c>
      <c r="D447" s="115">
        <v>1216.8519860262008</v>
      </c>
      <c r="E447" s="115">
        <v>1227.8</v>
      </c>
      <c r="F447" s="115">
        <v>246.84768750000001</v>
      </c>
      <c r="G447" s="97"/>
      <c r="H447" s="97"/>
      <c r="I447" s="114"/>
    </row>
    <row r="448" spans="2:9">
      <c r="B448" s="115" t="s">
        <v>2221</v>
      </c>
      <c r="C448" s="115" t="s">
        <v>2137</v>
      </c>
      <c r="D448" s="115">
        <v>1181.3874900000001</v>
      </c>
      <c r="E448" s="115">
        <v>1076.3</v>
      </c>
      <c r="F448" s="115">
        <v>27.908999999999999</v>
      </c>
      <c r="G448" s="97"/>
      <c r="H448" s="97"/>
      <c r="I448" s="114"/>
    </row>
    <row r="449" spans="2:9">
      <c r="B449" s="115" t="s">
        <v>2222</v>
      </c>
      <c r="C449" s="115" t="s">
        <v>2137</v>
      </c>
      <c r="D449" s="115">
        <v>22.599242222222223</v>
      </c>
      <c r="E449" s="115">
        <v>21.1</v>
      </c>
      <c r="F449" s="115">
        <v>98.244900000000001</v>
      </c>
      <c r="G449" s="97"/>
      <c r="H449" s="97"/>
      <c r="I449" s="114"/>
    </row>
    <row r="450" spans="2:9">
      <c r="B450" s="115" t="s">
        <v>2223</v>
      </c>
      <c r="C450" s="115" t="s">
        <v>2137</v>
      </c>
      <c r="D450" s="115">
        <v>30840</v>
      </c>
      <c r="E450" s="115">
        <v>30870</v>
      </c>
      <c r="F450" s="115">
        <v>11.150625</v>
      </c>
      <c r="G450" s="97"/>
      <c r="H450" s="97"/>
      <c r="I450" s="114"/>
    </row>
    <row r="451" spans="2:9">
      <c r="B451" s="115" t="s">
        <v>2224</v>
      </c>
      <c r="C451" s="115" t="s">
        <v>2137</v>
      </c>
      <c r="D451" s="115">
        <v>30336</v>
      </c>
      <c r="E451" s="115">
        <v>30630</v>
      </c>
      <c r="F451" s="115">
        <v>9.2921875000000007</v>
      </c>
      <c r="G451" s="97"/>
      <c r="H451" s="97"/>
      <c r="I451" s="114"/>
    </row>
    <row r="452" spans="2:9">
      <c r="B452" s="115" t="s">
        <v>2225</v>
      </c>
      <c r="C452" s="115" t="s">
        <v>2137</v>
      </c>
      <c r="D452" s="115">
        <v>389.73502000000002</v>
      </c>
      <c r="E452" s="115">
        <v>385.15</v>
      </c>
      <c r="F452" s="115">
        <v>20.8537</v>
      </c>
      <c r="G452" s="97"/>
      <c r="H452" s="97"/>
      <c r="I452" s="114"/>
    </row>
    <row r="453" spans="2:9">
      <c r="B453" s="115" t="s">
        <v>2226</v>
      </c>
      <c r="C453" s="115" t="s">
        <v>2137</v>
      </c>
      <c r="D453" s="115">
        <v>2980.98</v>
      </c>
      <c r="E453" s="115">
        <v>2917.5</v>
      </c>
      <c r="F453" s="115">
        <v>9.4231094999999989</v>
      </c>
      <c r="G453" s="97"/>
      <c r="H453" s="97"/>
      <c r="I453" s="114"/>
    </row>
    <row r="454" spans="2:9">
      <c r="B454" s="115" t="s">
        <v>2227</v>
      </c>
      <c r="C454" s="115" t="s">
        <v>2137</v>
      </c>
      <c r="D454" s="115">
        <v>201.50444444444443</v>
      </c>
      <c r="E454" s="115">
        <v>204.99</v>
      </c>
      <c r="F454" s="115">
        <v>13.29759</v>
      </c>
      <c r="G454" s="97"/>
      <c r="H454" s="97"/>
      <c r="I454" s="114"/>
    </row>
    <row r="455" spans="2:9">
      <c r="B455" s="115" t="s">
        <v>2228</v>
      </c>
      <c r="C455" s="115" t="s">
        <v>2137</v>
      </c>
      <c r="D455" s="115">
        <v>200.74001333333334</v>
      </c>
      <c r="E455" s="115">
        <v>204.1</v>
      </c>
      <c r="F455" s="115">
        <v>22.162649999999999</v>
      </c>
      <c r="G455" s="97"/>
      <c r="H455" s="97"/>
      <c r="I455" s="114"/>
    </row>
    <row r="456" spans="2:9">
      <c r="B456" s="115" t="s">
        <v>2229</v>
      </c>
      <c r="C456" s="115" t="s">
        <v>2137</v>
      </c>
      <c r="D456" s="115">
        <v>1323.6047477954144</v>
      </c>
      <c r="E456" s="115">
        <v>1324.3</v>
      </c>
      <c r="F456" s="115">
        <v>42.13944</v>
      </c>
      <c r="G456" s="97"/>
      <c r="H456" s="97"/>
      <c r="I456" s="114"/>
    </row>
    <row r="457" spans="2:9">
      <c r="B457" s="115" t="s">
        <v>2230</v>
      </c>
      <c r="C457" s="115" t="s">
        <v>2137</v>
      </c>
      <c r="D457" s="115">
        <v>1077.5</v>
      </c>
      <c r="E457" s="115">
        <v>1019.84</v>
      </c>
      <c r="F457" s="115">
        <v>14.497199999999999</v>
      </c>
      <c r="G457" s="97"/>
      <c r="H457" s="97"/>
      <c r="I457" s="114"/>
    </row>
    <row r="458" spans="2:9">
      <c r="B458" s="115" t="s">
        <v>2231</v>
      </c>
      <c r="C458" s="115" t="s">
        <v>2137</v>
      </c>
      <c r="D458" s="115">
        <v>5230.5</v>
      </c>
      <c r="E458" s="115">
        <v>5171.5</v>
      </c>
      <c r="F458" s="115">
        <v>0.93379999999999996</v>
      </c>
      <c r="G458" s="97"/>
      <c r="H458" s="97"/>
      <c r="I458" s="114"/>
    </row>
    <row r="459" spans="2:9">
      <c r="B459" s="115" t="s">
        <v>2232</v>
      </c>
      <c r="C459" s="115" t="s">
        <v>2137</v>
      </c>
      <c r="D459" s="115">
        <v>6744.9</v>
      </c>
      <c r="E459" s="115">
        <v>6713.5</v>
      </c>
      <c r="F459" s="115">
        <v>45.128100000000003</v>
      </c>
      <c r="G459" s="97"/>
      <c r="H459" s="97"/>
      <c r="I459" s="114"/>
    </row>
    <row r="460" spans="2:9">
      <c r="B460" s="115" t="s">
        <v>2233</v>
      </c>
      <c r="C460" s="115" t="s">
        <v>2137</v>
      </c>
      <c r="D460" s="115">
        <v>8930.625</v>
      </c>
      <c r="E460" s="115">
        <v>8159</v>
      </c>
      <c r="F460" s="115">
        <v>12.321199999999999</v>
      </c>
      <c r="G460" s="97"/>
      <c r="H460" s="97"/>
      <c r="I460" s="114"/>
    </row>
    <row r="461" spans="2:9">
      <c r="B461" s="115" t="s">
        <v>2234</v>
      </c>
      <c r="C461" s="115" t="s">
        <v>2137</v>
      </c>
      <c r="D461" s="115">
        <v>2431.2199999999998</v>
      </c>
      <c r="E461" s="115">
        <v>2404.6</v>
      </c>
      <c r="F461" s="115">
        <v>8.5909999999999993</v>
      </c>
      <c r="G461" s="97"/>
      <c r="H461" s="97"/>
      <c r="I461" s="114"/>
    </row>
    <row r="462" spans="2:9">
      <c r="B462" s="115" t="s">
        <v>2235</v>
      </c>
      <c r="C462" s="115" t="s">
        <v>2137</v>
      </c>
      <c r="D462" s="115">
        <v>1713</v>
      </c>
      <c r="E462" s="115">
        <v>1676.9</v>
      </c>
      <c r="F462" s="115">
        <v>9.3982349999999997</v>
      </c>
      <c r="G462" s="97"/>
      <c r="H462" s="97"/>
      <c r="I462" s="114"/>
    </row>
    <row r="463" spans="2:9">
      <c r="B463" s="115" t="s">
        <v>2236</v>
      </c>
      <c r="C463" s="115" t="s">
        <v>2137</v>
      </c>
      <c r="D463" s="115">
        <v>3837.61</v>
      </c>
      <c r="E463" s="115">
        <v>3836.4</v>
      </c>
      <c r="F463" s="115">
        <v>24.012</v>
      </c>
      <c r="G463" s="97"/>
      <c r="H463" s="97"/>
      <c r="I463" s="114"/>
    </row>
    <row r="464" spans="2:9">
      <c r="B464" s="115" t="s">
        <v>2237</v>
      </c>
      <c r="C464" s="115" t="s">
        <v>2137</v>
      </c>
      <c r="D464" s="115">
        <v>17105.6875</v>
      </c>
      <c r="E464" s="115">
        <v>17128</v>
      </c>
      <c r="F464" s="115">
        <v>17.459800000000001</v>
      </c>
      <c r="G464" s="97"/>
      <c r="H464" s="97"/>
      <c r="I464" s="114"/>
    </row>
    <row r="465" spans="2:9">
      <c r="B465" s="115" t="s">
        <v>2238</v>
      </c>
      <c r="C465" s="115" t="s">
        <v>2137</v>
      </c>
      <c r="D465" s="115">
        <v>2253</v>
      </c>
      <c r="E465" s="115">
        <v>2180.8000000000002</v>
      </c>
      <c r="F465" s="115">
        <v>0.96313249999999995</v>
      </c>
      <c r="G465" s="97"/>
      <c r="H465" s="97"/>
      <c r="I465" s="114"/>
    </row>
    <row r="466" spans="2:9">
      <c r="B466" s="115" t="s">
        <v>2239</v>
      </c>
      <c r="C466" s="115" t="s">
        <v>2137</v>
      </c>
      <c r="D466" s="115">
        <v>2237.2522776859505</v>
      </c>
      <c r="E466" s="115">
        <v>2171.6</v>
      </c>
      <c r="F466" s="115">
        <v>42.377830000000003</v>
      </c>
      <c r="G466" s="97"/>
      <c r="H466" s="97"/>
      <c r="I466" s="114"/>
    </row>
    <row r="467" spans="2:9">
      <c r="B467" s="115" t="s">
        <v>2240</v>
      </c>
      <c r="C467" s="115" t="s">
        <v>2137</v>
      </c>
      <c r="D467" s="115">
        <v>1770.3333</v>
      </c>
      <c r="E467" s="115">
        <v>1741.6</v>
      </c>
      <c r="F467" s="115">
        <v>2.2313700000000001</v>
      </c>
      <c r="G467" s="97"/>
      <c r="H467" s="97"/>
      <c r="I467" s="114"/>
    </row>
    <row r="468" spans="2:9">
      <c r="B468" s="115" t="s">
        <v>2241</v>
      </c>
      <c r="C468" s="115" t="s">
        <v>2137</v>
      </c>
      <c r="D468" s="115">
        <v>425.54166666666669</v>
      </c>
      <c r="E468" s="115">
        <v>417.9</v>
      </c>
      <c r="F468" s="115">
        <v>13.045724999999999</v>
      </c>
      <c r="G468" s="97"/>
      <c r="H468" s="97"/>
      <c r="I468" s="114"/>
    </row>
    <row r="469" spans="2:9">
      <c r="B469" s="115" t="s">
        <v>2242</v>
      </c>
      <c r="C469" s="115" t="s">
        <v>2137</v>
      </c>
      <c r="D469" s="115">
        <v>377.61034482758623</v>
      </c>
      <c r="E469" s="115">
        <v>375.45</v>
      </c>
      <c r="F469" s="115">
        <v>27.770689999999998</v>
      </c>
      <c r="G469" s="97"/>
      <c r="H469" s="97"/>
      <c r="I469" s="114"/>
    </row>
    <row r="470" spans="2:9">
      <c r="B470" s="115" t="s">
        <v>2243</v>
      </c>
      <c r="C470" s="115" t="s">
        <v>2137</v>
      </c>
      <c r="D470" s="115">
        <v>379.02499999999998</v>
      </c>
      <c r="E470" s="115">
        <v>374.15</v>
      </c>
      <c r="F470" s="115">
        <v>2.806</v>
      </c>
      <c r="G470" s="97"/>
      <c r="H470" s="97"/>
      <c r="I470" s="114"/>
    </row>
    <row r="471" spans="2:9">
      <c r="B471" s="115" t="s">
        <v>2244</v>
      </c>
      <c r="C471" s="115" t="s">
        <v>2137</v>
      </c>
      <c r="D471" s="115">
        <v>232.386</v>
      </c>
      <c r="E471" s="115">
        <v>232.64</v>
      </c>
      <c r="F471" s="115">
        <v>14.9920875</v>
      </c>
      <c r="G471" s="97"/>
      <c r="H471" s="97"/>
      <c r="I471" s="114"/>
    </row>
    <row r="472" spans="2:9">
      <c r="B472" s="115" t="s">
        <v>2245</v>
      </c>
      <c r="C472" s="115" t="s">
        <v>2137</v>
      </c>
      <c r="D472" s="115">
        <v>253.05</v>
      </c>
      <c r="E472" s="115">
        <v>251.15</v>
      </c>
      <c r="F472" s="115">
        <v>6.6097849999999996</v>
      </c>
      <c r="G472" s="97"/>
      <c r="H472" s="97"/>
      <c r="I472" s="114"/>
    </row>
    <row r="473" spans="2:9">
      <c r="B473" s="115" t="s">
        <v>2246</v>
      </c>
      <c r="C473" s="115" t="s">
        <v>2137</v>
      </c>
      <c r="D473" s="115">
        <v>3173.3831</v>
      </c>
      <c r="E473" s="115">
        <v>3108.6</v>
      </c>
      <c r="F473" s="115">
        <v>181.58063999999999</v>
      </c>
      <c r="G473" s="97"/>
      <c r="H473" s="97"/>
      <c r="I473" s="114"/>
    </row>
    <row r="474" spans="2:9">
      <c r="B474" s="115" t="s">
        <v>2247</v>
      </c>
      <c r="C474" s="115" t="s">
        <v>2137</v>
      </c>
      <c r="D474" s="115">
        <v>2201.9899999999998</v>
      </c>
      <c r="E474" s="115">
        <v>2204.4</v>
      </c>
      <c r="F474" s="115">
        <v>11.87445</v>
      </c>
      <c r="G474" s="97"/>
      <c r="H474" s="97"/>
      <c r="I474" s="114"/>
    </row>
    <row r="475" spans="2:9">
      <c r="B475" s="115" t="s">
        <v>2248</v>
      </c>
      <c r="C475" s="115" t="s">
        <v>2137</v>
      </c>
      <c r="D475" s="115">
        <v>1285.6234996904025</v>
      </c>
      <c r="E475" s="115">
        <v>1274.2</v>
      </c>
      <c r="F475" s="115">
        <v>19.099797500000001</v>
      </c>
      <c r="G475" s="97"/>
      <c r="H475" s="97"/>
      <c r="I475" s="114"/>
    </row>
    <row r="476" spans="2:9">
      <c r="B476" s="115" t="s">
        <v>2249</v>
      </c>
      <c r="C476" s="115" t="s">
        <v>2137</v>
      </c>
      <c r="D476" s="115">
        <v>225.55116598006646</v>
      </c>
      <c r="E476" s="115">
        <v>211.01</v>
      </c>
      <c r="F476" s="115">
        <v>25.1937</v>
      </c>
      <c r="G476" s="97"/>
      <c r="H476" s="97"/>
      <c r="I476" s="114"/>
    </row>
    <row r="477" spans="2:9">
      <c r="B477" s="115" t="s">
        <v>2250</v>
      </c>
      <c r="C477" s="115" t="s">
        <v>2137</v>
      </c>
      <c r="D477" s="115">
        <v>224.42801024603978</v>
      </c>
      <c r="E477" s="115">
        <v>210.53</v>
      </c>
      <c r="F477" s="115">
        <v>49.667580000000001</v>
      </c>
      <c r="G477" s="97"/>
      <c r="H477" s="97"/>
      <c r="I477" s="114"/>
    </row>
    <row r="478" spans="2:9">
      <c r="B478" s="115" t="s">
        <v>2251</v>
      </c>
      <c r="C478" s="115" t="s">
        <v>2137</v>
      </c>
      <c r="D478" s="115">
        <v>1683.4</v>
      </c>
      <c r="E478" s="115">
        <v>1628</v>
      </c>
      <c r="F478" s="115">
        <v>3.6003750000000001</v>
      </c>
      <c r="G478" s="97"/>
      <c r="H478" s="97"/>
      <c r="I478" s="114"/>
    </row>
    <row r="479" spans="2:9">
      <c r="B479" s="115" t="s">
        <v>2252</v>
      </c>
      <c r="C479" s="115" t="s">
        <v>2137</v>
      </c>
      <c r="D479" s="115">
        <v>1680.5000087272726</v>
      </c>
      <c r="E479" s="115">
        <v>1621.1</v>
      </c>
      <c r="F479" s="115">
        <v>19.802062500000002</v>
      </c>
      <c r="G479" s="97"/>
      <c r="H479" s="97"/>
      <c r="I479" s="114"/>
    </row>
    <row r="480" spans="2:9">
      <c r="B480" s="115" t="s">
        <v>2253</v>
      </c>
      <c r="C480" s="115" t="s">
        <v>2137</v>
      </c>
      <c r="D480" s="115">
        <v>9423</v>
      </c>
      <c r="E480" s="115">
        <v>9336</v>
      </c>
      <c r="F480" s="115">
        <v>1.3419700000000001</v>
      </c>
      <c r="G480" s="97"/>
      <c r="H480" s="97"/>
      <c r="I480" s="114"/>
    </row>
    <row r="481" spans="2:9">
      <c r="B481" s="115" t="s">
        <v>2254</v>
      </c>
      <c r="C481" s="115" t="s">
        <v>2137</v>
      </c>
      <c r="D481" s="115">
        <v>1159.0296000000001</v>
      </c>
      <c r="E481" s="115">
        <v>1068.2</v>
      </c>
      <c r="F481" s="115">
        <v>483.91140000000001</v>
      </c>
      <c r="G481" s="97"/>
      <c r="H481" s="97"/>
      <c r="I481" s="114"/>
    </row>
    <row r="482" spans="2:9">
      <c r="B482" s="115" t="s">
        <v>2255</v>
      </c>
      <c r="C482" s="115" t="s">
        <v>2137</v>
      </c>
      <c r="D482" s="115">
        <v>326.74053700000002</v>
      </c>
      <c r="E482" s="115">
        <v>320.3</v>
      </c>
      <c r="F482" s="115">
        <v>113.9</v>
      </c>
      <c r="G482" s="97"/>
      <c r="H482" s="97"/>
      <c r="I482" s="114"/>
    </row>
    <row r="483" spans="2:9">
      <c r="B483" s="115" t="s">
        <v>2256</v>
      </c>
      <c r="C483" s="115" t="s">
        <v>2137</v>
      </c>
      <c r="D483" s="115">
        <v>855.1</v>
      </c>
      <c r="E483" s="115">
        <v>766.95</v>
      </c>
      <c r="F483" s="115">
        <v>1.8172200000000001</v>
      </c>
      <c r="G483" s="97"/>
      <c r="H483" s="97"/>
      <c r="I483" s="114"/>
    </row>
    <row r="484" spans="2:9">
      <c r="B484" s="115" t="s">
        <v>2257</v>
      </c>
      <c r="C484" s="115" t="s">
        <v>2137</v>
      </c>
      <c r="D484" s="115">
        <v>2396.6094996825395</v>
      </c>
      <c r="E484" s="115">
        <v>2359.4</v>
      </c>
      <c r="F484" s="115">
        <v>29.6454375</v>
      </c>
      <c r="G484" s="97"/>
      <c r="H484" s="97"/>
      <c r="I484" s="114"/>
    </row>
    <row r="485" spans="2:9">
      <c r="B485" s="115" t="s">
        <v>2258</v>
      </c>
      <c r="C485" s="115" t="s">
        <v>2137</v>
      </c>
      <c r="D485" s="115">
        <v>1953.9071494505495</v>
      </c>
      <c r="E485" s="115">
        <v>1651.8</v>
      </c>
      <c r="F485" s="115">
        <v>14.526785</v>
      </c>
      <c r="G485" s="97"/>
      <c r="H485" s="97"/>
      <c r="I485" s="114"/>
    </row>
    <row r="486" spans="2:9">
      <c r="B486" s="115" t="s">
        <v>2259</v>
      </c>
      <c r="C486" s="115" t="s">
        <v>2137</v>
      </c>
      <c r="D486" s="115">
        <v>393.59287142857141</v>
      </c>
      <c r="E486" s="115">
        <v>376.3</v>
      </c>
      <c r="F486" s="115">
        <v>4.6972800000000001</v>
      </c>
      <c r="G486" s="97"/>
      <c r="H486" s="97"/>
      <c r="I486" s="114"/>
    </row>
    <row r="487" spans="2:9">
      <c r="B487" s="115" t="s">
        <v>2260</v>
      </c>
      <c r="C487" s="115" t="s">
        <v>2137</v>
      </c>
      <c r="D487" s="115">
        <v>1228.1650999999999</v>
      </c>
      <c r="E487" s="115">
        <v>1224.5999999999999</v>
      </c>
      <c r="F487" s="115">
        <v>47.305439999999997</v>
      </c>
      <c r="G487" s="97"/>
      <c r="H487" s="97"/>
      <c r="I487" s="114"/>
    </row>
    <row r="488" spans="2:9">
      <c r="B488" s="115" t="s">
        <v>2261</v>
      </c>
      <c r="C488" s="115" t="s">
        <v>2137</v>
      </c>
      <c r="D488" s="115">
        <v>2336.8200000000002</v>
      </c>
      <c r="E488" s="115">
        <v>2309.5</v>
      </c>
      <c r="F488" s="115">
        <v>11.2143</v>
      </c>
      <c r="G488" s="97"/>
      <c r="H488" s="97"/>
      <c r="I488" s="114"/>
    </row>
    <row r="489" spans="2:9">
      <c r="B489" s="115" t="s">
        <v>2262</v>
      </c>
      <c r="C489" s="115" t="s">
        <v>2137</v>
      </c>
      <c r="D489" s="115">
        <v>2314.4666750000001</v>
      </c>
      <c r="E489" s="115">
        <v>2301.6</v>
      </c>
      <c r="F489" s="115">
        <v>13.45716</v>
      </c>
      <c r="G489" s="97"/>
      <c r="H489" s="97"/>
      <c r="I489" s="114"/>
    </row>
    <row r="490" spans="2:9">
      <c r="B490" s="115" t="s">
        <v>2263</v>
      </c>
      <c r="C490" s="115" t="s">
        <v>2137</v>
      </c>
      <c r="D490" s="115">
        <v>726.71669999999995</v>
      </c>
      <c r="E490" s="115">
        <v>723.8</v>
      </c>
      <c r="F490" s="115">
        <v>12.03111</v>
      </c>
      <c r="G490" s="97"/>
      <c r="H490" s="97"/>
      <c r="I490" s="114"/>
    </row>
    <row r="491" spans="2:9">
      <c r="B491" s="115" t="s">
        <v>2264</v>
      </c>
      <c r="C491" s="115" t="s">
        <v>2137</v>
      </c>
      <c r="D491" s="115">
        <v>551.66176470588232</v>
      </c>
      <c r="E491" s="115">
        <v>521.65</v>
      </c>
      <c r="F491" s="115">
        <v>13.9315</v>
      </c>
      <c r="G491" s="97"/>
      <c r="H491" s="97"/>
      <c r="I491" s="114"/>
    </row>
    <row r="492" spans="2:9">
      <c r="B492" s="115" t="s">
        <v>2265</v>
      </c>
      <c r="C492" s="115" t="s">
        <v>2137</v>
      </c>
      <c r="D492" s="115">
        <v>5250</v>
      </c>
      <c r="E492" s="115">
        <v>5280</v>
      </c>
      <c r="F492" s="115">
        <v>1.1114850000000001</v>
      </c>
      <c r="G492" s="97"/>
      <c r="H492" s="97"/>
      <c r="I492" s="114"/>
    </row>
    <row r="493" spans="2:9">
      <c r="B493" s="115" t="s">
        <v>2266</v>
      </c>
      <c r="C493" s="115" t="s">
        <v>2137</v>
      </c>
      <c r="D493" s="115">
        <v>596.83235294117651</v>
      </c>
      <c r="E493" s="115">
        <v>569.25</v>
      </c>
      <c r="F493" s="115">
        <v>24.204897500000001</v>
      </c>
      <c r="G493" s="97"/>
      <c r="H493" s="97"/>
      <c r="I493" s="114"/>
    </row>
    <row r="494" spans="2:9">
      <c r="B494" s="115" t="s">
        <v>2267</v>
      </c>
      <c r="C494" s="115" t="s">
        <v>2137</v>
      </c>
      <c r="D494" s="115">
        <v>110.38639999999999</v>
      </c>
      <c r="E494" s="115">
        <v>107.44</v>
      </c>
      <c r="F494" s="115">
        <v>10.12506</v>
      </c>
      <c r="G494" s="97"/>
      <c r="H494" s="97"/>
      <c r="I494" s="114"/>
    </row>
    <row r="495" spans="2:9">
      <c r="B495" s="115" t="s">
        <v>2268</v>
      </c>
      <c r="C495" s="115" t="s">
        <v>2137</v>
      </c>
      <c r="D495" s="115">
        <v>732.7</v>
      </c>
      <c r="E495" s="115">
        <v>739.05</v>
      </c>
      <c r="F495" s="115">
        <v>3.0495000000000001</v>
      </c>
      <c r="G495" s="97"/>
      <c r="H495" s="97"/>
      <c r="I495" s="114"/>
    </row>
    <row r="496" spans="2:9">
      <c r="B496" s="115" t="s">
        <v>2269</v>
      </c>
      <c r="C496" s="115" t="s">
        <v>2137</v>
      </c>
      <c r="D496" s="115">
        <v>963.02</v>
      </c>
      <c r="E496" s="115">
        <v>906.4</v>
      </c>
      <c r="F496" s="115">
        <v>5.4036499999999998</v>
      </c>
      <c r="G496" s="97"/>
      <c r="H496" s="97"/>
      <c r="I496" s="114"/>
    </row>
    <row r="497" spans="2:9">
      <c r="B497" s="115" t="s">
        <v>2270</v>
      </c>
      <c r="C497" s="115" t="s">
        <v>2137</v>
      </c>
      <c r="D497" s="115">
        <v>1013.3280575539568</v>
      </c>
      <c r="E497" s="115">
        <v>1002.6</v>
      </c>
      <c r="F497" s="115">
        <v>177.99784</v>
      </c>
      <c r="G497" s="97"/>
      <c r="H497" s="97"/>
      <c r="I497" s="114"/>
    </row>
    <row r="498" spans="2:9">
      <c r="B498" s="115" t="s">
        <v>2271</v>
      </c>
      <c r="C498" s="115" t="s">
        <v>2137</v>
      </c>
      <c r="D498" s="115">
        <v>132.16</v>
      </c>
      <c r="E498" s="115">
        <v>134.12</v>
      </c>
      <c r="F498" s="115">
        <v>9.1113750000000007</v>
      </c>
      <c r="G498" s="97"/>
      <c r="H498" s="97"/>
      <c r="I498" s="114"/>
    </row>
    <row r="499" spans="2:9">
      <c r="B499" s="115" t="s">
        <v>2272</v>
      </c>
      <c r="C499" s="115" t="s">
        <v>2137</v>
      </c>
      <c r="D499" s="115">
        <v>1139.0999999999999</v>
      </c>
      <c r="E499" s="115">
        <v>1137.2</v>
      </c>
      <c r="F499" s="115">
        <v>8.5990000000000002</v>
      </c>
      <c r="G499" s="97"/>
      <c r="H499" s="97"/>
      <c r="I499" s="114"/>
    </row>
    <row r="500" spans="2:9">
      <c r="B500" s="115" t="s">
        <v>2273</v>
      </c>
      <c r="C500" s="115" t="s">
        <v>2137</v>
      </c>
      <c r="D500" s="115">
        <v>510.15</v>
      </c>
      <c r="E500" s="115">
        <v>492.45</v>
      </c>
      <c r="F500" s="115">
        <v>0.93976499999999996</v>
      </c>
      <c r="G500" s="97"/>
      <c r="H500" s="97"/>
      <c r="I500" s="114"/>
    </row>
    <row r="501" spans="2:9">
      <c r="B501" s="115" t="s">
        <v>2274</v>
      </c>
      <c r="C501" s="115" t="s">
        <v>2137</v>
      </c>
      <c r="D501" s="115">
        <v>1253.9000000000001</v>
      </c>
      <c r="E501" s="115">
        <v>1265.8</v>
      </c>
      <c r="F501" s="115">
        <v>7.3325250000000004</v>
      </c>
      <c r="G501" s="97"/>
      <c r="H501" s="97"/>
      <c r="I501" s="114"/>
    </row>
    <row r="502" spans="2:9">
      <c r="B502" s="115" t="s">
        <v>2275</v>
      </c>
      <c r="C502" s="115" t="s">
        <v>2137</v>
      </c>
      <c r="D502" s="115">
        <v>570.86998452674902</v>
      </c>
      <c r="E502" s="115">
        <v>556.35</v>
      </c>
      <c r="F502" s="115">
        <v>87.510374999999996</v>
      </c>
      <c r="G502" s="97"/>
      <c r="H502" s="97"/>
      <c r="I502" s="114"/>
    </row>
    <row r="503" spans="2:9">
      <c r="B503" s="115" t="s">
        <v>2276</v>
      </c>
      <c r="C503" s="115" t="s">
        <v>2137</v>
      </c>
      <c r="D503" s="115">
        <v>506.375</v>
      </c>
      <c r="E503" s="115">
        <v>500.25</v>
      </c>
      <c r="F503" s="115">
        <v>19.16761</v>
      </c>
      <c r="G503" s="97"/>
      <c r="H503" s="97"/>
      <c r="I503" s="114"/>
    </row>
    <row r="504" spans="2:9">
      <c r="B504" s="115" t="s">
        <v>2277</v>
      </c>
      <c r="C504" s="115" t="s">
        <v>2137</v>
      </c>
      <c r="D504" s="115">
        <v>2650.2534000000001</v>
      </c>
      <c r="E504" s="115">
        <v>2642.6</v>
      </c>
      <c r="F504" s="115">
        <v>64.100295000000003</v>
      </c>
      <c r="G504" s="97"/>
      <c r="H504" s="97"/>
      <c r="I504" s="114"/>
    </row>
    <row r="505" spans="2:9">
      <c r="B505" s="115" t="s">
        <v>2278</v>
      </c>
      <c r="C505" s="115" t="s">
        <v>2137</v>
      </c>
      <c r="D505" s="115">
        <v>2002.8499875</v>
      </c>
      <c r="E505" s="115">
        <v>1993.3</v>
      </c>
      <c r="F505" s="115">
        <v>44.934399999999997</v>
      </c>
      <c r="G505" s="97"/>
      <c r="H505" s="97"/>
      <c r="I505" s="114"/>
    </row>
    <row r="506" spans="2:9">
      <c r="B506" s="115" t="s">
        <v>2279</v>
      </c>
      <c r="C506" s="115" t="s">
        <v>2137</v>
      </c>
      <c r="D506" s="115">
        <v>414.22419032258063</v>
      </c>
      <c r="E506" s="115">
        <v>401.85</v>
      </c>
      <c r="F506" s="115">
        <v>24.616479999999999</v>
      </c>
      <c r="G506" s="97"/>
      <c r="H506" s="97"/>
      <c r="I506" s="114"/>
    </row>
    <row r="507" spans="2:9">
      <c r="B507" s="115" t="s">
        <v>2280</v>
      </c>
      <c r="C507" s="115" t="s">
        <v>2137</v>
      </c>
      <c r="D507" s="115">
        <v>3212.4523809523807</v>
      </c>
      <c r="E507" s="115">
        <v>2968.6</v>
      </c>
      <c r="F507" s="115">
        <v>18.182639999999999</v>
      </c>
      <c r="G507" s="97"/>
      <c r="H507" s="97"/>
      <c r="I507" s="114"/>
    </row>
    <row r="508" spans="2:9">
      <c r="B508" s="115" t="s">
        <v>2281</v>
      </c>
      <c r="C508" s="115" t="s">
        <v>2137</v>
      </c>
      <c r="D508" s="115">
        <v>809.90737931034482</v>
      </c>
      <c r="E508" s="115">
        <v>793.8</v>
      </c>
      <c r="F508" s="115">
        <v>38.979480000000002</v>
      </c>
      <c r="G508" s="97"/>
      <c r="H508" s="97"/>
      <c r="I508" s="114"/>
    </row>
    <row r="509" spans="2:9">
      <c r="B509" s="115" t="s">
        <v>2282</v>
      </c>
      <c r="C509" s="115" t="s">
        <v>2137</v>
      </c>
      <c r="D509" s="115">
        <v>12583.92</v>
      </c>
      <c r="E509" s="115">
        <v>12042</v>
      </c>
      <c r="F509" s="115">
        <v>21.125125000000001</v>
      </c>
      <c r="G509" s="97"/>
      <c r="H509" s="97"/>
      <c r="I509" s="114"/>
    </row>
    <row r="510" spans="2:9">
      <c r="B510" s="115" t="s">
        <v>2283</v>
      </c>
      <c r="C510" s="115" t="s">
        <v>2137</v>
      </c>
      <c r="D510" s="115">
        <v>2115.0332987654319</v>
      </c>
      <c r="E510" s="115">
        <v>2114.1</v>
      </c>
      <c r="F510" s="115">
        <v>9.0250199999999996</v>
      </c>
      <c r="G510" s="97"/>
      <c r="H510" s="97"/>
      <c r="I510" s="114"/>
    </row>
    <row r="511" spans="2:9">
      <c r="B511" s="115" t="s">
        <v>2284</v>
      </c>
      <c r="C511" s="115" t="s">
        <v>2137</v>
      </c>
      <c r="D511" s="115">
        <v>3241</v>
      </c>
      <c r="E511" s="115">
        <v>3351.6</v>
      </c>
      <c r="F511" s="115">
        <v>3.0502349999999998</v>
      </c>
      <c r="G511" s="97"/>
      <c r="H511" s="97"/>
      <c r="I511" s="114"/>
    </row>
    <row r="512" spans="2:9">
      <c r="B512" s="115" t="s">
        <v>2285</v>
      </c>
      <c r="C512" s="115" t="s">
        <v>2137</v>
      </c>
      <c r="D512" s="115">
        <v>3294.6421307621672</v>
      </c>
      <c r="E512" s="115">
        <v>3336.2</v>
      </c>
      <c r="F512" s="115">
        <v>184.53921750000001</v>
      </c>
      <c r="G512" s="97"/>
      <c r="H512" s="97"/>
      <c r="I512" s="114"/>
    </row>
    <row r="513" spans="2:9">
      <c r="B513" s="115" t="s">
        <v>2286</v>
      </c>
      <c r="C513" s="115" t="s">
        <v>2137</v>
      </c>
      <c r="D513" s="115">
        <v>315.75477142857142</v>
      </c>
      <c r="E513" s="115">
        <v>318.39999999999998</v>
      </c>
      <c r="F513" s="115">
        <v>75.423599999999993</v>
      </c>
      <c r="G513" s="97"/>
      <c r="H513" s="97"/>
      <c r="I513" s="114"/>
    </row>
    <row r="514" spans="2:9">
      <c r="B514" s="115" t="s">
        <v>2287</v>
      </c>
      <c r="C514" s="115" t="s">
        <v>2137</v>
      </c>
      <c r="D514" s="115">
        <v>166.17</v>
      </c>
      <c r="E514" s="115">
        <v>164.57</v>
      </c>
      <c r="F514" s="115">
        <v>1.78227</v>
      </c>
      <c r="G514" s="97"/>
      <c r="H514" s="97"/>
      <c r="I514" s="114"/>
    </row>
    <row r="515" spans="2:9">
      <c r="B515" s="115" t="s">
        <v>2288</v>
      </c>
      <c r="C515" s="115" t="s">
        <v>2137</v>
      </c>
      <c r="D515" s="115">
        <v>83.5518</v>
      </c>
      <c r="E515" s="115">
        <v>79.53</v>
      </c>
      <c r="F515" s="115">
        <v>11.3971</v>
      </c>
      <c r="G515" s="97"/>
      <c r="H515" s="97"/>
      <c r="I515" s="114"/>
    </row>
    <row r="516" spans="2:9">
      <c r="B516" s="115" t="s">
        <v>2289</v>
      </c>
      <c r="C516" s="115" t="s">
        <v>2137</v>
      </c>
      <c r="D516" s="115">
        <v>80.716464864864861</v>
      </c>
      <c r="E516" s="115">
        <v>79.14</v>
      </c>
      <c r="F516" s="115">
        <v>38.335700000000003</v>
      </c>
      <c r="G516" s="97"/>
      <c r="H516" s="97"/>
      <c r="I516" s="114"/>
    </row>
    <row r="517" spans="2:9">
      <c r="B517" s="115" t="s">
        <v>2290</v>
      </c>
      <c r="C517" s="115" t="s">
        <v>2137</v>
      </c>
      <c r="D517" s="115">
        <v>1787.0450000000001</v>
      </c>
      <c r="E517" s="115">
        <v>1766.8</v>
      </c>
      <c r="F517" s="115">
        <v>33.781999999999996</v>
      </c>
      <c r="G517" s="97"/>
      <c r="H517" s="97"/>
      <c r="I517" s="114"/>
    </row>
    <row r="518" spans="2:9">
      <c r="B518" s="115" t="s">
        <v>2291</v>
      </c>
      <c r="C518" s="115" t="s">
        <v>2137</v>
      </c>
      <c r="D518" s="115">
        <v>79.329322174785617</v>
      </c>
      <c r="E518" s="115">
        <v>76.47</v>
      </c>
      <c r="F518" s="115">
        <v>166.21132499999999</v>
      </c>
      <c r="G518" s="97"/>
      <c r="H518" s="97"/>
      <c r="I518" s="114"/>
    </row>
    <row r="519" spans="2:9">
      <c r="B519" s="115" t="s">
        <v>2292</v>
      </c>
      <c r="C519" s="115" t="s">
        <v>2137</v>
      </c>
      <c r="D519" s="115">
        <v>1628.5</v>
      </c>
      <c r="E519" s="115">
        <v>1691.7</v>
      </c>
      <c r="F519" s="115">
        <v>5.6167199999999999</v>
      </c>
      <c r="G519" s="97"/>
      <c r="H519" s="97"/>
      <c r="I519" s="114"/>
    </row>
    <row r="520" spans="2:9">
      <c r="B520" s="115" t="s">
        <v>2293</v>
      </c>
      <c r="C520" s="115" t="s">
        <v>2137</v>
      </c>
      <c r="D520" s="115">
        <v>1696.4625000000001</v>
      </c>
      <c r="E520" s="115">
        <v>1683.7</v>
      </c>
      <c r="F520" s="115">
        <v>22.46688</v>
      </c>
      <c r="G520" s="97"/>
      <c r="H520" s="97"/>
      <c r="I520" s="114"/>
    </row>
    <row r="521" spans="2:9">
      <c r="B521" s="115" t="s">
        <v>2294</v>
      </c>
      <c r="C521" s="115" t="s">
        <v>2137</v>
      </c>
      <c r="D521" s="115">
        <v>1625</v>
      </c>
      <c r="E521" s="115">
        <v>1482.6</v>
      </c>
      <c r="F521" s="115">
        <v>1.0395000000000001</v>
      </c>
      <c r="G521" s="97"/>
      <c r="H521" s="97"/>
      <c r="I521" s="114"/>
    </row>
    <row r="522" spans="2:9">
      <c r="B522" s="115" t="s">
        <v>2295</v>
      </c>
      <c r="C522" s="115" t="s">
        <v>2137</v>
      </c>
      <c r="D522" s="115">
        <v>1515.0371142857143</v>
      </c>
      <c r="E522" s="115">
        <v>1479.2</v>
      </c>
      <c r="F522" s="115">
        <v>36.3825</v>
      </c>
      <c r="G522" s="97"/>
      <c r="H522" s="97"/>
      <c r="I522" s="114"/>
    </row>
    <row r="523" spans="2:9">
      <c r="B523" s="115" t="s">
        <v>2296</v>
      </c>
      <c r="C523" s="115" t="s">
        <v>2137</v>
      </c>
      <c r="D523" s="115">
        <v>349.1</v>
      </c>
      <c r="E523" s="115">
        <v>329.5</v>
      </c>
      <c r="F523" s="115">
        <v>0.71018999999999999</v>
      </c>
      <c r="G523" s="97"/>
      <c r="H523" s="97"/>
      <c r="I523" s="114"/>
    </row>
    <row r="524" spans="2:9">
      <c r="B524" s="115" t="s">
        <v>2297</v>
      </c>
      <c r="C524" s="115" t="s">
        <v>2137</v>
      </c>
      <c r="D524" s="115">
        <v>862.30709999999999</v>
      </c>
      <c r="E524" s="115">
        <v>878.6</v>
      </c>
      <c r="F524" s="115">
        <v>15.32986</v>
      </c>
      <c r="G524" s="97"/>
      <c r="H524" s="97"/>
      <c r="I524" s="114"/>
    </row>
    <row r="525" spans="2:9">
      <c r="B525" s="115" t="s">
        <v>2298</v>
      </c>
      <c r="C525" s="115" t="s">
        <v>2137</v>
      </c>
      <c r="D525" s="115">
        <v>1208.3103000000001</v>
      </c>
      <c r="E525" s="115">
        <v>1204.4000000000001</v>
      </c>
      <c r="F525" s="115">
        <v>24.387550000000001</v>
      </c>
      <c r="G525" s="97"/>
      <c r="H525" s="97"/>
      <c r="I525" s="114"/>
    </row>
    <row r="526" spans="2:9">
      <c r="B526" s="115" t="s">
        <v>2299</v>
      </c>
      <c r="C526" s="115" t="s">
        <v>2137</v>
      </c>
      <c r="D526" s="115">
        <v>412.09615384615387</v>
      </c>
      <c r="E526" s="115">
        <v>407.95</v>
      </c>
      <c r="F526" s="115">
        <v>29.920247499999999</v>
      </c>
      <c r="G526" s="97"/>
      <c r="H526" s="97"/>
      <c r="I526" s="114"/>
    </row>
    <row r="527" spans="2:9">
      <c r="B527" s="115" t="s">
        <v>2300</v>
      </c>
      <c r="C527" s="115" t="s">
        <v>2137</v>
      </c>
      <c r="D527" s="115">
        <v>380.66667200000001</v>
      </c>
      <c r="E527" s="115">
        <v>364.65</v>
      </c>
      <c r="F527" s="115">
        <v>84.116062499999998</v>
      </c>
      <c r="G527" s="97"/>
      <c r="H527" s="97"/>
      <c r="I527" s="114"/>
    </row>
    <row r="528" spans="2:9">
      <c r="B528" s="115" t="s">
        <v>2301</v>
      </c>
      <c r="C528" s="115" t="s">
        <v>2137</v>
      </c>
      <c r="D528" s="115">
        <v>4140</v>
      </c>
      <c r="E528" s="115">
        <v>4165.6000000000004</v>
      </c>
      <c r="F528" s="115">
        <v>1.0478475</v>
      </c>
      <c r="G528" s="97"/>
      <c r="H528" s="97"/>
      <c r="I528" s="114"/>
    </row>
    <row r="529" spans="2:9">
      <c r="B529" s="115" t="s">
        <v>2302</v>
      </c>
      <c r="C529" s="115" t="s">
        <v>2137</v>
      </c>
      <c r="D529" s="115">
        <v>43.405000000000001</v>
      </c>
      <c r="E529" s="115">
        <v>43.06</v>
      </c>
      <c r="F529" s="115">
        <v>3.8016000000000001</v>
      </c>
      <c r="G529" s="97"/>
      <c r="H529" s="97"/>
      <c r="I529" s="114"/>
    </row>
    <row r="530" spans="2:9">
      <c r="B530" s="115" t="s">
        <v>2303</v>
      </c>
      <c r="C530" s="115" t="s">
        <v>2137</v>
      </c>
      <c r="D530" s="115">
        <v>1018.4272727272727</v>
      </c>
      <c r="E530" s="115">
        <v>972.2</v>
      </c>
      <c r="F530" s="115">
        <v>11.324775000000001</v>
      </c>
      <c r="G530" s="97"/>
      <c r="H530" s="97"/>
      <c r="I530" s="114"/>
    </row>
    <row r="531" spans="2:9">
      <c r="B531" s="115" t="s">
        <v>2304</v>
      </c>
      <c r="C531" s="115" t="s">
        <v>2137</v>
      </c>
      <c r="D531" s="115">
        <v>590.4357</v>
      </c>
      <c r="E531" s="115">
        <v>582.6</v>
      </c>
      <c r="F531" s="115">
        <v>9.7316800000000008</v>
      </c>
      <c r="G531" s="97"/>
      <c r="H531" s="97"/>
      <c r="I531" s="114"/>
    </row>
    <row r="532" spans="2:9">
      <c r="B532" s="115" t="s">
        <v>2305</v>
      </c>
      <c r="C532" s="115" t="s">
        <v>2137</v>
      </c>
      <c r="D532" s="115">
        <v>21961.666700000002</v>
      </c>
      <c r="E532" s="115">
        <v>22140</v>
      </c>
      <c r="F532" s="115">
        <v>18.69726</v>
      </c>
      <c r="G532" s="97"/>
      <c r="H532" s="97"/>
      <c r="I532" s="114"/>
    </row>
    <row r="533" spans="2:9">
      <c r="B533" s="115" t="s">
        <v>2306</v>
      </c>
      <c r="C533" s="115" t="s">
        <v>2137</v>
      </c>
      <c r="D533" s="115">
        <v>1725.2928571428572</v>
      </c>
      <c r="E533" s="115">
        <v>1702.7</v>
      </c>
      <c r="F533" s="115">
        <v>12.9612</v>
      </c>
      <c r="G533" s="97"/>
      <c r="H533" s="97"/>
      <c r="I533" s="114"/>
    </row>
    <row r="534" spans="2:9">
      <c r="B534" s="115" t="s">
        <v>2307</v>
      </c>
      <c r="C534" s="115" t="s">
        <v>2137</v>
      </c>
      <c r="D534" s="115">
        <v>1859.9</v>
      </c>
      <c r="E534" s="115">
        <v>1831.9</v>
      </c>
      <c r="F534" s="115">
        <v>25.077465</v>
      </c>
      <c r="G534" s="97"/>
      <c r="H534" s="97"/>
      <c r="I534" s="114"/>
    </row>
    <row r="535" spans="2:9">
      <c r="B535" s="115" t="s">
        <v>2308</v>
      </c>
      <c r="C535" s="115" t="s">
        <v>2137</v>
      </c>
      <c r="D535" s="115">
        <v>43.445</v>
      </c>
      <c r="E535" s="115">
        <v>39.79</v>
      </c>
      <c r="F535" s="115">
        <v>9.9314</v>
      </c>
      <c r="G535" s="97"/>
      <c r="H535" s="97"/>
      <c r="I535" s="114"/>
    </row>
    <row r="536" spans="2:9">
      <c r="B536" s="115" t="s">
        <v>2309</v>
      </c>
      <c r="C536" s="115" t="s">
        <v>2137</v>
      </c>
      <c r="D536" s="115">
        <v>2066.863953722795</v>
      </c>
      <c r="E536" s="115">
        <v>2055.1999999999998</v>
      </c>
      <c r="F536" s="115">
        <v>65.505555000000001</v>
      </c>
      <c r="G536" s="97"/>
      <c r="H536" s="97"/>
      <c r="I536" s="114"/>
    </row>
    <row r="537" spans="2:9">
      <c r="B537" s="115" t="s">
        <v>2310</v>
      </c>
      <c r="C537" s="115" t="s">
        <v>2137</v>
      </c>
      <c r="D537" s="115">
        <v>187.54082232323233</v>
      </c>
      <c r="E537" s="115">
        <v>187.31</v>
      </c>
      <c r="F537" s="115">
        <v>26.4924</v>
      </c>
      <c r="G537" s="97"/>
      <c r="H537" s="97"/>
      <c r="I537" s="114"/>
    </row>
    <row r="538" spans="2:9">
      <c r="B538" s="115" t="s">
        <v>2311</v>
      </c>
      <c r="C538" s="115" t="s">
        <v>2137</v>
      </c>
      <c r="D538" s="115">
        <v>2682</v>
      </c>
      <c r="E538" s="115">
        <v>2409.3000000000002</v>
      </c>
      <c r="F538" s="115">
        <v>0.90058000000000005</v>
      </c>
      <c r="G538" s="97"/>
      <c r="H538" s="97"/>
      <c r="I538" s="114"/>
    </row>
    <row r="539" spans="2:9">
      <c r="B539" s="115" t="s">
        <v>2312</v>
      </c>
      <c r="C539" s="115" t="s">
        <v>2137</v>
      </c>
      <c r="D539" s="115">
        <v>2512.5025150000001</v>
      </c>
      <c r="E539" s="115">
        <v>2400.5</v>
      </c>
      <c r="F539" s="115">
        <v>36.023200000000003</v>
      </c>
      <c r="G539" s="97"/>
      <c r="H539" s="97"/>
      <c r="I539" s="114"/>
    </row>
    <row r="540" spans="2:9">
      <c r="B540" s="115" t="s">
        <v>2313</v>
      </c>
      <c r="C540" s="115" t="s">
        <v>2137</v>
      </c>
      <c r="D540" s="115">
        <v>168.97450005136108</v>
      </c>
      <c r="E540" s="115">
        <v>171.91</v>
      </c>
      <c r="F540" s="115">
        <v>14.592765</v>
      </c>
      <c r="G540" s="97"/>
      <c r="H540" s="97"/>
      <c r="I540" s="114"/>
    </row>
    <row r="541" spans="2:9">
      <c r="B541" s="115" t="s">
        <v>2314</v>
      </c>
      <c r="C541" s="115" t="s">
        <v>2137</v>
      </c>
      <c r="D541" s="115">
        <v>428.92690015082957</v>
      </c>
      <c r="E541" s="115">
        <v>432.25</v>
      </c>
      <c r="F541" s="115">
        <v>11.546144999999999</v>
      </c>
      <c r="G541" s="97"/>
      <c r="H541" s="97"/>
      <c r="I541" s="114"/>
    </row>
    <row r="542" spans="2:9">
      <c r="B542" s="115" t="s">
        <v>2315</v>
      </c>
      <c r="C542" s="115" t="s">
        <v>2137</v>
      </c>
      <c r="D542" s="115">
        <v>23.166075757575758</v>
      </c>
      <c r="E542" s="115">
        <v>21.2</v>
      </c>
      <c r="F542" s="115">
        <v>36.023130000000002</v>
      </c>
      <c r="G542" s="97"/>
      <c r="H542" s="97"/>
      <c r="I542" s="114"/>
    </row>
    <row r="543" spans="2:9">
      <c r="B543" s="115" t="s">
        <v>2316</v>
      </c>
      <c r="C543" s="115" t="s">
        <v>2137</v>
      </c>
      <c r="D543" s="115">
        <v>329.245</v>
      </c>
      <c r="E543" s="115">
        <v>319.64999999999998</v>
      </c>
      <c r="F543" s="115">
        <v>73.186499999999995</v>
      </c>
      <c r="G543" s="97"/>
      <c r="H543" s="97"/>
      <c r="I543" s="114"/>
    </row>
    <row r="544" spans="2:9">
      <c r="B544" s="115"/>
      <c r="C544" s="115"/>
      <c r="D544" s="115"/>
      <c r="E544" s="115"/>
      <c r="F544" s="115"/>
      <c r="G544" s="97"/>
      <c r="H544" s="97"/>
      <c r="I544" s="114"/>
    </row>
    <row r="545" spans="2:9">
      <c r="B545" s="116"/>
      <c r="C545" s="117"/>
      <c r="D545" s="117"/>
      <c r="E545" s="117"/>
      <c r="F545" s="117"/>
      <c r="G545" s="97"/>
      <c r="H545" s="97"/>
      <c r="I545" s="114"/>
    </row>
    <row r="546" spans="2:9">
      <c r="B546" s="44" t="s">
        <v>2317</v>
      </c>
      <c r="C546" s="117"/>
      <c r="D546" s="117"/>
      <c r="E546" s="117"/>
      <c r="F546" s="117"/>
      <c r="G546" s="97"/>
      <c r="H546" s="97"/>
      <c r="I546" s="118"/>
    </row>
    <row r="547" spans="2:9">
      <c r="B547" s="119"/>
      <c r="C547" s="117"/>
      <c r="D547" s="117"/>
      <c r="E547" s="117"/>
      <c r="F547" s="117"/>
      <c r="G547" s="97"/>
      <c r="H547" s="97"/>
      <c r="I547" s="114"/>
    </row>
    <row r="548" spans="2:9">
      <c r="B548" s="44"/>
      <c r="C548" s="117"/>
      <c r="D548" s="117"/>
      <c r="E548" s="117"/>
      <c r="F548" s="117"/>
      <c r="G548" s="97"/>
      <c r="H548" s="97"/>
      <c r="I548" s="114"/>
    </row>
    <row r="549" spans="2:9">
      <c r="B549" s="44" t="s">
        <v>2318</v>
      </c>
      <c r="C549" s="117"/>
      <c r="D549" s="117"/>
      <c r="E549" s="117"/>
      <c r="F549" s="117"/>
      <c r="G549" s="97"/>
      <c r="H549" s="97"/>
      <c r="I549" s="114"/>
    </row>
    <row r="550" spans="2:9">
      <c r="B550" s="44" t="s">
        <v>2319</v>
      </c>
      <c r="C550" s="117"/>
      <c r="D550" s="117"/>
      <c r="E550" s="117"/>
      <c r="F550" s="117"/>
      <c r="G550" s="97"/>
      <c r="H550" s="97"/>
      <c r="I550" s="114"/>
    </row>
    <row r="551" spans="2:9">
      <c r="B551" s="44" t="s">
        <v>2320</v>
      </c>
      <c r="C551" s="117"/>
      <c r="D551" s="117"/>
      <c r="E551" s="117"/>
      <c r="F551" s="117"/>
      <c r="G551" s="97"/>
      <c r="H551" s="97"/>
      <c r="I551" s="114"/>
    </row>
    <row r="552" spans="2:9">
      <c r="B552" s="44" t="s">
        <v>2321</v>
      </c>
      <c r="C552" s="117"/>
      <c r="D552" s="117"/>
      <c r="E552" s="117"/>
      <c r="F552" s="117"/>
      <c r="G552" s="97"/>
      <c r="H552" s="97"/>
      <c r="I552" s="114"/>
    </row>
    <row r="553" spans="2:9">
      <c r="B553" s="44" t="s">
        <v>2322</v>
      </c>
      <c r="C553" s="117"/>
      <c r="D553" s="117"/>
      <c r="E553" s="117"/>
      <c r="F553" s="117"/>
      <c r="G553" s="97"/>
      <c r="H553" s="97"/>
      <c r="I553" s="114"/>
    </row>
    <row r="554" spans="2:9">
      <c r="B554" s="120"/>
      <c r="C554" s="97"/>
      <c r="D554" s="97"/>
      <c r="E554" s="97"/>
      <c r="F554" s="97"/>
      <c r="G554" s="97"/>
      <c r="H554" s="97"/>
      <c r="I554" s="114"/>
    </row>
    <row r="555" spans="2:9">
      <c r="B555" s="121" t="s">
        <v>2323</v>
      </c>
      <c r="C555" s="53"/>
      <c r="D555" s="53"/>
      <c r="E555" s="53"/>
      <c r="F555" s="53"/>
      <c r="G555" s="53"/>
      <c r="H555" s="97"/>
      <c r="I555" s="114"/>
    </row>
    <row r="556" spans="2:9" ht="23">
      <c r="B556" s="50" t="s">
        <v>2131</v>
      </c>
      <c r="C556" s="50" t="s">
        <v>2132</v>
      </c>
      <c r="D556" s="112" t="s">
        <v>2133</v>
      </c>
      <c r="E556" s="113" t="s">
        <v>2134</v>
      </c>
      <c r="F556" s="113" t="s">
        <v>2135</v>
      </c>
      <c r="G556" s="53"/>
      <c r="H556" s="97"/>
      <c r="I556" s="114"/>
    </row>
    <row r="557" spans="2:9">
      <c r="B557" s="169" t="s">
        <v>2324</v>
      </c>
      <c r="C557" s="170"/>
      <c r="D557" s="170"/>
      <c r="E557" s="170"/>
      <c r="F557" s="171"/>
      <c r="G557" s="53"/>
      <c r="H557" s="97"/>
      <c r="I557" s="114"/>
    </row>
    <row r="558" spans="2:9">
      <c r="B558" s="44"/>
      <c r="C558" s="53"/>
      <c r="D558" s="53"/>
      <c r="E558" s="53"/>
      <c r="F558" s="53"/>
      <c r="G558" s="53"/>
      <c r="H558" s="97"/>
      <c r="I558" s="114"/>
    </row>
    <row r="559" spans="2:9">
      <c r="B559" s="44" t="s">
        <v>2325</v>
      </c>
      <c r="C559" s="103"/>
      <c r="D559" s="103"/>
      <c r="E559" s="53"/>
      <c r="F559" s="53"/>
      <c r="G559" s="53"/>
      <c r="H559" s="97"/>
      <c r="I559" s="114"/>
    </row>
    <row r="560" spans="2:9">
      <c r="B560" s="44"/>
      <c r="C560" s="103"/>
      <c r="D560" s="103"/>
      <c r="E560" s="53"/>
      <c r="F560" s="53"/>
      <c r="G560" s="53"/>
      <c r="H560" s="97"/>
      <c r="I560" s="114"/>
    </row>
    <row r="561" spans="2:9">
      <c r="B561" s="44" t="s">
        <v>2326</v>
      </c>
      <c r="C561" s="103"/>
      <c r="D561" s="103"/>
      <c r="E561" s="53"/>
      <c r="F561" s="53"/>
      <c r="G561" s="53"/>
      <c r="H561" s="97"/>
      <c r="I561" s="114"/>
    </row>
    <row r="562" spans="2:9">
      <c r="B562" s="44" t="s">
        <v>2327</v>
      </c>
      <c r="C562" s="122"/>
      <c r="D562" s="103"/>
      <c r="E562" s="53"/>
      <c r="F562" s="53"/>
      <c r="G562" s="53"/>
      <c r="H562" s="97"/>
      <c r="I562" s="114"/>
    </row>
    <row r="563" spans="2:9">
      <c r="B563" s="44" t="s">
        <v>2328</v>
      </c>
      <c r="C563" s="122"/>
      <c r="D563" s="103"/>
      <c r="E563" s="53"/>
      <c r="F563" s="53"/>
      <c r="G563" s="53"/>
      <c r="H563" s="97"/>
      <c r="I563" s="114"/>
    </row>
    <row r="564" spans="2:9">
      <c r="B564" s="44" t="s">
        <v>2329</v>
      </c>
      <c r="C564" s="122"/>
      <c r="D564" s="103"/>
      <c r="E564" s="53"/>
      <c r="F564" s="53"/>
      <c r="G564" s="53"/>
      <c r="H564" s="97"/>
      <c r="I564" s="114"/>
    </row>
    <row r="565" spans="2:9">
      <c r="B565" s="44" t="s">
        <v>2330</v>
      </c>
      <c r="C565" s="122"/>
      <c r="D565" s="103"/>
      <c r="E565" s="53"/>
      <c r="F565" s="53"/>
      <c r="G565" s="53"/>
      <c r="H565" s="97"/>
      <c r="I565" s="114"/>
    </row>
    <row r="566" spans="2:9">
      <c r="B566" s="44" t="s">
        <v>2331</v>
      </c>
      <c r="C566" s="122"/>
      <c r="D566" s="103"/>
      <c r="E566" s="53"/>
      <c r="F566" s="53"/>
      <c r="G566" s="53"/>
      <c r="H566" s="97"/>
      <c r="I566" s="114"/>
    </row>
    <row r="567" spans="2:9">
      <c r="B567" s="44"/>
      <c r="C567" s="103"/>
      <c r="D567" s="103"/>
      <c r="E567" s="53"/>
      <c r="F567" s="53"/>
      <c r="G567" s="53"/>
      <c r="H567" s="97"/>
      <c r="I567" s="114"/>
    </row>
    <row r="568" spans="2:9">
      <c r="B568" s="121" t="s">
        <v>2332</v>
      </c>
      <c r="C568" s="103"/>
      <c r="D568" s="103"/>
      <c r="E568" s="53"/>
      <c r="F568" s="53"/>
      <c r="G568" s="53"/>
      <c r="H568" s="97"/>
      <c r="I568" s="114"/>
    </row>
    <row r="569" spans="2:9" ht="23">
      <c r="B569" s="50" t="s">
        <v>2131</v>
      </c>
      <c r="C569" s="59" t="s">
        <v>2333</v>
      </c>
      <c r="D569" s="112" t="s">
        <v>2334</v>
      </c>
      <c r="E569" s="113" t="s">
        <v>2335</v>
      </c>
      <c r="F569" s="53"/>
      <c r="G569" s="53"/>
      <c r="H569" s="97"/>
      <c r="I569" s="114"/>
    </row>
    <row r="570" spans="2:9">
      <c r="B570" s="172" t="s">
        <v>2324</v>
      </c>
      <c r="C570" s="172"/>
      <c r="D570" s="172"/>
      <c r="E570" s="172"/>
      <c r="F570" s="53"/>
      <c r="G570" s="53"/>
      <c r="H570" s="97"/>
      <c r="I570" s="114"/>
    </row>
    <row r="571" spans="2:9">
      <c r="B571" s="44" t="s">
        <v>2336</v>
      </c>
      <c r="C571" s="103"/>
      <c r="D571" s="103"/>
      <c r="E571" s="53"/>
      <c r="F571" s="53"/>
      <c r="G571" s="53"/>
      <c r="H571" s="97"/>
      <c r="I571" s="114"/>
    </row>
    <row r="572" spans="2:9">
      <c r="B572" s="44"/>
      <c r="C572" s="103"/>
      <c r="D572" s="103"/>
      <c r="E572" s="53"/>
      <c r="F572" s="53"/>
      <c r="G572" s="53"/>
      <c r="H572" s="97"/>
      <c r="I572" s="114"/>
    </row>
    <row r="573" spans="2:9">
      <c r="B573" s="44" t="s">
        <v>2337</v>
      </c>
      <c r="C573" s="103"/>
      <c r="D573" s="103"/>
      <c r="E573" s="53"/>
      <c r="F573" s="53"/>
      <c r="G573" s="53"/>
      <c r="H573" s="97"/>
      <c r="I573" s="114"/>
    </row>
    <row r="574" spans="2:9">
      <c r="B574" s="44" t="s">
        <v>2338</v>
      </c>
      <c r="C574" s="103"/>
      <c r="D574" s="103"/>
      <c r="E574" s="53"/>
      <c r="F574" s="53"/>
      <c r="G574" s="53"/>
      <c r="H574" s="97"/>
      <c r="I574" s="114"/>
    </row>
    <row r="575" spans="2:9">
      <c r="B575" s="44" t="s">
        <v>2339</v>
      </c>
      <c r="C575" s="103"/>
      <c r="D575" s="103"/>
      <c r="E575" s="53"/>
      <c r="F575" s="53"/>
      <c r="G575" s="53"/>
      <c r="H575" s="97"/>
      <c r="I575" s="114"/>
    </row>
    <row r="576" spans="2:9">
      <c r="B576" s="44" t="s">
        <v>2340</v>
      </c>
      <c r="C576" s="103"/>
      <c r="D576" s="103"/>
      <c r="E576" s="53"/>
      <c r="F576" s="53"/>
      <c r="G576" s="53"/>
      <c r="H576" s="97"/>
      <c r="I576" s="114"/>
    </row>
    <row r="577" spans="2:9">
      <c r="B577" s="44"/>
      <c r="C577" s="103"/>
      <c r="D577" s="103"/>
      <c r="E577" s="53"/>
      <c r="F577" s="53"/>
      <c r="G577" s="53"/>
      <c r="H577" s="97"/>
      <c r="I577" s="114"/>
    </row>
    <row r="578" spans="2:9">
      <c r="B578" s="121" t="s">
        <v>2341</v>
      </c>
      <c r="C578" s="103"/>
      <c r="D578" s="103"/>
      <c r="E578" s="53"/>
      <c r="F578" s="53"/>
      <c r="G578" s="53"/>
      <c r="H578" s="97"/>
      <c r="I578" s="114"/>
    </row>
    <row r="579" spans="2:9" ht="23">
      <c r="B579" s="50" t="s">
        <v>2131</v>
      </c>
      <c r="C579" s="50" t="s">
        <v>2342</v>
      </c>
      <c r="D579" s="112" t="s">
        <v>2343</v>
      </c>
      <c r="E579" s="113" t="s">
        <v>2344</v>
      </c>
      <c r="F579" s="113" t="s">
        <v>2345</v>
      </c>
      <c r="G579" s="53"/>
      <c r="H579" s="97"/>
      <c r="I579" s="114"/>
    </row>
    <row r="580" spans="2:9">
      <c r="B580" s="173" t="s">
        <v>2324</v>
      </c>
      <c r="C580" s="174"/>
      <c r="D580" s="174"/>
      <c r="E580" s="174"/>
      <c r="F580" s="175"/>
      <c r="G580" s="53"/>
      <c r="H580" s="97"/>
      <c r="I580" s="114"/>
    </row>
    <row r="581" spans="2:9">
      <c r="B581" s="44" t="s">
        <v>2346</v>
      </c>
      <c r="C581" s="103"/>
      <c r="D581" s="103"/>
      <c r="E581" s="53"/>
      <c r="F581" s="53"/>
      <c r="G581" s="53"/>
      <c r="H581" s="97"/>
      <c r="I581" s="114"/>
    </row>
    <row r="582" spans="2:9">
      <c r="B582" s="44"/>
      <c r="C582" s="103"/>
      <c r="D582" s="103"/>
      <c r="E582" s="53"/>
      <c r="F582" s="53"/>
      <c r="G582" s="53"/>
      <c r="H582" s="97"/>
      <c r="I582" s="114"/>
    </row>
    <row r="583" spans="2:9">
      <c r="B583" s="44" t="s">
        <v>2347</v>
      </c>
      <c r="C583" s="103"/>
      <c r="D583" s="103"/>
      <c r="E583" s="53"/>
      <c r="F583" s="53"/>
      <c r="G583" s="53"/>
      <c r="H583" s="97"/>
      <c r="I583" s="114"/>
    </row>
    <row r="584" spans="2:9">
      <c r="B584" s="44" t="s">
        <v>2338</v>
      </c>
      <c r="C584" s="103"/>
      <c r="D584" s="103"/>
      <c r="E584" s="53"/>
      <c r="F584" s="53"/>
      <c r="G584" s="53"/>
      <c r="H584" s="97"/>
      <c r="I584" s="114"/>
    </row>
    <row r="585" spans="2:9">
      <c r="B585" s="44" t="s">
        <v>2339</v>
      </c>
      <c r="C585" s="103"/>
      <c r="D585" s="103"/>
      <c r="E585" s="53"/>
      <c r="F585" s="53"/>
      <c r="G585" s="53"/>
      <c r="H585" s="97"/>
      <c r="I585" s="114"/>
    </row>
    <row r="586" spans="2:9">
      <c r="B586" s="44" t="s">
        <v>2340</v>
      </c>
      <c r="C586" s="103"/>
      <c r="D586" s="103"/>
      <c r="E586" s="53"/>
      <c r="F586" s="53"/>
      <c r="G586" s="53"/>
      <c r="H586" s="97"/>
      <c r="I586" s="114"/>
    </row>
    <row r="587" spans="2:9">
      <c r="B587" s="44"/>
      <c r="C587" s="103"/>
      <c r="D587" s="103"/>
      <c r="E587" s="53"/>
      <c r="F587" s="53"/>
      <c r="G587" s="53"/>
      <c r="H587" s="97"/>
      <c r="I587" s="114"/>
    </row>
    <row r="588" spans="2:9">
      <c r="B588" s="121" t="s">
        <v>2348</v>
      </c>
      <c r="C588" s="103"/>
      <c r="D588" s="103"/>
      <c r="E588" s="53"/>
      <c r="F588" s="53"/>
      <c r="G588" s="53"/>
      <c r="H588" s="97"/>
      <c r="I588" s="114"/>
    </row>
    <row r="589" spans="2:9">
      <c r="B589" s="68"/>
      <c r="C589" s="69"/>
      <c r="D589" s="69"/>
      <c r="E589" s="69"/>
      <c r="F589" s="69"/>
      <c r="G589" s="69"/>
      <c r="H589" s="123"/>
      <c r="I589" s="124"/>
    </row>
  </sheetData>
  <mergeCells count="9">
    <mergeCell ref="B557:F557"/>
    <mergeCell ref="B570:E570"/>
    <mergeCell ref="B580:F580"/>
    <mergeCell ref="C360:D360"/>
    <mergeCell ref="B337:I337"/>
    <mergeCell ref="B338:I338"/>
    <mergeCell ref="B357:I357"/>
    <mergeCell ref="C358:F358"/>
    <mergeCell ref="C359:F359"/>
  </mergeCells>
  <hyperlinks>
    <hyperlink ref="A1" location="BajajFinservArbitrageFund" display="BFARB" xr:uid="{00000000-0004-0000-0100-000000000000}"/>
    <hyperlink ref="B1" location="BajajFinservArbitrageFund" display="Bajaj Finserv Arbitrage Fund" xr:uid="{00000000-0004-0000-0100-000001000000}"/>
  </hyperlinks>
  <pageMargins left="0" right="0" top="0" bottom="0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I165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2</v>
      </c>
      <c r="B1" s="3" t="s">
        <v>3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50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61</v>
      </c>
      <c r="E7" s="18">
        <v>1551734</v>
      </c>
      <c r="F7" s="19">
        <v>10997.1389</v>
      </c>
      <c r="G7" s="20">
        <v>9.11E-2</v>
      </c>
      <c r="H7" s="21"/>
      <c r="I7" s="22"/>
    </row>
    <row r="8" spans="1:9" ht="13" customHeight="1">
      <c r="A8" s="16" t="s">
        <v>58</v>
      </c>
      <c r="B8" s="17" t="s">
        <v>59</v>
      </c>
      <c r="C8" s="13" t="s">
        <v>60</v>
      </c>
      <c r="D8" s="13" t="s">
        <v>61</v>
      </c>
      <c r="E8" s="18">
        <v>532135</v>
      </c>
      <c r="F8" s="19">
        <v>7033.2282999999998</v>
      </c>
      <c r="G8" s="20">
        <v>5.8299999999999998E-2</v>
      </c>
      <c r="H8" s="21"/>
      <c r="I8" s="22"/>
    </row>
    <row r="9" spans="1:9" ht="13" customHeight="1">
      <c r="A9" s="16" t="s">
        <v>65</v>
      </c>
      <c r="B9" s="17" t="s">
        <v>66</v>
      </c>
      <c r="C9" s="13" t="s">
        <v>67</v>
      </c>
      <c r="D9" s="13" t="s">
        <v>68</v>
      </c>
      <c r="E9" s="18">
        <v>534738</v>
      </c>
      <c r="F9" s="19">
        <v>6347.3401000000003</v>
      </c>
      <c r="G9" s="20">
        <v>5.2600000000000001E-2</v>
      </c>
      <c r="H9" s="21"/>
      <c r="I9" s="22"/>
    </row>
    <row r="10" spans="1:9" ht="13" customHeight="1">
      <c r="A10" s="16" t="s">
        <v>80</v>
      </c>
      <c r="B10" s="17" t="s">
        <v>81</v>
      </c>
      <c r="C10" s="13" t="s">
        <v>82</v>
      </c>
      <c r="D10" s="13" t="s">
        <v>83</v>
      </c>
      <c r="E10" s="18">
        <v>327460</v>
      </c>
      <c r="F10" s="19">
        <v>5753.4722000000002</v>
      </c>
      <c r="G10" s="20">
        <v>4.7699999999999999E-2</v>
      </c>
      <c r="H10" s="21"/>
      <c r="I10" s="22"/>
    </row>
    <row r="11" spans="1:9" ht="13" customHeight="1">
      <c r="A11" s="16" t="s">
        <v>76</v>
      </c>
      <c r="B11" s="17" t="s">
        <v>77</v>
      </c>
      <c r="C11" s="13" t="s">
        <v>78</v>
      </c>
      <c r="D11" s="13" t="s">
        <v>79</v>
      </c>
      <c r="E11" s="18">
        <v>441339</v>
      </c>
      <c r="F11" s="19">
        <v>4234.2064</v>
      </c>
      <c r="G11" s="20">
        <v>3.5099999999999999E-2</v>
      </c>
      <c r="H11" s="21"/>
      <c r="I11" s="22"/>
    </row>
    <row r="12" spans="1:9" ht="13" customHeight="1">
      <c r="A12" s="16" t="s">
        <v>449</v>
      </c>
      <c r="B12" s="17" t="s">
        <v>450</v>
      </c>
      <c r="C12" s="13" t="s">
        <v>451</v>
      </c>
      <c r="D12" s="13" t="s">
        <v>172</v>
      </c>
      <c r="E12" s="18">
        <v>39884</v>
      </c>
      <c r="F12" s="19">
        <v>3705.8218999999999</v>
      </c>
      <c r="G12" s="20">
        <v>3.0700000000000002E-2</v>
      </c>
      <c r="H12" s="21"/>
      <c r="I12" s="22"/>
    </row>
    <row r="13" spans="1:9" ht="13" customHeight="1">
      <c r="A13" s="16" t="s">
        <v>853</v>
      </c>
      <c r="B13" s="17" t="s">
        <v>854</v>
      </c>
      <c r="C13" s="13" t="s">
        <v>855</v>
      </c>
      <c r="D13" s="13" t="s">
        <v>172</v>
      </c>
      <c r="E13" s="18">
        <v>115052</v>
      </c>
      <c r="F13" s="19">
        <v>3186.1350000000002</v>
      </c>
      <c r="G13" s="20">
        <v>2.64E-2</v>
      </c>
      <c r="H13" s="21"/>
      <c r="I13" s="22"/>
    </row>
    <row r="14" spans="1:9" ht="13" customHeight="1">
      <c r="A14" s="16" t="s">
        <v>137</v>
      </c>
      <c r="B14" s="17" t="s">
        <v>138</v>
      </c>
      <c r="C14" s="13" t="s">
        <v>139</v>
      </c>
      <c r="D14" s="13" t="s">
        <v>72</v>
      </c>
      <c r="E14" s="18">
        <v>1716376</v>
      </c>
      <c r="F14" s="19">
        <v>3163.2809999999999</v>
      </c>
      <c r="G14" s="20">
        <v>2.6200000000000001E-2</v>
      </c>
      <c r="H14" s="21"/>
      <c r="I14" s="22"/>
    </row>
    <row r="15" spans="1:9" ht="13" customHeight="1">
      <c r="A15" s="16" t="s">
        <v>98</v>
      </c>
      <c r="B15" s="17" t="s">
        <v>99</v>
      </c>
      <c r="C15" s="13" t="s">
        <v>100</v>
      </c>
      <c r="D15" s="13" t="s">
        <v>61</v>
      </c>
      <c r="E15" s="18">
        <v>308458</v>
      </c>
      <c r="F15" s="19">
        <v>2959.6545000000001</v>
      </c>
      <c r="G15" s="20">
        <v>2.4500000000000001E-2</v>
      </c>
      <c r="H15" s="21"/>
      <c r="I15" s="22"/>
    </row>
    <row r="16" spans="1:9" ht="13" customHeight="1">
      <c r="A16" s="16" t="s">
        <v>122</v>
      </c>
      <c r="B16" s="17" t="s">
        <v>123</v>
      </c>
      <c r="C16" s="13" t="s">
        <v>124</v>
      </c>
      <c r="D16" s="13" t="s">
        <v>125</v>
      </c>
      <c r="E16" s="18">
        <v>71092</v>
      </c>
      <c r="F16" s="19">
        <v>2673.0592000000001</v>
      </c>
      <c r="G16" s="20">
        <v>2.2200000000000001E-2</v>
      </c>
      <c r="H16" s="21"/>
      <c r="I16" s="22"/>
    </row>
    <row r="17" spans="1:9" ht="13" customHeight="1">
      <c r="A17" s="16" t="s">
        <v>91</v>
      </c>
      <c r="B17" s="17" t="s">
        <v>92</v>
      </c>
      <c r="C17" s="13" t="s">
        <v>93</v>
      </c>
      <c r="D17" s="13" t="s">
        <v>61</v>
      </c>
      <c r="E17" s="18">
        <v>200468</v>
      </c>
      <c r="F17" s="19">
        <v>2457.7377000000001</v>
      </c>
      <c r="G17" s="20">
        <v>2.0400000000000001E-2</v>
      </c>
      <c r="H17" s="21"/>
      <c r="I17" s="22"/>
    </row>
    <row r="18" spans="1:9" ht="13" customHeight="1">
      <c r="A18" s="16" t="s">
        <v>337</v>
      </c>
      <c r="B18" s="17" t="s">
        <v>338</v>
      </c>
      <c r="C18" s="13" t="s">
        <v>339</v>
      </c>
      <c r="D18" s="13" t="s">
        <v>172</v>
      </c>
      <c r="E18" s="18">
        <v>130200</v>
      </c>
      <c r="F18" s="19">
        <v>2365.2132000000001</v>
      </c>
      <c r="G18" s="20">
        <v>1.9599999999999999E-2</v>
      </c>
      <c r="H18" s="21"/>
      <c r="I18" s="22"/>
    </row>
    <row r="19" spans="1:9" ht="13" customHeight="1">
      <c r="A19" s="16" t="s">
        <v>856</v>
      </c>
      <c r="B19" s="17" t="s">
        <v>857</v>
      </c>
      <c r="C19" s="13" t="s">
        <v>858</v>
      </c>
      <c r="D19" s="13" t="s">
        <v>107</v>
      </c>
      <c r="E19" s="18">
        <v>21389</v>
      </c>
      <c r="F19" s="19">
        <v>2325.8398999999999</v>
      </c>
      <c r="G19" s="20">
        <v>1.9300000000000001E-2</v>
      </c>
      <c r="H19" s="21"/>
      <c r="I19" s="22"/>
    </row>
    <row r="20" spans="1:9" ht="13" customHeight="1">
      <c r="A20" s="16" t="s">
        <v>443</v>
      </c>
      <c r="B20" s="17" t="s">
        <v>444</v>
      </c>
      <c r="C20" s="13" t="s">
        <v>445</v>
      </c>
      <c r="D20" s="13" t="s">
        <v>239</v>
      </c>
      <c r="E20" s="18">
        <v>341697</v>
      </c>
      <c r="F20" s="19">
        <v>2303.0378000000001</v>
      </c>
      <c r="G20" s="20">
        <v>1.9099999999999999E-2</v>
      </c>
      <c r="H20" s="21"/>
      <c r="I20" s="22"/>
    </row>
    <row r="21" spans="1:9" ht="13" customHeight="1">
      <c r="A21" s="16" t="s">
        <v>859</v>
      </c>
      <c r="B21" s="17" t="s">
        <v>860</v>
      </c>
      <c r="C21" s="13" t="s">
        <v>861</v>
      </c>
      <c r="D21" s="13" t="s">
        <v>289</v>
      </c>
      <c r="E21" s="18">
        <v>20954</v>
      </c>
      <c r="F21" s="19">
        <v>2295.7202000000002</v>
      </c>
      <c r="G21" s="20">
        <v>1.9E-2</v>
      </c>
      <c r="H21" s="21"/>
      <c r="I21" s="22"/>
    </row>
    <row r="22" spans="1:9" ht="13" customHeight="1">
      <c r="A22" s="16" t="s">
        <v>223</v>
      </c>
      <c r="B22" s="17" t="s">
        <v>224</v>
      </c>
      <c r="C22" s="13" t="s">
        <v>225</v>
      </c>
      <c r="D22" s="13" t="s">
        <v>136</v>
      </c>
      <c r="E22" s="18">
        <v>122026</v>
      </c>
      <c r="F22" s="19">
        <v>2292.9906000000001</v>
      </c>
      <c r="G22" s="20">
        <v>1.9E-2</v>
      </c>
      <c r="H22" s="21"/>
      <c r="I22" s="22"/>
    </row>
    <row r="23" spans="1:9" ht="13" customHeight="1">
      <c r="A23" s="16" t="s">
        <v>257</v>
      </c>
      <c r="B23" s="17" t="s">
        <v>258</v>
      </c>
      <c r="C23" s="13" t="s">
        <v>259</v>
      </c>
      <c r="D23" s="13" t="s">
        <v>79</v>
      </c>
      <c r="E23" s="18">
        <v>213208</v>
      </c>
      <c r="F23" s="19">
        <v>2095.1950000000002</v>
      </c>
      <c r="G23" s="20">
        <v>1.7399999999999999E-2</v>
      </c>
      <c r="H23" s="21"/>
      <c r="I23" s="22"/>
    </row>
    <row r="24" spans="1:9" ht="13" customHeight="1">
      <c r="A24" s="16" t="s">
        <v>133</v>
      </c>
      <c r="B24" s="17" t="s">
        <v>134</v>
      </c>
      <c r="C24" s="13" t="s">
        <v>135</v>
      </c>
      <c r="D24" s="13" t="s">
        <v>136</v>
      </c>
      <c r="E24" s="18">
        <v>775969</v>
      </c>
      <c r="F24" s="19">
        <v>2038.8585</v>
      </c>
      <c r="G24" s="20">
        <v>1.6899999999999998E-2</v>
      </c>
      <c r="H24" s="21"/>
      <c r="I24" s="22"/>
    </row>
    <row r="25" spans="1:9" ht="13" customHeight="1">
      <c r="A25" s="16" t="s">
        <v>249</v>
      </c>
      <c r="B25" s="17" t="s">
        <v>250</v>
      </c>
      <c r="C25" s="13" t="s">
        <v>251</v>
      </c>
      <c r="D25" s="13" t="s">
        <v>252</v>
      </c>
      <c r="E25" s="18">
        <v>549598</v>
      </c>
      <c r="F25" s="19">
        <v>1758.7136</v>
      </c>
      <c r="G25" s="20">
        <v>1.46E-2</v>
      </c>
      <c r="H25" s="21"/>
      <c r="I25" s="22"/>
    </row>
    <row r="26" spans="1:9" ht="13" customHeight="1">
      <c r="A26" s="16" t="s">
        <v>143</v>
      </c>
      <c r="B26" s="17" t="s">
        <v>144</v>
      </c>
      <c r="C26" s="13" t="s">
        <v>145</v>
      </c>
      <c r="D26" s="13" t="s">
        <v>146</v>
      </c>
      <c r="E26" s="18">
        <v>174915</v>
      </c>
      <c r="F26" s="19">
        <v>1738.83</v>
      </c>
      <c r="G26" s="20">
        <v>1.44E-2</v>
      </c>
      <c r="H26" s="21"/>
      <c r="I26" s="22"/>
    </row>
    <row r="27" spans="1:9" ht="13" customHeight="1">
      <c r="A27" s="16" t="s">
        <v>140</v>
      </c>
      <c r="B27" s="17" t="s">
        <v>141</v>
      </c>
      <c r="C27" s="13" t="s">
        <v>142</v>
      </c>
      <c r="D27" s="13" t="s">
        <v>79</v>
      </c>
      <c r="E27" s="18">
        <v>758466</v>
      </c>
      <c r="F27" s="19">
        <v>1644.9611</v>
      </c>
      <c r="G27" s="20">
        <v>1.3599999999999999E-2</v>
      </c>
      <c r="H27" s="21"/>
      <c r="I27" s="22"/>
    </row>
    <row r="28" spans="1:9" ht="13" customHeight="1">
      <c r="A28" s="16" t="s">
        <v>370</v>
      </c>
      <c r="B28" s="17" t="s">
        <v>371</v>
      </c>
      <c r="C28" s="13" t="s">
        <v>372</v>
      </c>
      <c r="D28" s="13" t="s">
        <v>229</v>
      </c>
      <c r="E28" s="18">
        <v>32891</v>
      </c>
      <c r="F28" s="19">
        <v>1508.7102</v>
      </c>
      <c r="G28" s="20">
        <v>1.2500000000000001E-2</v>
      </c>
      <c r="H28" s="21"/>
      <c r="I28" s="22"/>
    </row>
    <row r="29" spans="1:9" ht="13" customHeight="1">
      <c r="A29" s="16" t="s">
        <v>862</v>
      </c>
      <c r="B29" s="17" t="s">
        <v>863</v>
      </c>
      <c r="C29" s="13" t="s">
        <v>864</v>
      </c>
      <c r="D29" s="13" t="s">
        <v>172</v>
      </c>
      <c r="E29" s="18">
        <v>90703</v>
      </c>
      <c r="F29" s="19">
        <v>1468.8444</v>
      </c>
      <c r="G29" s="20">
        <v>1.2200000000000001E-2</v>
      </c>
      <c r="H29" s="21"/>
      <c r="I29" s="22"/>
    </row>
    <row r="30" spans="1:9" ht="13" customHeight="1">
      <c r="A30" s="16" t="s">
        <v>343</v>
      </c>
      <c r="B30" s="17" t="s">
        <v>344</v>
      </c>
      <c r="C30" s="13" t="s">
        <v>345</v>
      </c>
      <c r="D30" s="13" t="s">
        <v>61</v>
      </c>
      <c r="E30" s="18">
        <v>360343</v>
      </c>
      <c r="F30" s="19">
        <v>1453.4435000000001</v>
      </c>
      <c r="G30" s="20">
        <v>1.2E-2</v>
      </c>
      <c r="H30" s="21"/>
      <c r="I30" s="22"/>
    </row>
    <row r="31" spans="1:9" ht="13" customHeight="1">
      <c r="A31" s="16" t="s">
        <v>865</v>
      </c>
      <c r="B31" s="17" t="s">
        <v>866</v>
      </c>
      <c r="C31" s="13" t="s">
        <v>867</v>
      </c>
      <c r="D31" s="13" t="s">
        <v>397</v>
      </c>
      <c r="E31" s="18">
        <v>99550</v>
      </c>
      <c r="F31" s="19">
        <v>1347.9069999999999</v>
      </c>
      <c r="G31" s="20">
        <v>1.12E-2</v>
      </c>
      <c r="H31" s="21"/>
      <c r="I31" s="22"/>
    </row>
    <row r="32" spans="1:9" ht="13" customHeight="1">
      <c r="A32" s="16" t="s">
        <v>189</v>
      </c>
      <c r="B32" s="17" t="s">
        <v>190</v>
      </c>
      <c r="C32" s="13" t="s">
        <v>191</v>
      </c>
      <c r="D32" s="13" t="s">
        <v>61</v>
      </c>
      <c r="E32" s="18">
        <v>417533</v>
      </c>
      <c r="F32" s="19">
        <v>1325.2497000000001</v>
      </c>
      <c r="G32" s="20">
        <v>1.0999999999999999E-2</v>
      </c>
      <c r="H32" s="21"/>
      <c r="I32" s="22"/>
    </row>
    <row r="33" spans="1:9" ht="13" customHeight="1">
      <c r="A33" s="16" t="s">
        <v>426</v>
      </c>
      <c r="B33" s="17" t="s">
        <v>427</v>
      </c>
      <c r="C33" s="13" t="s">
        <v>428</v>
      </c>
      <c r="D33" s="13" t="s">
        <v>72</v>
      </c>
      <c r="E33" s="18">
        <v>105276</v>
      </c>
      <c r="F33" s="19">
        <v>1319.5293999999999</v>
      </c>
      <c r="G33" s="20">
        <v>1.09E-2</v>
      </c>
      <c r="H33" s="21"/>
      <c r="I33" s="22"/>
    </row>
    <row r="34" spans="1:9" ht="13" customHeight="1">
      <c r="A34" s="16" t="s">
        <v>275</v>
      </c>
      <c r="B34" s="17" t="s">
        <v>276</v>
      </c>
      <c r="C34" s="13" t="s">
        <v>277</v>
      </c>
      <c r="D34" s="13" t="s">
        <v>146</v>
      </c>
      <c r="E34" s="18">
        <v>101251</v>
      </c>
      <c r="F34" s="19">
        <v>1245.3873000000001</v>
      </c>
      <c r="G34" s="20">
        <v>1.03E-2</v>
      </c>
      <c r="H34" s="21"/>
      <c r="I34" s="22"/>
    </row>
    <row r="35" spans="1:9" ht="13" customHeight="1">
      <c r="A35" s="16" t="s">
        <v>868</v>
      </c>
      <c r="B35" s="17" t="s">
        <v>869</v>
      </c>
      <c r="C35" s="13" t="s">
        <v>870</v>
      </c>
      <c r="D35" s="13" t="s">
        <v>111</v>
      </c>
      <c r="E35" s="18">
        <v>284177</v>
      </c>
      <c r="F35" s="19">
        <v>1173.3668</v>
      </c>
      <c r="G35" s="20">
        <v>9.7000000000000003E-3</v>
      </c>
      <c r="H35" s="21"/>
      <c r="I35" s="22"/>
    </row>
    <row r="36" spans="1:9" ht="13" customHeight="1">
      <c r="A36" s="16" t="s">
        <v>69</v>
      </c>
      <c r="B36" s="17" t="s">
        <v>70</v>
      </c>
      <c r="C36" s="13" t="s">
        <v>71</v>
      </c>
      <c r="D36" s="13" t="s">
        <v>72</v>
      </c>
      <c r="E36" s="18">
        <v>641639</v>
      </c>
      <c r="F36" s="19">
        <v>1164.5106000000001</v>
      </c>
      <c r="G36" s="20">
        <v>9.7000000000000003E-3</v>
      </c>
      <c r="H36" s="21"/>
      <c r="I36" s="22"/>
    </row>
    <row r="37" spans="1:9" ht="13" customHeight="1">
      <c r="A37" s="16" t="s">
        <v>112</v>
      </c>
      <c r="B37" s="17" t="s">
        <v>113</v>
      </c>
      <c r="C37" s="13" t="s">
        <v>114</v>
      </c>
      <c r="D37" s="13" t="s">
        <v>111</v>
      </c>
      <c r="E37" s="18">
        <v>196541</v>
      </c>
      <c r="F37" s="19">
        <v>1112.4221</v>
      </c>
      <c r="G37" s="20">
        <v>9.1999999999999998E-3</v>
      </c>
      <c r="H37" s="21"/>
      <c r="I37" s="22"/>
    </row>
    <row r="38" spans="1:9" ht="13" customHeight="1">
      <c r="A38" s="16" t="s">
        <v>871</v>
      </c>
      <c r="B38" s="17" t="s">
        <v>872</v>
      </c>
      <c r="C38" s="13" t="s">
        <v>873</v>
      </c>
      <c r="D38" s="13" t="s">
        <v>256</v>
      </c>
      <c r="E38" s="18">
        <v>27871</v>
      </c>
      <c r="F38" s="19">
        <v>1086.1606999999999</v>
      </c>
      <c r="G38" s="20">
        <v>8.9999999999999993E-3</v>
      </c>
      <c r="H38" s="21"/>
      <c r="I38" s="22"/>
    </row>
    <row r="39" spans="1:9" ht="13" customHeight="1">
      <c r="A39" s="16" t="s">
        <v>874</v>
      </c>
      <c r="B39" s="17" t="s">
        <v>875</v>
      </c>
      <c r="C39" s="13" t="s">
        <v>876</v>
      </c>
      <c r="D39" s="13" t="s">
        <v>168</v>
      </c>
      <c r="E39" s="18">
        <v>191750</v>
      </c>
      <c r="F39" s="19">
        <v>989.52589999999998</v>
      </c>
      <c r="G39" s="20">
        <v>8.2000000000000007E-3</v>
      </c>
      <c r="H39" s="21"/>
      <c r="I39" s="22"/>
    </row>
    <row r="40" spans="1:9" ht="13" customHeight="1">
      <c r="A40" s="16" t="s">
        <v>260</v>
      </c>
      <c r="B40" s="17" t="s">
        <v>261</v>
      </c>
      <c r="C40" s="13" t="s">
        <v>262</v>
      </c>
      <c r="D40" s="13" t="s">
        <v>164</v>
      </c>
      <c r="E40" s="18">
        <v>57106</v>
      </c>
      <c r="F40" s="19">
        <v>968.74620000000004</v>
      </c>
      <c r="G40" s="20">
        <v>8.0000000000000002E-3</v>
      </c>
      <c r="H40" s="21"/>
      <c r="I40" s="22"/>
    </row>
    <row r="41" spans="1:9" ht="13" customHeight="1">
      <c r="A41" s="16" t="s">
        <v>877</v>
      </c>
      <c r="B41" s="17" t="s">
        <v>878</v>
      </c>
      <c r="C41" s="13" t="s">
        <v>879</v>
      </c>
      <c r="D41" s="13" t="s">
        <v>289</v>
      </c>
      <c r="E41" s="18">
        <v>824738</v>
      </c>
      <c r="F41" s="19">
        <v>935.08789999999999</v>
      </c>
      <c r="G41" s="20">
        <v>7.7999999999999996E-3</v>
      </c>
      <c r="H41" s="21"/>
      <c r="I41" s="22"/>
    </row>
    <row r="42" spans="1:9" ht="13" customHeight="1">
      <c r="A42" s="16" t="s">
        <v>880</v>
      </c>
      <c r="B42" s="17" t="s">
        <v>881</v>
      </c>
      <c r="C42" s="13" t="s">
        <v>882</v>
      </c>
      <c r="D42" s="13" t="s">
        <v>883</v>
      </c>
      <c r="E42" s="18">
        <v>170000</v>
      </c>
      <c r="F42" s="19">
        <v>867.59500000000003</v>
      </c>
      <c r="G42" s="20">
        <v>7.1999999999999998E-3</v>
      </c>
      <c r="H42" s="21"/>
      <c r="I42" s="22"/>
    </row>
    <row r="43" spans="1:9" ht="13" customHeight="1">
      <c r="A43" s="16" t="s">
        <v>263</v>
      </c>
      <c r="B43" s="17" t="s">
        <v>264</v>
      </c>
      <c r="C43" s="13" t="s">
        <v>265</v>
      </c>
      <c r="D43" s="13" t="s">
        <v>252</v>
      </c>
      <c r="E43" s="18">
        <v>32179</v>
      </c>
      <c r="F43" s="19">
        <v>843.60469999999998</v>
      </c>
      <c r="G43" s="20">
        <v>7.0000000000000001E-3</v>
      </c>
      <c r="H43" s="21"/>
      <c r="I43" s="22"/>
    </row>
    <row r="44" spans="1:9" ht="13" customHeight="1">
      <c r="A44" s="16" t="s">
        <v>217</v>
      </c>
      <c r="B44" s="17" t="s">
        <v>218</v>
      </c>
      <c r="C44" s="13" t="s">
        <v>219</v>
      </c>
      <c r="D44" s="13" t="s">
        <v>164</v>
      </c>
      <c r="E44" s="18">
        <v>153500</v>
      </c>
      <c r="F44" s="19">
        <v>800.04200000000003</v>
      </c>
      <c r="G44" s="20">
        <v>6.6E-3</v>
      </c>
      <c r="H44" s="21"/>
      <c r="I44" s="22"/>
    </row>
    <row r="45" spans="1:9" ht="13" customHeight="1">
      <c r="A45" s="16" t="s">
        <v>352</v>
      </c>
      <c r="B45" s="17" t="s">
        <v>353</v>
      </c>
      <c r="C45" s="13" t="s">
        <v>354</v>
      </c>
      <c r="D45" s="13" t="s">
        <v>164</v>
      </c>
      <c r="E45" s="18">
        <v>58152</v>
      </c>
      <c r="F45" s="19">
        <v>798.65959999999995</v>
      </c>
      <c r="G45" s="20">
        <v>6.6E-3</v>
      </c>
      <c r="H45" s="21"/>
      <c r="I45" s="22"/>
    </row>
    <row r="46" spans="1:9" ht="13" customHeight="1">
      <c r="A46" s="16" t="s">
        <v>884</v>
      </c>
      <c r="B46" s="17" t="s">
        <v>885</v>
      </c>
      <c r="C46" s="13" t="s">
        <v>886</v>
      </c>
      <c r="D46" s="13" t="s">
        <v>289</v>
      </c>
      <c r="E46" s="18">
        <v>25252</v>
      </c>
      <c r="F46" s="19">
        <v>773.19100000000003</v>
      </c>
      <c r="G46" s="20">
        <v>6.4000000000000003E-3</v>
      </c>
      <c r="H46" s="21"/>
      <c r="I46" s="22"/>
    </row>
    <row r="47" spans="1:9" ht="13" customHeight="1">
      <c r="A47" s="16" t="s">
        <v>410</v>
      </c>
      <c r="B47" s="17" t="s">
        <v>411</v>
      </c>
      <c r="C47" s="13" t="s">
        <v>412</v>
      </c>
      <c r="D47" s="13" t="s">
        <v>229</v>
      </c>
      <c r="E47" s="18">
        <v>28000</v>
      </c>
      <c r="F47" s="19">
        <v>672.72799999999995</v>
      </c>
      <c r="G47" s="20">
        <v>5.5999999999999999E-3</v>
      </c>
      <c r="H47" s="21"/>
      <c r="I47" s="22"/>
    </row>
    <row r="48" spans="1:9" ht="13" customHeight="1">
      <c r="A48" s="16" t="s">
        <v>108</v>
      </c>
      <c r="B48" s="17" t="s">
        <v>109</v>
      </c>
      <c r="C48" s="13" t="s">
        <v>110</v>
      </c>
      <c r="D48" s="13" t="s">
        <v>111</v>
      </c>
      <c r="E48" s="18">
        <v>65000</v>
      </c>
      <c r="F48" s="19">
        <v>612.16999999999996</v>
      </c>
      <c r="G48" s="20">
        <v>5.1000000000000004E-3</v>
      </c>
      <c r="H48" s="21"/>
      <c r="I48" s="22"/>
    </row>
    <row r="49" spans="1:9" ht="13" customHeight="1">
      <c r="A49" s="16" t="s">
        <v>887</v>
      </c>
      <c r="B49" s="17" t="s">
        <v>888</v>
      </c>
      <c r="C49" s="13" t="s">
        <v>889</v>
      </c>
      <c r="D49" s="13" t="s">
        <v>890</v>
      </c>
      <c r="E49" s="18">
        <v>117265</v>
      </c>
      <c r="F49" s="19">
        <v>601.33489999999995</v>
      </c>
      <c r="G49" s="20">
        <v>5.0000000000000001E-3</v>
      </c>
      <c r="H49" s="21"/>
      <c r="I49" s="22"/>
    </row>
    <row r="50" spans="1:9" ht="13" customHeight="1">
      <c r="A50" s="16" t="s">
        <v>73</v>
      </c>
      <c r="B50" s="17" t="s">
        <v>74</v>
      </c>
      <c r="C50" s="13" t="s">
        <v>75</v>
      </c>
      <c r="D50" s="13" t="s">
        <v>61</v>
      </c>
      <c r="E50" s="18">
        <v>500000</v>
      </c>
      <c r="F50" s="19">
        <v>597.20000000000005</v>
      </c>
      <c r="G50" s="20">
        <v>4.8999999999999998E-3</v>
      </c>
      <c r="H50" s="21"/>
      <c r="I50" s="22"/>
    </row>
    <row r="51" spans="1:9" ht="13" customHeight="1">
      <c r="A51" s="16" t="s">
        <v>891</v>
      </c>
      <c r="B51" s="17" t="s">
        <v>892</v>
      </c>
      <c r="C51" s="13" t="s">
        <v>893</v>
      </c>
      <c r="D51" s="13" t="s">
        <v>239</v>
      </c>
      <c r="E51" s="18">
        <v>33051</v>
      </c>
      <c r="F51" s="19">
        <v>583.58150000000001</v>
      </c>
      <c r="G51" s="20">
        <v>4.7999999999999996E-3</v>
      </c>
      <c r="H51" s="21"/>
      <c r="I51" s="22"/>
    </row>
    <row r="52" spans="1:9" ht="13" customHeight="1">
      <c r="A52" s="16" t="s">
        <v>94</v>
      </c>
      <c r="B52" s="17" t="s">
        <v>95</v>
      </c>
      <c r="C52" s="13" t="s">
        <v>96</v>
      </c>
      <c r="D52" s="13" t="s">
        <v>97</v>
      </c>
      <c r="E52" s="18">
        <v>146793</v>
      </c>
      <c r="F52" s="19">
        <v>569.99720000000002</v>
      </c>
      <c r="G52" s="20">
        <v>4.7000000000000002E-3</v>
      </c>
      <c r="H52" s="21"/>
      <c r="I52" s="22"/>
    </row>
    <row r="53" spans="1:9" ht="13" customHeight="1">
      <c r="A53" s="16" t="s">
        <v>894</v>
      </c>
      <c r="B53" s="17" t="s">
        <v>895</v>
      </c>
      <c r="C53" s="13" t="s">
        <v>896</v>
      </c>
      <c r="D53" s="13" t="s">
        <v>111</v>
      </c>
      <c r="E53" s="18">
        <v>120000</v>
      </c>
      <c r="F53" s="19">
        <v>567.17999999999995</v>
      </c>
      <c r="G53" s="20">
        <v>4.7000000000000002E-3</v>
      </c>
      <c r="H53" s="21"/>
      <c r="I53" s="22"/>
    </row>
    <row r="54" spans="1:9" ht="13" customHeight="1">
      <c r="A54" s="16" t="s">
        <v>897</v>
      </c>
      <c r="B54" s="17" t="s">
        <v>898</v>
      </c>
      <c r="C54" s="13" t="s">
        <v>899</v>
      </c>
      <c r="D54" s="13" t="s">
        <v>416</v>
      </c>
      <c r="E54" s="18">
        <v>23500</v>
      </c>
      <c r="F54" s="19">
        <v>366.6</v>
      </c>
      <c r="G54" s="20">
        <v>3.0000000000000001E-3</v>
      </c>
      <c r="H54" s="21"/>
      <c r="I54" s="22"/>
    </row>
    <row r="55" spans="1:9" ht="13" customHeight="1">
      <c r="A55" s="16" t="s">
        <v>104</v>
      </c>
      <c r="B55" s="17" t="s">
        <v>105</v>
      </c>
      <c r="C55" s="13" t="s">
        <v>106</v>
      </c>
      <c r="D55" s="13" t="s">
        <v>107</v>
      </c>
      <c r="E55" s="18">
        <v>10000</v>
      </c>
      <c r="F55" s="19">
        <v>295</v>
      </c>
      <c r="G55" s="20">
        <v>2.3999999999999998E-3</v>
      </c>
      <c r="H55" s="21"/>
      <c r="I55" s="22"/>
    </row>
    <row r="56" spans="1:9" ht="13" customHeight="1">
      <c r="A56" s="16" t="s">
        <v>900</v>
      </c>
      <c r="B56" s="17" t="s">
        <v>901</v>
      </c>
      <c r="C56" s="13" t="s">
        <v>902</v>
      </c>
      <c r="D56" s="13" t="s">
        <v>903</v>
      </c>
      <c r="E56" s="18">
        <v>65000</v>
      </c>
      <c r="F56" s="19">
        <v>281.61250000000001</v>
      </c>
      <c r="G56" s="20">
        <v>2.3E-3</v>
      </c>
      <c r="H56" s="21"/>
      <c r="I56" s="22"/>
    </row>
    <row r="57" spans="1:9" ht="13" customHeight="1">
      <c r="A57" s="16" t="s">
        <v>904</v>
      </c>
      <c r="B57" s="17" t="s">
        <v>905</v>
      </c>
      <c r="C57" s="13" t="s">
        <v>906</v>
      </c>
      <c r="D57" s="13" t="s">
        <v>229</v>
      </c>
      <c r="E57" s="18">
        <v>5382</v>
      </c>
      <c r="F57" s="19">
        <v>272.43680000000001</v>
      </c>
      <c r="G57" s="20">
        <v>2.3E-3</v>
      </c>
      <c r="H57" s="21"/>
      <c r="I57" s="22"/>
    </row>
    <row r="58" spans="1:9" ht="13" customHeight="1">
      <c r="A58" s="4"/>
      <c r="B58" s="12" t="s">
        <v>462</v>
      </c>
      <c r="C58" s="13"/>
      <c r="D58" s="13"/>
      <c r="E58" s="13"/>
      <c r="F58" s="23">
        <v>99972.26</v>
      </c>
      <c r="G58" s="24">
        <f>ROUND(SUM(G1:G57),4)</f>
        <v>0.82840000000000003</v>
      </c>
      <c r="H58" s="25"/>
      <c r="I58" s="26"/>
    </row>
    <row r="59" spans="1:9" ht="13" customHeight="1">
      <c r="A59" s="4"/>
      <c r="B59" s="27" t="s">
        <v>463</v>
      </c>
      <c r="C59" s="1"/>
      <c r="D59" s="1"/>
      <c r="E59" s="1"/>
      <c r="F59" s="25" t="s">
        <v>464</v>
      </c>
      <c r="G59" s="25" t="s">
        <v>464</v>
      </c>
      <c r="H59" s="25"/>
      <c r="I59" s="26"/>
    </row>
    <row r="60" spans="1:9" ht="13" customHeight="1">
      <c r="A60" s="4"/>
      <c r="B60" s="27" t="s">
        <v>462</v>
      </c>
      <c r="C60" s="1"/>
      <c r="D60" s="1"/>
      <c r="E60" s="1"/>
      <c r="F60" s="25" t="s">
        <v>464</v>
      </c>
      <c r="G60" s="25" t="s">
        <v>464</v>
      </c>
      <c r="H60" s="25"/>
      <c r="I60" s="26"/>
    </row>
    <row r="61" spans="1:9" ht="13" customHeight="1">
      <c r="A61" s="4"/>
      <c r="B61" s="27" t="s">
        <v>465</v>
      </c>
      <c r="C61" s="28"/>
      <c r="D61" s="1"/>
      <c r="E61" s="28"/>
      <c r="F61" s="23">
        <v>99972.26</v>
      </c>
      <c r="G61" s="24">
        <f>ROUND(SUM(G58),4)</f>
        <v>0.82840000000000003</v>
      </c>
      <c r="H61" s="25"/>
      <c r="I61" s="26"/>
    </row>
    <row r="62" spans="1:9" ht="13" customHeight="1">
      <c r="A62" s="4"/>
      <c r="B62" s="12" t="s">
        <v>466</v>
      </c>
      <c r="C62" s="13"/>
      <c r="D62" s="13"/>
      <c r="E62" s="13"/>
      <c r="F62" s="13"/>
      <c r="G62" s="13"/>
      <c r="H62" s="14"/>
      <c r="I62" s="15"/>
    </row>
    <row r="63" spans="1:9" ht="13" customHeight="1">
      <c r="A63" s="4"/>
      <c r="B63" s="12" t="s">
        <v>907</v>
      </c>
      <c r="C63" s="13"/>
      <c r="D63" s="13"/>
      <c r="E63" s="13"/>
      <c r="F63" s="4"/>
      <c r="G63" s="14"/>
      <c r="H63" s="14"/>
      <c r="I63" s="15"/>
    </row>
    <row r="64" spans="1:9" ht="13" customHeight="1">
      <c r="A64" s="16" t="s">
        <v>908</v>
      </c>
      <c r="B64" s="17" t="s">
        <v>1972</v>
      </c>
      <c r="C64" s="13"/>
      <c r="D64" s="13"/>
      <c r="E64" s="18">
        <v>117000</v>
      </c>
      <c r="F64" s="19">
        <v>539.01900000000001</v>
      </c>
      <c r="G64" s="20">
        <v>4.4999999999999997E-3</v>
      </c>
      <c r="H64" s="21"/>
      <c r="I64" s="22"/>
    </row>
    <row r="65" spans="1:9" ht="13" customHeight="1">
      <c r="A65" s="16" t="s">
        <v>909</v>
      </c>
      <c r="B65" s="17" t="s">
        <v>1973</v>
      </c>
      <c r="C65" s="13"/>
      <c r="D65" s="13"/>
      <c r="E65" s="18">
        <v>42250</v>
      </c>
      <c r="F65" s="19">
        <v>250.6481</v>
      </c>
      <c r="G65" s="20">
        <v>2.0999999999999999E-3</v>
      </c>
      <c r="H65" s="21"/>
      <c r="I65" s="22"/>
    </row>
    <row r="66" spans="1:9" ht="13" customHeight="1">
      <c r="A66" s="4"/>
      <c r="B66" s="12" t="s">
        <v>462</v>
      </c>
      <c r="C66" s="13"/>
      <c r="D66" s="13"/>
      <c r="E66" s="13"/>
      <c r="F66" s="23">
        <v>789.6671</v>
      </c>
      <c r="G66" s="24">
        <f>ROUND(SUM(G62:G65),4)</f>
        <v>6.6E-3</v>
      </c>
      <c r="H66" s="25"/>
      <c r="I66" s="26"/>
    </row>
    <row r="67" spans="1:9" ht="13" customHeight="1">
      <c r="A67" s="4"/>
      <c r="B67" s="27" t="s">
        <v>465</v>
      </c>
      <c r="C67" s="28"/>
      <c r="D67" s="1"/>
      <c r="E67" s="28"/>
      <c r="F67" s="23">
        <v>789.6671</v>
      </c>
      <c r="G67" s="24">
        <f>ROUND(SUM(G66),4)</f>
        <v>6.6E-3</v>
      </c>
      <c r="H67" s="25"/>
      <c r="I67" s="26"/>
    </row>
    <row r="68" spans="1:9" ht="13" customHeight="1">
      <c r="A68" s="4"/>
      <c r="B68" s="12" t="s">
        <v>910</v>
      </c>
      <c r="C68" s="13"/>
      <c r="D68" s="13"/>
      <c r="E68" s="13"/>
      <c r="F68" s="13"/>
      <c r="G68" s="13"/>
      <c r="H68" s="14"/>
      <c r="I68" s="15"/>
    </row>
    <row r="69" spans="1:9" ht="13" customHeight="1">
      <c r="A69" s="4"/>
      <c r="B69" s="12" t="s">
        <v>911</v>
      </c>
      <c r="C69" s="13"/>
      <c r="D69" s="13"/>
      <c r="E69" s="13"/>
      <c r="F69" s="4"/>
      <c r="G69" s="14"/>
      <c r="H69" s="14"/>
      <c r="I69" s="15"/>
    </row>
    <row r="70" spans="1:9" ht="13" customHeight="1">
      <c r="A70" s="16" t="s">
        <v>912</v>
      </c>
      <c r="B70" s="17" t="s">
        <v>913</v>
      </c>
      <c r="C70" s="13" t="s">
        <v>914</v>
      </c>
      <c r="D70" s="13" t="s">
        <v>915</v>
      </c>
      <c r="E70" s="18">
        <v>2500</v>
      </c>
      <c r="F70" s="19">
        <v>2448.7975000000001</v>
      </c>
      <c r="G70" s="20">
        <v>2.0299999999999999E-2</v>
      </c>
      <c r="H70" s="29">
        <v>7.8299999999999995E-2</v>
      </c>
      <c r="I70" s="22"/>
    </row>
    <row r="71" spans="1:9" ht="13" customHeight="1">
      <c r="A71" s="16" t="s">
        <v>916</v>
      </c>
      <c r="B71" s="17" t="s">
        <v>1974</v>
      </c>
      <c r="C71" s="13" t="s">
        <v>917</v>
      </c>
      <c r="D71" s="13" t="s">
        <v>918</v>
      </c>
      <c r="E71" s="18">
        <v>2500</v>
      </c>
      <c r="F71" s="19">
        <v>2444.8325</v>
      </c>
      <c r="G71" s="20">
        <v>2.0299999999999999E-2</v>
      </c>
      <c r="H71" s="29">
        <v>7.8600000000000003E-2</v>
      </c>
      <c r="I71" s="22"/>
    </row>
    <row r="72" spans="1:9" ht="13" customHeight="1">
      <c r="A72" s="16" t="s">
        <v>919</v>
      </c>
      <c r="B72" s="17" t="s">
        <v>920</v>
      </c>
      <c r="C72" s="13" t="s">
        <v>921</v>
      </c>
      <c r="D72" s="13" t="s">
        <v>918</v>
      </c>
      <c r="E72" s="18">
        <v>1250</v>
      </c>
      <c r="F72" s="19">
        <v>1233.8037999999999</v>
      </c>
      <c r="G72" s="20">
        <v>1.0200000000000001E-2</v>
      </c>
      <c r="H72" s="29">
        <v>7.775E-2</v>
      </c>
      <c r="I72" s="22"/>
    </row>
    <row r="73" spans="1:9" ht="13" customHeight="1">
      <c r="A73" s="16" t="s">
        <v>922</v>
      </c>
      <c r="B73" s="17" t="s">
        <v>923</v>
      </c>
      <c r="C73" s="13" t="s">
        <v>924</v>
      </c>
      <c r="D73" s="13" t="s">
        <v>925</v>
      </c>
      <c r="E73" s="18">
        <v>500000</v>
      </c>
      <c r="F73" s="19">
        <v>459.0095</v>
      </c>
      <c r="G73" s="20">
        <v>3.8E-3</v>
      </c>
      <c r="H73" s="29">
        <v>7.8899999999999998E-2</v>
      </c>
      <c r="I73" s="22"/>
    </row>
    <row r="74" spans="1:9" ht="13" customHeight="1">
      <c r="A74" s="16" t="s">
        <v>926</v>
      </c>
      <c r="B74" s="17" t="s">
        <v>927</v>
      </c>
      <c r="C74" s="13" t="s">
        <v>928</v>
      </c>
      <c r="D74" s="13" t="s">
        <v>925</v>
      </c>
      <c r="E74" s="18">
        <v>223000</v>
      </c>
      <c r="F74" s="19">
        <v>221.10720000000001</v>
      </c>
      <c r="G74" s="20">
        <v>1.8E-3</v>
      </c>
      <c r="H74" s="29">
        <v>7.1044999999999997E-2</v>
      </c>
      <c r="I74" s="22"/>
    </row>
    <row r="75" spans="1:9" ht="13" customHeight="1">
      <c r="A75" s="16" t="s">
        <v>929</v>
      </c>
      <c r="B75" s="17" t="s">
        <v>930</v>
      </c>
      <c r="C75" s="13" t="s">
        <v>931</v>
      </c>
      <c r="D75" s="13" t="s">
        <v>925</v>
      </c>
      <c r="E75" s="18">
        <v>21800</v>
      </c>
      <c r="F75" s="19">
        <v>21.300799999999999</v>
      </c>
      <c r="G75" s="20">
        <v>2.0000000000000001E-4</v>
      </c>
      <c r="H75" s="29">
        <v>7.2986999999999996E-2</v>
      </c>
      <c r="I75" s="22"/>
    </row>
    <row r="76" spans="1:9" ht="13" customHeight="1">
      <c r="A76" s="16" t="s">
        <v>932</v>
      </c>
      <c r="B76" s="17" t="s">
        <v>933</v>
      </c>
      <c r="C76" s="13" t="s">
        <v>934</v>
      </c>
      <c r="D76" s="13" t="s">
        <v>925</v>
      </c>
      <c r="E76" s="18">
        <v>5200</v>
      </c>
      <c r="F76" s="19">
        <v>4.8600000000000003</v>
      </c>
      <c r="G76" s="21" t="s">
        <v>458</v>
      </c>
      <c r="H76" s="29">
        <v>7.8066999999999998E-2</v>
      </c>
      <c r="I76" s="22"/>
    </row>
    <row r="77" spans="1:9" ht="13" customHeight="1">
      <c r="A77" s="4"/>
      <c r="B77" s="12" t="s">
        <v>462</v>
      </c>
      <c r="C77" s="13"/>
      <c r="D77" s="13"/>
      <c r="E77" s="13"/>
      <c r="F77" s="23">
        <v>6833.7112999999999</v>
      </c>
      <c r="G77" s="24">
        <f>ROUND(SUM(G68:G76),4)</f>
        <v>5.6599999999999998E-2</v>
      </c>
      <c r="H77" s="25"/>
      <c r="I77" s="26"/>
    </row>
    <row r="78" spans="1:9" ht="13" customHeight="1">
      <c r="A78" s="4"/>
      <c r="B78" s="27" t="s">
        <v>935</v>
      </c>
      <c r="C78" s="1"/>
      <c r="D78" s="1"/>
      <c r="E78" s="1"/>
      <c r="F78" s="25" t="s">
        <v>464</v>
      </c>
      <c r="G78" s="25" t="s">
        <v>464</v>
      </c>
      <c r="H78" s="25"/>
      <c r="I78" s="26"/>
    </row>
    <row r="79" spans="1:9" ht="13" customHeight="1">
      <c r="A79" s="4"/>
      <c r="B79" s="27" t="s">
        <v>462</v>
      </c>
      <c r="C79" s="1"/>
      <c r="D79" s="1"/>
      <c r="E79" s="1"/>
      <c r="F79" s="25" t="s">
        <v>464</v>
      </c>
      <c r="G79" s="25" t="s">
        <v>464</v>
      </c>
      <c r="H79" s="25"/>
      <c r="I79" s="26"/>
    </row>
    <row r="80" spans="1:9" ht="13" customHeight="1">
      <c r="A80" s="4"/>
      <c r="B80" s="27" t="s">
        <v>465</v>
      </c>
      <c r="C80" s="28"/>
      <c r="D80" s="1"/>
      <c r="E80" s="28"/>
      <c r="F80" s="23">
        <v>6833.7112999999999</v>
      </c>
      <c r="G80" s="24">
        <f>ROUND(SUM(G77),4)</f>
        <v>5.6599999999999998E-2</v>
      </c>
      <c r="H80" s="25"/>
      <c r="I80" s="26"/>
    </row>
    <row r="81" spans="1:9" ht="13" customHeight="1">
      <c r="A81" s="4"/>
      <c r="B81" s="12" t="s">
        <v>842</v>
      </c>
      <c r="C81" s="13"/>
      <c r="D81" s="13"/>
      <c r="E81" s="13"/>
      <c r="F81" s="13"/>
      <c r="G81" s="13"/>
      <c r="H81" s="14"/>
      <c r="I81" s="15"/>
    </row>
    <row r="82" spans="1:9" ht="13" customHeight="1">
      <c r="A82" s="16" t="s">
        <v>843</v>
      </c>
      <c r="B82" s="17" t="s">
        <v>844</v>
      </c>
      <c r="C82" s="13"/>
      <c r="D82" s="13"/>
      <c r="E82" s="18"/>
      <c r="F82" s="19">
        <v>8380.1381000000001</v>
      </c>
      <c r="G82" s="20">
        <v>6.9500000000000006E-2</v>
      </c>
      <c r="H82" s="29">
        <v>5.066026857766847E-2</v>
      </c>
      <c r="I82" s="22"/>
    </row>
    <row r="83" spans="1:9" ht="13" customHeight="1">
      <c r="A83" s="4"/>
      <c r="B83" s="12" t="s">
        <v>462</v>
      </c>
      <c r="C83" s="13"/>
      <c r="D83" s="13"/>
      <c r="E83" s="13"/>
      <c r="F83" s="23">
        <v>8380.1381000000001</v>
      </c>
      <c r="G83" s="24">
        <f>ROUND(SUM(G81:G82),4)</f>
        <v>6.9500000000000006E-2</v>
      </c>
      <c r="H83" s="25"/>
      <c r="I83" s="26"/>
    </row>
    <row r="84" spans="1:9" ht="13" customHeight="1">
      <c r="A84" s="4"/>
      <c r="B84" s="27" t="s">
        <v>465</v>
      </c>
      <c r="C84" s="28"/>
      <c r="D84" s="1"/>
      <c r="E84" s="28"/>
      <c r="F84" s="23">
        <v>8380.1381000000001</v>
      </c>
      <c r="G84" s="24">
        <f>ROUND(SUM(G83),4)</f>
        <v>6.9500000000000006E-2</v>
      </c>
      <c r="H84" s="25"/>
      <c r="I84" s="26"/>
    </row>
    <row r="85" spans="1:9" ht="13" customHeight="1">
      <c r="A85" s="4"/>
      <c r="B85" s="27" t="s">
        <v>845</v>
      </c>
      <c r="C85" s="13"/>
      <c r="D85" s="1"/>
      <c r="E85" s="13"/>
      <c r="F85" s="30">
        <v>4679.8635000000004</v>
      </c>
      <c r="G85" s="39">
        <v>3.8899999999999997E-2</v>
      </c>
      <c r="H85" s="25"/>
      <c r="I85" s="26"/>
    </row>
    <row r="86" spans="1:9" ht="13" customHeight="1">
      <c r="A86" s="4"/>
      <c r="B86" s="31" t="s">
        <v>846</v>
      </c>
      <c r="C86" s="32"/>
      <c r="D86" s="32"/>
      <c r="E86" s="32"/>
      <c r="F86" s="33">
        <v>120655.64</v>
      </c>
      <c r="G86" s="34">
        <f>ROUND(SUM(G61,G67,G80,G84,G85),4)</f>
        <v>1</v>
      </c>
      <c r="H86" s="35"/>
      <c r="I86" s="36"/>
    </row>
    <row r="87" spans="1:9" ht="13" customHeight="1">
      <c r="A87" s="4"/>
      <c r="B87" s="6"/>
      <c r="C87" s="4"/>
      <c r="D87" s="4"/>
      <c r="E87" s="4"/>
      <c r="F87" s="4"/>
      <c r="G87" s="4"/>
      <c r="H87" s="4"/>
      <c r="I87" s="4"/>
    </row>
    <row r="88" spans="1:9" ht="13" customHeight="1">
      <c r="A88" s="4"/>
      <c r="B88" s="3" t="s">
        <v>847</v>
      </c>
      <c r="C88" s="4"/>
      <c r="D88" s="4"/>
      <c r="E88" s="4"/>
      <c r="F88" s="4"/>
      <c r="G88" s="4"/>
      <c r="H88" s="4"/>
      <c r="I88" s="4"/>
    </row>
    <row r="89" spans="1:9" ht="13" customHeight="1">
      <c r="A89" s="4"/>
      <c r="B89" s="3" t="s">
        <v>848</v>
      </c>
      <c r="C89" s="4"/>
      <c r="D89" s="4"/>
      <c r="E89" s="4"/>
      <c r="F89" s="4"/>
      <c r="G89" s="4"/>
      <c r="H89" s="4"/>
      <c r="I89" s="4"/>
    </row>
    <row r="90" spans="1:9" ht="13" customHeight="1">
      <c r="A90" s="4"/>
      <c r="B90" s="3" t="s">
        <v>849</v>
      </c>
      <c r="C90" s="4"/>
      <c r="D90" s="4"/>
      <c r="E90" s="4"/>
      <c r="F90" s="4"/>
      <c r="G90" s="4"/>
      <c r="H90" s="4"/>
      <c r="I90" s="4"/>
    </row>
    <row r="91" spans="1:9" ht="26.15" customHeight="1">
      <c r="A91" s="4"/>
      <c r="B91" s="177" t="s">
        <v>2127</v>
      </c>
      <c r="C91" s="177"/>
      <c r="D91" s="177"/>
      <c r="E91" s="177"/>
      <c r="F91" s="177"/>
      <c r="G91" s="177"/>
      <c r="H91" s="177"/>
      <c r="I91" s="177"/>
    </row>
    <row r="92" spans="1:9" ht="13" customHeight="1">
      <c r="A92" s="4"/>
      <c r="B92" s="177"/>
      <c r="C92" s="177"/>
      <c r="D92" s="177"/>
      <c r="E92" s="177"/>
      <c r="F92" s="177"/>
      <c r="G92" s="177"/>
      <c r="H92" s="177"/>
      <c r="I92" s="177"/>
    </row>
    <row r="93" spans="1:9">
      <c r="A93" s="60"/>
      <c r="B93" s="55" t="s">
        <v>2038</v>
      </c>
      <c r="C93" s="56"/>
      <c r="D93" s="56"/>
      <c r="E93" s="42"/>
      <c r="F93" s="42"/>
      <c r="G93" s="42"/>
      <c r="H93" s="42"/>
      <c r="I93" s="43"/>
    </row>
    <row r="94" spans="1:9">
      <c r="A94" s="60"/>
      <c r="B94" s="57" t="s">
        <v>2039</v>
      </c>
      <c r="C94" s="99"/>
      <c r="D94" s="99"/>
      <c r="E94" s="96"/>
      <c r="F94" s="96"/>
      <c r="G94" s="96"/>
      <c r="H94" s="96"/>
      <c r="I94" s="47"/>
    </row>
    <row r="95" spans="1:9">
      <c r="A95" s="60"/>
      <c r="B95" s="57" t="s">
        <v>2040</v>
      </c>
      <c r="C95" s="99"/>
      <c r="D95" s="99"/>
      <c r="E95" s="96"/>
      <c r="F95" s="96"/>
      <c r="G95" s="96"/>
      <c r="H95" s="96"/>
      <c r="I95" s="47"/>
    </row>
    <row r="96" spans="1:9">
      <c r="A96" s="60"/>
      <c r="B96" s="58" t="s">
        <v>2041</v>
      </c>
      <c r="C96" s="49" t="s">
        <v>2056</v>
      </c>
      <c r="D96" s="49" t="s">
        <v>2042</v>
      </c>
      <c r="E96" s="96"/>
      <c r="F96" s="96"/>
      <c r="G96" s="96"/>
      <c r="H96" s="96"/>
      <c r="I96" s="47"/>
    </row>
    <row r="97" spans="1:9">
      <c r="A97" s="60"/>
      <c r="B97" s="59" t="s">
        <v>2043</v>
      </c>
      <c r="C97" s="51">
        <v>11.340999999999999</v>
      </c>
      <c r="D97" s="51">
        <v>11.855</v>
      </c>
      <c r="E97" s="96"/>
      <c r="F97" s="96"/>
      <c r="G97" s="96"/>
      <c r="H97" s="96"/>
      <c r="I97" s="47"/>
    </row>
    <row r="98" spans="1:9">
      <c r="A98" s="60"/>
      <c r="B98" s="59" t="s">
        <v>2044</v>
      </c>
      <c r="C98" s="51">
        <v>11.340999999999999</v>
      </c>
      <c r="D98" s="51">
        <v>11.855</v>
      </c>
      <c r="E98" s="96"/>
      <c r="F98" s="96"/>
      <c r="G98" s="96"/>
      <c r="H98" s="96"/>
      <c r="I98" s="47"/>
    </row>
    <row r="99" spans="1:9">
      <c r="A99" s="60"/>
      <c r="B99" s="59" t="s">
        <v>2045</v>
      </c>
      <c r="C99" s="51">
        <v>11.842000000000001</v>
      </c>
      <c r="D99" s="51">
        <v>12.363</v>
      </c>
      <c r="E99" s="96"/>
      <c r="F99" s="96"/>
      <c r="G99" s="96"/>
      <c r="H99" s="96"/>
      <c r="I99" s="47"/>
    </row>
    <row r="100" spans="1:9">
      <c r="A100" s="60"/>
      <c r="B100" s="59" t="s">
        <v>2046</v>
      </c>
      <c r="C100" s="51">
        <v>11.842000000000001</v>
      </c>
      <c r="D100" s="51">
        <v>12.363</v>
      </c>
      <c r="E100" s="96"/>
      <c r="F100" s="96"/>
      <c r="G100" s="96"/>
      <c r="H100" s="96"/>
      <c r="I100" s="47"/>
    </row>
    <row r="101" spans="1:9">
      <c r="A101" s="60"/>
      <c r="B101" s="57" t="s">
        <v>2047</v>
      </c>
      <c r="C101" s="99"/>
      <c r="D101" s="99"/>
      <c r="E101" s="96"/>
      <c r="F101" s="96"/>
      <c r="G101" s="96"/>
      <c r="H101" s="96"/>
      <c r="I101" s="47"/>
    </row>
    <row r="102" spans="1:9">
      <c r="A102" s="60"/>
      <c r="B102" s="52" t="s">
        <v>2090</v>
      </c>
      <c r="C102" s="99"/>
      <c r="D102" s="99"/>
      <c r="E102" s="96"/>
      <c r="F102" s="96"/>
      <c r="G102" s="96"/>
      <c r="H102" s="96"/>
      <c r="I102" s="47"/>
    </row>
    <row r="103" spans="1:9">
      <c r="A103" s="60"/>
      <c r="B103" s="57" t="s">
        <v>2121</v>
      </c>
      <c r="C103" s="100"/>
      <c r="D103" s="100"/>
      <c r="E103" s="96"/>
      <c r="F103" s="96"/>
      <c r="G103" s="96"/>
      <c r="H103" s="96"/>
      <c r="I103" s="47"/>
    </row>
    <row r="104" spans="1:9">
      <c r="A104" s="60"/>
      <c r="B104" s="44" t="s">
        <v>2057</v>
      </c>
      <c r="C104" s="100"/>
      <c r="D104" s="100"/>
      <c r="E104" s="96"/>
      <c r="F104" s="96"/>
      <c r="G104" s="96"/>
      <c r="H104" s="96"/>
      <c r="I104" s="47"/>
    </row>
    <row r="105" spans="1:9">
      <c r="A105" s="60"/>
      <c r="B105" s="44" t="s">
        <v>2059</v>
      </c>
      <c r="C105" s="99"/>
      <c r="D105" s="99"/>
      <c r="E105" s="96"/>
      <c r="F105" s="96"/>
      <c r="G105" s="96"/>
      <c r="H105" s="96"/>
      <c r="I105" s="47"/>
    </row>
    <row r="106" spans="1:9">
      <c r="A106" s="60"/>
      <c r="B106" s="57" t="s">
        <v>2048</v>
      </c>
      <c r="C106" s="99"/>
      <c r="D106" s="99"/>
      <c r="E106" s="96"/>
      <c r="F106" s="96"/>
      <c r="G106" s="96"/>
      <c r="H106" s="96"/>
      <c r="I106" s="47"/>
    </row>
    <row r="107" spans="1:9">
      <c r="A107" s="60"/>
      <c r="B107" s="57" t="s">
        <v>2049</v>
      </c>
      <c r="C107" s="99"/>
      <c r="D107" s="99"/>
      <c r="E107" s="96"/>
      <c r="F107" s="96"/>
      <c r="G107" s="96"/>
      <c r="H107" s="96"/>
      <c r="I107" s="47"/>
    </row>
    <row r="108" spans="1:9">
      <c r="A108" s="60"/>
      <c r="B108" s="57" t="s">
        <v>2091</v>
      </c>
      <c r="C108" s="99"/>
      <c r="D108" s="99"/>
      <c r="E108" s="96"/>
      <c r="F108" s="96"/>
      <c r="G108" s="96"/>
      <c r="H108" s="96"/>
      <c r="I108" s="47"/>
    </row>
    <row r="109" spans="1:9">
      <c r="A109" s="60"/>
      <c r="B109" s="54" t="s">
        <v>2447</v>
      </c>
      <c r="C109" s="61"/>
      <c r="D109" s="61"/>
      <c r="E109" s="62"/>
      <c r="F109" s="62"/>
      <c r="G109" s="62"/>
      <c r="H109" s="62"/>
      <c r="I109" s="63"/>
    </row>
    <row r="110" spans="1:9">
      <c r="A110" s="60"/>
      <c r="B110" s="46"/>
      <c r="C110" s="46"/>
      <c r="D110" s="46"/>
      <c r="E110" s="46"/>
      <c r="F110" s="46"/>
      <c r="G110" s="46"/>
      <c r="H110" s="46"/>
      <c r="I110" s="46"/>
    </row>
    <row r="111" spans="1:9" ht="13" customHeight="1">
      <c r="A111" s="4"/>
      <c r="B111" s="177"/>
      <c r="C111" s="177"/>
      <c r="D111" s="177"/>
      <c r="E111" s="177"/>
      <c r="F111" s="177"/>
      <c r="G111" s="177"/>
      <c r="H111" s="177"/>
      <c r="I111" s="177"/>
    </row>
    <row r="112" spans="1:9" ht="13" customHeight="1">
      <c r="A112" s="4"/>
      <c r="B112" s="4"/>
      <c r="C112" s="178" t="s">
        <v>936</v>
      </c>
      <c r="D112" s="178"/>
      <c r="E112" s="178"/>
      <c r="F112" s="178"/>
      <c r="G112" s="4"/>
      <c r="H112" s="4"/>
      <c r="I112" s="4"/>
    </row>
    <row r="113" spans="1:9" ht="13" customHeight="1">
      <c r="A113" s="4"/>
      <c r="B113" s="37" t="s">
        <v>851</v>
      </c>
      <c r="C113" s="178" t="s">
        <v>852</v>
      </c>
      <c r="D113" s="178"/>
      <c r="E113" s="178"/>
      <c r="F113" s="178"/>
      <c r="G113" s="4"/>
      <c r="H113" s="4"/>
      <c r="I113" s="4"/>
    </row>
    <row r="114" spans="1:9" ht="135" customHeight="1">
      <c r="A114" s="4"/>
      <c r="B114" s="38"/>
      <c r="C114" s="176"/>
      <c r="D114" s="176"/>
      <c r="E114" s="4"/>
      <c r="F114" s="4"/>
      <c r="G114" s="4"/>
      <c r="H114" s="4"/>
      <c r="I114" s="4"/>
    </row>
    <row r="116" spans="1:9">
      <c r="B116" s="40" t="s">
        <v>2130</v>
      </c>
      <c r="C116" s="41"/>
      <c r="D116" s="41"/>
      <c r="E116" s="41"/>
      <c r="F116" s="41"/>
      <c r="G116" s="110"/>
      <c r="H116" s="110"/>
      <c r="I116" s="111"/>
    </row>
    <row r="117" spans="1:9" ht="23">
      <c r="B117" s="125" t="s">
        <v>2131</v>
      </c>
      <c r="C117" s="125" t="s">
        <v>2132</v>
      </c>
      <c r="D117" s="126" t="s">
        <v>2133</v>
      </c>
      <c r="E117" s="127" t="s">
        <v>2134</v>
      </c>
      <c r="F117" s="127" t="s">
        <v>2135</v>
      </c>
      <c r="G117" s="97"/>
      <c r="H117" s="97"/>
      <c r="I117" s="114"/>
    </row>
    <row r="118" spans="1:9">
      <c r="B118" s="179" t="s">
        <v>2324</v>
      </c>
      <c r="C118" s="180"/>
      <c r="D118" s="180"/>
      <c r="E118" s="180"/>
      <c r="F118" s="181"/>
      <c r="G118" s="97"/>
      <c r="H118" s="97"/>
      <c r="I118" s="114"/>
    </row>
    <row r="119" spans="1:9">
      <c r="B119" s="128" t="s">
        <v>2349</v>
      </c>
      <c r="C119" s="129"/>
      <c r="D119" s="129"/>
      <c r="E119" s="129"/>
      <c r="F119" s="129"/>
      <c r="G119" s="97"/>
      <c r="H119" s="97"/>
      <c r="I119" s="114"/>
    </row>
    <row r="120" spans="1:9">
      <c r="B120" s="119"/>
      <c r="C120" s="130"/>
      <c r="D120" s="129"/>
      <c r="E120" s="129"/>
      <c r="F120" s="129"/>
      <c r="G120" s="97"/>
      <c r="H120" s="97"/>
      <c r="I120" s="114"/>
    </row>
    <row r="121" spans="1:9">
      <c r="B121" s="128"/>
      <c r="C121" s="129"/>
      <c r="D121" s="129"/>
      <c r="E121" s="129"/>
      <c r="F121" s="129"/>
      <c r="G121" s="97"/>
      <c r="H121" s="97"/>
      <c r="I121" s="114"/>
    </row>
    <row r="122" spans="1:9">
      <c r="B122" s="128" t="s">
        <v>2327</v>
      </c>
      <c r="C122" s="131"/>
      <c r="D122" s="129"/>
      <c r="E122" s="129"/>
      <c r="F122" s="129"/>
      <c r="G122" s="97"/>
      <c r="H122" s="97"/>
      <c r="I122" s="114"/>
    </row>
    <row r="123" spans="1:9">
      <c r="B123" s="128" t="s">
        <v>2328</v>
      </c>
      <c r="C123" s="131"/>
      <c r="D123" s="129"/>
      <c r="E123" s="129"/>
      <c r="F123" s="129"/>
      <c r="G123" s="97"/>
      <c r="H123" s="97"/>
      <c r="I123" s="114"/>
    </row>
    <row r="124" spans="1:9">
      <c r="B124" s="128" t="s">
        <v>2350</v>
      </c>
      <c r="C124" s="132"/>
      <c r="D124" s="129"/>
      <c r="E124" s="129"/>
      <c r="F124" s="129"/>
      <c r="G124" s="97"/>
      <c r="H124" s="97"/>
      <c r="I124" s="114"/>
    </row>
    <row r="125" spans="1:9">
      <c r="B125" s="128" t="s">
        <v>2351</v>
      </c>
      <c r="C125" s="132"/>
      <c r="D125" s="129"/>
      <c r="E125" s="129"/>
      <c r="F125" s="129"/>
      <c r="G125" s="97"/>
      <c r="H125" s="97"/>
      <c r="I125" s="114"/>
    </row>
    <row r="126" spans="1:9">
      <c r="B126" s="128" t="s">
        <v>2352</v>
      </c>
      <c r="C126" s="132"/>
      <c r="D126" s="129"/>
      <c r="E126" s="129"/>
      <c r="F126" s="129"/>
      <c r="G126" s="97"/>
      <c r="H126" s="97"/>
      <c r="I126" s="114"/>
    </row>
    <row r="127" spans="1:9">
      <c r="B127" s="128"/>
      <c r="C127" s="129"/>
      <c r="D127" s="129"/>
      <c r="E127" s="129"/>
      <c r="F127" s="129"/>
      <c r="G127" s="97"/>
      <c r="H127" s="97"/>
      <c r="I127" s="114"/>
    </row>
    <row r="128" spans="1:9">
      <c r="B128" s="133" t="s">
        <v>2323</v>
      </c>
      <c r="C128" s="129"/>
      <c r="D128" s="129"/>
      <c r="E128" s="129"/>
      <c r="F128" s="129"/>
      <c r="G128" s="97"/>
      <c r="H128" s="97"/>
      <c r="I128" s="114"/>
    </row>
    <row r="129" spans="2:9" ht="23">
      <c r="B129" s="125" t="s">
        <v>2131</v>
      </c>
      <c r="C129" s="125" t="s">
        <v>2132</v>
      </c>
      <c r="D129" s="126" t="s">
        <v>2133</v>
      </c>
      <c r="E129" s="127" t="s">
        <v>2134</v>
      </c>
      <c r="F129" s="127" t="s">
        <v>2135</v>
      </c>
      <c r="G129" s="97"/>
      <c r="H129" s="97"/>
      <c r="I129" s="114"/>
    </row>
    <row r="130" spans="2:9">
      <c r="B130" s="179" t="s">
        <v>2324</v>
      </c>
      <c r="C130" s="180"/>
      <c r="D130" s="180"/>
      <c r="E130" s="180"/>
      <c r="F130" s="181"/>
      <c r="G130" s="97"/>
      <c r="H130" s="97"/>
      <c r="I130" s="114"/>
    </row>
    <row r="131" spans="2:9">
      <c r="B131" s="44" t="s">
        <v>2325</v>
      </c>
      <c r="C131" s="134"/>
      <c r="D131" s="134"/>
      <c r="E131" s="129"/>
      <c r="F131" s="129"/>
      <c r="G131" s="97"/>
      <c r="H131" s="97"/>
      <c r="I131" s="114"/>
    </row>
    <row r="132" spans="2:9">
      <c r="B132" s="44"/>
      <c r="C132" s="134"/>
      <c r="D132" s="134"/>
      <c r="E132" s="129"/>
      <c r="F132" s="129"/>
      <c r="G132" s="97"/>
      <c r="H132" s="97"/>
      <c r="I132" s="114"/>
    </row>
    <row r="133" spans="2:9">
      <c r="B133" s="44" t="s">
        <v>2326</v>
      </c>
      <c r="C133" s="134"/>
      <c r="D133" s="134"/>
      <c r="E133" s="129"/>
      <c r="F133" s="129"/>
      <c r="G133" s="97"/>
      <c r="H133" s="97"/>
      <c r="I133" s="114"/>
    </row>
    <row r="134" spans="2:9">
      <c r="B134" s="44" t="s">
        <v>2327</v>
      </c>
      <c r="C134" s="135"/>
      <c r="D134" s="134"/>
      <c r="E134" s="129"/>
      <c r="F134" s="129"/>
      <c r="G134" s="97"/>
      <c r="H134" s="97"/>
      <c r="I134" s="114"/>
    </row>
    <row r="135" spans="2:9">
      <c r="B135" s="44" t="s">
        <v>2328</v>
      </c>
      <c r="C135" s="135"/>
      <c r="D135" s="134"/>
      <c r="E135" s="129"/>
      <c r="F135" s="129"/>
      <c r="G135" s="97"/>
      <c r="H135" s="97"/>
      <c r="I135" s="114"/>
    </row>
    <row r="136" spans="2:9">
      <c r="B136" s="44" t="s">
        <v>2353</v>
      </c>
      <c r="C136" s="135"/>
      <c r="D136" s="134"/>
      <c r="E136" s="129"/>
      <c r="F136" s="129"/>
      <c r="G136" s="97"/>
      <c r="H136" s="97"/>
      <c r="I136" s="114"/>
    </row>
    <row r="137" spans="2:9">
      <c r="B137" s="44" t="s">
        <v>2351</v>
      </c>
      <c r="C137" s="135"/>
      <c r="D137" s="134"/>
      <c r="E137" s="129"/>
      <c r="F137" s="129"/>
      <c r="G137" s="97"/>
      <c r="H137" s="97"/>
      <c r="I137" s="114"/>
    </row>
    <row r="138" spans="2:9">
      <c r="B138" s="44" t="s">
        <v>2352</v>
      </c>
      <c r="C138" s="135"/>
      <c r="D138" s="134"/>
      <c r="E138" s="129"/>
      <c r="F138" s="129"/>
      <c r="G138" s="97"/>
      <c r="H138" s="97"/>
      <c r="I138" s="114"/>
    </row>
    <row r="139" spans="2:9">
      <c r="B139" s="128"/>
      <c r="C139" s="134"/>
      <c r="D139" s="134"/>
      <c r="E139" s="129"/>
      <c r="F139" s="129"/>
      <c r="G139" s="97"/>
      <c r="H139" s="97"/>
      <c r="I139" s="114"/>
    </row>
    <row r="140" spans="2:9">
      <c r="B140" s="133" t="s">
        <v>2354</v>
      </c>
      <c r="C140" s="134"/>
      <c r="D140" s="134"/>
      <c r="E140" s="129"/>
      <c r="F140" s="129"/>
      <c r="G140" s="97"/>
      <c r="H140" s="97"/>
      <c r="I140" s="114"/>
    </row>
    <row r="141" spans="2:9" ht="23">
      <c r="B141" s="125" t="s">
        <v>2131</v>
      </c>
      <c r="C141" s="136" t="s">
        <v>2333</v>
      </c>
      <c r="D141" s="126" t="s">
        <v>2334</v>
      </c>
      <c r="E141" s="127" t="s">
        <v>2335</v>
      </c>
      <c r="F141" s="129"/>
      <c r="G141" s="97"/>
      <c r="H141" s="97"/>
      <c r="I141" s="114"/>
    </row>
    <row r="142" spans="2:9">
      <c r="B142" s="136" t="s">
        <v>2355</v>
      </c>
      <c r="C142" s="137">
        <v>1800</v>
      </c>
      <c r="D142" s="137">
        <v>165.30258888888889</v>
      </c>
      <c r="E142" s="137">
        <v>460.7</v>
      </c>
      <c r="F142" s="129"/>
      <c r="G142" s="97"/>
      <c r="H142" s="97"/>
      <c r="I142" s="114"/>
    </row>
    <row r="143" spans="2:9">
      <c r="B143" s="136" t="s">
        <v>2356</v>
      </c>
      <c r="C143" s="137">
        <v>650</v>
      </c>
      <c r="D143" s="137">
        <v>152.4178</v>
      </c>
      <c r="E143" s="137">
        <v>593.25</v>
      </c>
      <c r="F143" s="129"/>
      <c r="G143" s="97"/>
      <c r="H143" s="97"/>
      <c r="I143" s="114"/>
    </row>
    <row r="144" spans="2:9">
      <c r="B144" s="136"/>
      <c r="C144" s="137"/>
      <c r="D144" s="137"/>
      <c r="E144" s="137"/>
      <c r="F144" s="129"/>
      <c r="G144" s="97"/>
      <c r="H144" s="97"/>
      <c r="I144" s="114"/>
    </row>
    <row r="146" spans="2:9">
      <c r="B146" s="128" t="s">
        <v>2357</v>
      </c>
      <c r="C146" s="134"/>
      <c r="D146" s="134"/>
      <c r="E146" s="129"/>
      <c r="F146" s="129"/>
      <c r="G146" s="97"/>
      <c r="H146" s="97"/>
      <c r="I146" s="114"/>
    </row>
    <row r="147" spans="2:9">
      <c r="B147" s="128"/>
      <c r="C147" s="134"/>
      <c r="D147" s="134"/>
      <c r="E147" s="129"/>
      <c r="F147" s="129"/>
      <c r="G147" s="97"/>
      <c r="H147" s="97"/>
      <c r="I147" s="114"/>
    </row>
    <row r="148" spans="2:9">
      <c r="B148" s="133" t="s">
        <v>2337</v>
      </c>
      <c r="C148" s="134"/>
      <c r="D148" s="134"/>
      <c r="E148" s="129"/>
      <c r="F148" s="129"/>
      <c r="G148" s="97"/>
      <c r="H148" s="97"/>
      <c r="I148" s="114"/>
    </row>
    <row r="149" spans="2:9">
      <c r="B149" s="128" t="s">
        <v>2358</v>
      </c>
      <c r="C149" s="134"/>
      <c r="D149" s="134"/>
      <c r="E149" s="129"/>
      <c r="F149" s="129"/>
      <c r="G149" s="97"/>
      <c r="H149" s="97"/>
      <c r="I149" s="114"/>
    </row>
    <row r="150" spans="2:9">
      <c r="B150" s="128" t="s">
        <v>2359</v>
      </c>
      <c r="C150" s="134"/>
      <c r="D150" s="134"/>
      <c r="E150" s="129"/>
      <c r="F150" s="129"/>
      <c r="G150" s="97"/>
      <c r="H150" s="97"/>
      <c r="I150" s="114"/>
    </row>
    <row r="151" spans="2:9">
      <c r="B151" s="128" t="s">
        <v>2360</v>
      </c>
      <c r="C151" s="134"/>
      <c r="D151" s="134"/>
      <c r="E151" s="129"/>
      <c r="F151" s="129"/>
      <c r="G151" s="97"/>
      <c r="H151" s="97"/>
      <c r="I151" s="114"/>
    </row>
    <row r="152" spans="2:9">
      <c r="B152" s="128"/>
      <c r="C152" s="134"/>
      <c r="D152" s="134"/>
      <c r="E152" s="129"/>
      <c r="F152" s="129"/>
      <c r="G152" s="97"/>
      <c r="H152" s="97"/>
      <c r="I152" s="114"/>
    </row>
    <row r="153" spans="2:9">
      <c r="B153" s="133" t="s">
        <v>2341</v>
      </c>
      <c r="C153" s="134"/>
      <c r="D153" s="134"/>
      <c r="E153" s="129"/>
      <c r="F153" s="129"/>
      <c r="G153" s="97"/>
      <c r="H153" s="97"/>
      <c r="I153" s="114"/>
    </row>
    <row r="154" spans="2:9" ht="23">
      <c r="B154" s="125" t="s">
        <v>2131</v>
      </c>
      <c r="C154" s="125" t="s">
        <v>2342</v>
      </c>
      <c r="D154" s="126" t="s">
        <v>2343</v>
      </c>
      <c r="E154" s="127" t="s">
        <v>2344</v>
      </c>
      <c r="F154" s="127" t="s">
        <v>2345</v>
      </c>
      <c r="G154" s="97"/>
      <c r="H154" s="97"/>
      <c r="I154" s="114"/>
    </row>
    <row r="155" spans="2:9">
      <c r="B155" s="179" t="s">
        <v>2324</v>
      </c>
      <c r="C155" s="180"/>
      <c r="D155" s="180"/>
      <c r="E155" s="180"/>
      <c r="F155" s="181"/>
      <c r="G155" s="97"/>
      <c r="H155" s="97"/>
      <c r="I155" s="114"/>
    </row>
    <row r="156" spans="2:9">
      <c r="B156" s="128" t="s">
        <v>2349</v>
      </c>
      <c r="C156" s="134"/>
      <c r="D156" s="134"/>
      <c r="E156" s="129"/>
      <c r="F156" s="129"/>
      <c r="G156" s="97"/>
      <c r="H156" s="97"/>
      <c r="I156" s="114"/>
    </row>
    <row r="157" spans="2:9">
      <c r="B157" s="128"/>
      <c r="C157" s="134"/>
      <c r="D157" s="134"/>
      <c r="E157" s="129"/>
      <c r="F157" s="129"/>
      <c r="G157" s="97"/>
      <c r="H157" s="97"/>
      <c r="I157" s="114"/>
    </row>
    <row r="158" spans="2:9">
      <c r="B158" s="133" t="s">
        <v>2347</v>
      </c>
      <c r="C158" s="134"/>
      <c r="D158" s="134"/>
      <c r="E158" s="129"/>
      <c r="F158" s="129"/>
      <c r="G158" s="97"/>
      <c r="H158" s="97"/>
      <c r="I158" s="114"/>
    </row>
    <row r="159" spans="2:9">
      <c r="B159" s="128" t="s">
        <v>2361</v>
      </c>
      <c r="C159" s="134"/>
      <c r="D159" s="134"/>
      <c r="E159" s="129"/>
      <c r="F159" s="129"/>
      <c r="G159" s="97"/>
      <c r="H159" s="97"/>
      <c r="I159" s="114"/>
    </row>
    <row r="160" spans="2:9">
      <c r="B160" s="128" t="s">
        <v>2362</v>
      </c>
      <c r="C160" s="134"/>
      <c r="D160" s="134"/>
      <c r="E160" s="129"/>
      <c r="F160" s="129"/>
      <c r="G160" s="97"/>
      <c r="H160" s="97"/>
      <c r="I160" s="114"/>
    </row>
    <row r="161" spans="2:9">
      <c r="B161" s="128" t="s">
        <v>2363</v>
      </c>
      <c r="C161" s="134"/>
      <c r="D161" s="134"/>
      <c r="E161" s="129"/>
      <c r="F161" s="129"/>
      <c r="G161" s="97"/>
      <c r="H161" s="97"/>
      <c r="I161" s="114"/>
    </row>
    <row r="162" spans="2:9">
      <c r="B162" s="128"/>
      <c r="C162" s="134"/>
      <c r="D162" s="134"/>
      <c r="E162" s="129"/>
      <c r="F162" s="129"/>
      <c r="G162" s="97"/>
      <c r="H162" s="97"/>
      <c r="I162" s="114"/>
    </row>
    <row r="163" spans="2:9">
      <c r="B163" s="133" t="s">
        <v>2348</v>
      </c>
      <c r="C163" s="134"/>
      <c r="D163" s="134"/>
      <c r="E163" s="129"/>
      <c r="F163" s="129"/>
      <c r="G163" s="97"/>
      <c r="H163" s="97"/>
      <c r="I163" s="114"/>
    </row>
    <row r="164" spans="2:9">
      <c r="B164" s="133"/>
      <c r="C164" s="134"/>
      <c r="D164" s="134"/>
      <c r="E164" s="129"/>
      <c r="F164" s="129"/>
      <c r="G164" s="97"/>
      <c r="H164" s="97"/>
      <c r="I164" s="114"/>
    </row>
    <row r="165" spans="2:9">
      <c r="B165" s="138"/>
      <c r="C165" s="139"/>
      <c r="D165" s="139"/>
      <c r="E165" s="139"/>
      <c r="F165" s="140"/>
      <c r="G165" s="123"/>
      <c r="H165" s="123"/>
      <c r="I165" s="124"/>
    </row>
  </sheetData>
  <mergeCells count="9">
    <mergeCell ref="B118:F118"/>
    <mergeCell ref="B130:F130"/>
    <mergeCell ref="B155:F155"/>
    <mergeCell ref="C114:D114"/>
    <mergeCell ref="B91:I91"/>
    <mergeCell ref="B92:I92"/>
    <mergeCell ref="B111:I111"/>
    <mergeCell ref="C112:F112"/>
    <mergeCell ref="C113:F113"/>
  </mergeCells>
  <hyperlinks>
    <hyperlink ref="A1" location="BajajFinservBalancedAdvantageFund" display="BFBAF" xr:uid="{00000000-0004-0000-0200-000000000000}"/>
    <hyperlink ref="B1" location="BajajFinservBalancedAdvantageFund" display="Bajaj Finserv Balanced Advantage Fund" xr:uid="{00000000-0004-0000-0200-000001000000}"/>
  </hyperlinks>
  <pageMargins left="0" right="0" top="0" bottom="0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I138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4</v>
      </c>
      <c r="B1" s="3" t="s">
        <v>5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937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61</v>
      </c>
      <c r="E7" s="18">
        <v>1007320</v>
      </c>
      <c r="F7" s="19">
        <v>7138.8768</v>
      </c>
      <c r="G7" s="20">
        <v>0.15229999999999999</v>
      </c>
      <c r="H7" s="21"/>
      <c r="I7" s="22"/>
    </row>
    <row r="8" spans="1:9" ht="13" customHeight="1">
      <c r="A8" s="16" t="s">
        <v>58</v>
      </c>
      <c r="B8" s="17" t="s">
        <v>59</v>
      </c>
      <c r="C8" s="13" t="s">
        <v>60</v>
      </c>
      <c r="D8" s="13" t="s">
        <v>61</v>
      </c>
      <c r="E8" s="18">
        <v>447443</v>
      </c>
      <c r="F8" s="19">
        <v>5913.8540999999996</v>
      </c>
      <c r="G8" s="20">
        <v>0.12609999999999999</v>
      </c>
      <c r="H8" s="21"/>
      <c r="I8" s="22"/>
    </row>
    <row r="9" spans="1:9" ht="13" customHeight="1">
      <c r="A9" s="16" t="s">
        <v>98</v>
      </c>
      <c r="B9" s="17" t="s">
        <v>99</v>
      </c>
      <c r="C9" s="13" t="s">
        <v>100</v>
      </c>
      <c r="D9" s="13" t="s">
        <v>61</v>
      </c>
      <c r="E9" s="18">
        <v>401351</v>
      </c>
      <c r="F9" s="19">
        <v>3850.9627999999998</v>
      </c>
      <c r="G9" s="20">
        <v>8.2100000000000006E-2</v>
      </c>
      <c r="H9" s="21"/>
      <c r="I9" s="22"/>
    </row>
    <row r="10" spans="1:9" ht="13" customHeight="1">
      <c r="A10" s="16" t="s">
        <v>76</v>
      </c>
      <c r="B10" s="17" t="s">
        <v>77</v>
      </c>
      <c r="C10" s="13" t="s">
        <v>78</v>
      </c>
      <c r="D10" s="13" t="s">
        <v>79</v>
      </c>
      <c r="E10" s="18">
        <v>268105</v>
      </c>
      <c r="F10" s="19">
        <v>2572.1994</v>
      </c>
      <c r="G10" s="20">
        <v>5.4899999999999997E-2</v>
      </c>
      <c r="H10" s="21"/>
      <c r="I10" s="22"/>
    </row>
    <row r="11" spans="1:9" ht="13" customHeight="1">
      <c r="A11" s="16" t="s">
        <v>158</v>
      </c>
      <c r="B11" s="17" t="s">
        <v>159</v>
      </c>
      <c r="C11" s="13" t="s">
        <v>160</v>
      </c>
      <c r="D11" s="13" t="s">
        <v>61</v>
      </c>
      <c r="E11" s="18">
        <v>567396</v>
      </c>
      <c r="F11" s="19">
        <v>2366.0412999999999</v>
      </c>
      <c r="G11" s="20">
        <v>5.0500000000000003E-2</v>
      </c>
      <c r="H11" s="21"/>
      <c r="I11" s="22"/>
    </row>
    <row r="12" spans="1:9" ht="13" customHeight="1">
      <c r="A12" s="16" t="s">
        <v>91</v>
      </c>
      <c r="B12" s="17" t="s">
        <v>92</v>
      </c>
      <c r="C12" s="13" t="s">
        <v>93</v>
      </c>
      <c r="D12" s="13" t="s">
        <v>61</v>
      </c>
      <c r="E12" s="18">
        <v>191055</v>
      </c>
      <c r="F12" s="19">
        <v>2342.3343</v>
      </c>
      <c r="G12" s="20">
        <v>0.05</v>
      </c>
      <c r="H12" s="21"/>
      <c r="I12" s="22"/>
    </row>
    <row r="13" spans="1:9" ht="13" customHeight="1">
      <c r="A13" s="16" t="s">
        <v>343</v>
      </c>
      <c r="B13" s="17" t="s">
        <v>344</v>
      </c>
      <c r="C13" s="13" t="s">
        <v>345</v>
      </c>
      <c r="D13" s="13" t="s">
        <v>61</v>
      </c>
      <c r="E13" s="18">
        <v>348851</v>
      </c>
      <c r="F13" s="19">
        <v>1407.0905</v>
      </c>
      <c r="G13" s="20">
        <v>0.03</v>
      </c>
      <c r="H13" s="21"/>
      <c r="I13" s="22"/>
    </row>
    <row r="14" spans="1:9" ht="13" customHeight="1">
      <c r="A14" s="16" t="s">
        <v>874</v>
      </c>
      <c r="B14" s="17" t="s">
        <v>875</v>
      </c>
      <c r="C14" s="13" t="s">
        <v>876</v>
      </c>
      <c r="D14" s="13" t="s">
        <v>168</v>
      </c>
      <c r="E14" s="18">
        <v>264344</v>
      </c>
      <c r="F14" s="19">
        <v>1364.1472000000001</v>
      </c>
      <c r="G14" s="20">
        <v>2.9100000000000001E-2</v>
      </c>
      <c r="H14" s="21"/>
      <c r="I14" s="22"/>
    </row>
    <row r="15" spans="1:9" ht="13" customHeight="1">
      <c r="A15" s="16" t="s">
        <v>260</v>
      </c>
      <c r="B15" s="17" t="s">
        <v>261</v>
      </c>
      <c r="C15" s="13" t="s">
        <v>262</v>
      </c>
      <c r="D15" s="13" t="s">
        <v>164</v>
      </c>
      <c r="E15" s="18">
        <v>79719</v>
      </c>
      <c r="F15" s="19">
        <v>1352.3531</v>
      </c>
      <c r="G15" s="20">
        <v>2.8799999999999999E-2</v>
      </c>
      <c r="H15" s="21"/>
      <c r="I15" s="22"/>
    </row>
    <row r="16" spans="1:9" ht="13" customHeight="1">
      <c r="A16" s="16" t="s">
        <v>938</v>
      </c>
      <c r="B16" s="17" t="s">
        <v>939</v>
      </c>
      <c r="C16" s="13" t="s">
        <v>940</v>
      </c>
      <c r="D16" s="13" t="s">
        <v>79</v>
      </c>
      <c r="E16" s="18">
        <v>27931</v>
      </c>
      <c r="F16" s="19">
        <v>1216.3951</v>
      </c>
      <c r="G16" s="20">
        <v>2.5899999999999999E-2</v>
      </c>
      <c r="H16" s="21"/>
      <c r="I16" s="22"/>
    </row>
    <row r="17" spans="1:9" ht="13" customHeight="1">
      <c r="A17" s="16" t="s">
        <v>189</v>
      </c>
      <c r="B17" s="17" t="s">
        <v>190</v>
      </c>
      <c r="C17" s="13" t="s">
        <v>191</v>
      </c>
      <c r="D17" s="13" t="s">
        <v>61</v>
      </c>
      <c r="E17" s="18">
        <v>369002</v>
      </c>
      <c r="F17" s="19">
        <v>1171.2122999999999</v>
      </c>
      <c r="G17" s="20">
        <v>2.5000000000000001E-2</v>
      </c>
      <c r="H17" s="21"/>
      <c r="I17" s="22"/>
    </row>
    <row r="18" spans="1:9" ht="13" customHeight="1">
      <c r="A18" s="16" t="s">
        <v>941</v>
      </c>
      <c r="B18" s="17" t="s">
        <v>942</v>
      </c>
      <c r="C18" s="13" t="s">
        <v>943</v>
      </c>
      <c r="D18" s="13" t="s">
        <v>164</v>
      </c>
      <c r="E18" s="18">
        <v>1545712</v>
      </c>
      <c r="F18" s="19">
        <v>1156.3471</v>
      </c>
      <c r="G18" s="20">
        <v>2.47E-2</v>
      </c>
      <c r="H18" s="21"/>
      <c r="I18" s="22"/>
    </row>
    <row r="19" spans="1:9" ht="13" customHeight="1">
      <c r="A19" s="16" t="s">
        <v>944</v>
      </c>
      <c r="B19" s="17" t="s">
        <v>945</v>
      </c>
      <c r="C19" s="13" t="s">
        <v>946</v>
      </c>
      <c r="D19" s="13" t="s">
        <v>164</v>
      </c>
      <c r="E19" s="18">
        <v>417968</v>
      </c>
      <c r="F19" s="19">
        <v>1086.9258</v>
      </c>
      <c r="G19" s="20">
        <v>2.3199999999999998E-2</v>
      </c>
      <c r="H19" s="21"/>
      <c r="I19" s="22"/>
    </row>
    <row r="20" spans="1:9" ht="13" customHeight="1">
      <c r="A20" s="16" t="s">
        <v>947</v>
      </c>
      <c r="B20" s="17" t="s">
        <v>948</v>
      </c>
      <c r="C20" s="13" t="s">
        <v>949</v>
      </c>
      <c r="D20" s="13" t="s">
        <v>168</v>
      </c>
      <c r="E20" s="18">
        <v>34693</v>
      </c>
      <c r="F20" s="19">
        <v>1085.6134</v>
      </c>
      <c r="G20" s="20">
        <v>2.3199999999999998E-2</v>
      </c>
      <c r="H20" s="21"/>
      <c r="I20" s="22"/>
    </row>
    <row r="21" spans="1:9" ht="13" customHeight="1">
      <c r="A21" s="16" t="s">
        <v>950</v>
      </c>
      <c r="B21" s="17" t="s">
        <v>951</v>
      </c>
      <c r="C21" s="13" t="s">
        <v>952</v>
      </c>
      <c r="D21" s="13" t="s">
        <v>79</v>
      </c>
      <c r="E21" s="18">
        <v>601782</v>
      </c>
      <c r="F21" s="19">
        <v>1002.4485</v>
      </c>
      <c r="G21" s="20">
        <v>2.1399999999999999E-2</v>
      </c>
      <c r="H21" s="21"/>
      <c r="I21" s="22"/>
    </row>
    <row r="22" spans="1:9" ht="13" customHeight="1">
      <c r="A22" s="16" t="s">
        <v>953</v>
      </c>
      <c r="B22" s="17" t="s">
        <v>954</v>
      </c>
      <c r="C22" s="13" t="s">
        <v>955</v>
      </c>
      <c r="D22" s="13" t="s">
        <v>79</v>
      </c>
      <c r="E22" s="18">
        <v>290086</v>
      </c>
      <c r="F22" s="19">
        <v>991.22389999999996</v>
      </c>
      <c r="G22" s="20">
        <v>2.1100000000000001E-2</v>
      </c>
      <c r="H22" s="21"/>
      <c r="I22" s="22"/>
    </row>
    <row r="23" spans="1:9" ht="13" customHeight="1">
      <c r="A23" s="16" t="s">
        <v>230</v>
      </c>
      <c r="B23" s="17" t="s">
        <v>231</v>
      </c>
      <c r="C23" s="13" t="s">
        <v>232</v>
      </c>
      <c r="D23" s="13" t="s">
        <v>79</v>
      </c>
      <c r="E23" s="18">
        <v>49954</v>
      </c>
      <c r="F23" s="19">
        <v>864.70370000000003</v>
      </c>
      <c r="G23" s="20">
        <v>1.84E-2</v>
      </c>
      <c r="H23" s="21"/>
      <c r="I23" s="22"/>
    </row>
    <row r="24" spans="1:9" ht="13" customHeight="1">
      <c r="A24" s="16" t="s">
        <v>956</v>
      </c>
      <c r="B24" s="17" t="s">
        <v>957</v>
      </c>
      <c r="C24" s="13" t="s">
        <v>958</v>
      </c>
      <c r="D24" s="13" t="s">
        <v>79</v>
      </c>
      <c r="E24" s="18">
        <v>19085</v>
      </c>
      <c r="F24" s="19">
        <v>849.43520000000001</v>
      </c>
      <c r="G24" s="20">
        <v>1.8100000000000002E-2</v>
      </c>
      <c r="H24" s="21"/>
      <c r="I24" s="22"/>
    </row>
    <row r="25" spans="1:9" ht="13" customHeight="1">
      <c r="A25" s="16" t="s">
        <v>959</v>
      </c>
      <c r="B25" s="17" t="s">
        <v>960</v>
      </c>
      <c r="C25" s="13" t="s">
        <v>961</v>
      </c>
      <c r="D25" s="13" t="s">
        <v>79</v>
      </c>
      <c r="E25" s="18">
        <v>137161</v>
      </c>
      <c r="F25" s="19">
        <v>708.91660000000002</v>
      </c>
      <c r="G25" s="20">
        <v>1.5100000000000001E-2</v>
      </c>
      <c r="H25" s="21"/>
      <c r="I25" s="22"/>
    </row>
    <row r="26" spans="1:9" ht="13" customHeight="1">
      <c r="A26" s="16" t="s">
        <v>962</v>
      </c>
      <c r="B26" s="17" t="s">
        <v>963</v>
      </c>
      <c r="C26" s="13" t="s">
        <v>964</v>
      </c>
      <c r="D26" s="13" t="s">
        <v>168</v>
      </c>
      <c r="E26" s="18">
        <v>39216</v>
      </c>
      <c r="F26" s="19">
        <v>691.39769999999999</v>
      </c>
      <c r="G26" s="20">
        <v>1.47E-2</v>
      </c>
      <c r="H26" s="21"/>
      <c r="I26" s="22"/>
    </row>
    <row r="27" spans="1:9" ht="13" customHeight="1">
      <c r="A27" s="16" t="s">
        <v>364</v>
      </c>
      <c r="B27" s="17" t="s">
        <v>365</v>
      </c>
      <c r="C27" s="13" t="s">
        <v>366</v>
      </c>
      <c r="D27" s="13" t="s">
        <v>150</v>
      </c>
      <c r="E27" s="18">
        <v>41198</v>
      </c>
      <c r="F27" s="19">
        <v>691.30240000000003</v>
      </c>
      <c r="G27" s="20">
        <v>1.47E-2</v>
      </c>
      <c r="H27" s="21"/>
      <c r="I27" s="22"/>
    </row>
    <row r="28" spans="1:9" ht="13" customHeight="1">
      <c r="A28" s="16" t="s">
        <v>361</v>
      </c>
      <c r="B28" s="17" t="s">
        <v>362</v>
      </c>
      <c r="C28" s="13" t="s">
        <v>363</v>
      </c>
      <c r="D28" s="13" t="s">
        <v>79</v>
      </c>
      <c r="E28" s="18">
        <v>41152</v>
      </c>
      <c r="F28" s="19">
        <v>666.66240000000005</v>
      </c>
      <c r="G28" s="20">
        <v>1.4200000000000001E-2</v>
      </c>
      <c r="H28" s="21"/>
      <c r="I28" s="22"/>
    </row>
    <row r="29" spans="1:9" ht="13" customHeight="1">
      <c r="A29" s="16" t="s">
        <v>352</v>
      </c>
      <c r="B29" s="17" t="s">
        <v>353</v>
      </c>
      <c r="C29" s="13" t="s">
        <v>354</v>
      </c>
      <c r="D29" s="13" t="s">
        <v>164</v>
      </c>
      <c r="E29" s="18">
        <v>42070</v>
      </c>
      <c r="F29" s="19">
        <v>577.7894</v>
      </c>
      <c r="G29" s="20">
        <v>1.23E-2</v>
      </c>
      <c r="H29" s="21"/>
      <c r="I29" s="22"/>
    </row>
    <row r="30" spans="1:9" ht="13" customHeight="1">
      <c r="A30" s="16" t="s">
        <v>965</v>
      </c>
      <c r="B30" s="17" t="s">
        <v>966</v>
      </c>
      <c r="C30" s="13" t="s">
        <v>967</v>
      </c>
      <c r="D30" s="13" t="s">
        <v>61</v>
      </c>
      <c r="E30" s="18">
        <v>721565</v>
      </c>
      <c r="F30" s="19">
        <v>487.0564</v>
      </c>
      <c r="G30" s="20">
        <v>1.04E-2</v>
      </c>
      <c r="H30" s="21"/>
      <c r="I30" s="22"/>
    </row>
    <row r="31" spans="1:9" ht="13" customHeight="1">
      <c r="A31" s="16" t="s">
        <v>198</v>
      </c>
      <c r="B31" s="17" t="s">
        <v>199</v>
      </c>
      <c r="C31" s="13" t="s">
        <v>200</v>
      </c>
      <c r="D31" s="13" t="s">
        <v>168</v>
      </c>
      <c r="E31" s="18">
        <v>15601</v>
      </c>
      <c r="F31" s="19">
        <v>482.38290000000001</v>
      </c>
      <c r="G31" s="20">
        <v>1.03E-2</v>
      </c>
      <c r="H31" s="21"/>
      <c r="I31" s="22"/>
    </row>
    <row r="32" spans="1:9" ht="13" customHeight="1">
      <c r="A32" s="16" t="s">
        <v>140</v>
      </c>
      <c r="B32" s="17" t="s">
        <v>141</v>
      </c>
      <c r="C32" s="13" t="s">
        <v>142</v>
      </c>
      <c r="D32" s="13" t="s">
        <v>79</v>
      </c>
      <c r="E32" s="18">
        <v>215910</v>
      </c>
      <c r="F32" s="19">
        <v>468.26560000000001</v>
      </c>
      <c r="G32" s="20">
        <v>0.01</v>
      </c>
      <c r="H32" s="21"/>
      <c r="I32" s="22"/>
    </row>
    <row r="33" spans="1:9" ht="13" customHeight="1">
      <c r="A33" s="16" t="s">
        <v>968</v>
      </c>
      <c r="B33" s="17" t="s">
        <v>969</v>
      </c>
      <c r="C33" s="13" t="s">
        <v>970</v>
      </c>
      <c r="D33" s="13" t="s">
        <v>168</v>
      </c>
      <c r="E33" s="18">
        <v>9878</v>
      </c>
      <c r="F33" s="19">
        <v>418.03699999999998</v>
      </c>
      <c r="G33" s="20">
        <v>8.8999999999999999E-3</v>
      </c>
      <c r="H33" s="21"/>
      <c r="I33" s="22"/>
    </row>
    <row r="34" spans="1:9" ht="13" customHeight="1">
      <c r="A34" s="16" t="s">
        <v>971</v>
      </c>
      <c r="B34" s="17" t="s">
        <v>972</v>
      </c>
      <c r="C34" s="13" t="s">
        <v>973</v>
      </c>
      <c r="D34" s="13" t="s">
        <v>61</v>
      </c>
      <c r="E34" s="18">
        <v>186878</v>
      </c>
      <c r="F34" s="19">
        <v>380.37150000000003</v>
      </c>
      <c r="G34" s="20">
        <v>8.0999999999999996E-3</v>
      </c>
      <c r="H34" s="21"/>
      <c r="I34" s="22"/>
    </row>
    <row r="35" spans="1:9" ht="13" customHeight="1">
      <c r="A35" s="16" t="s">
        <v>974</v>
      </c>
      <c r="B35" s="17" t="s">
        <v>975</v>
      </c>
      <c r="C35" s="13" t="s">
        <v>976</v>
      </c>
      <c r="D35" s="13" t="s">
        <v>164</v>
      </c>
      <c r="E35" s="18">
        <v>84301</v>
      </c>
      <c r="F35" s="19">
        <v>254.7998</v>
      </c>
      <c r="G35" s="20">
        <v>5.4000000000000003E-3</v>
      </c>
      <c r="H35" s="21"/>
      <c r="I35" s="22"/>
    </row>
    <row r="36" spans="1:9" ht="13" customHeight="1">
      <c r="A36" s="16" t="s">
        <v>880</v>
      </c>
      <c r="B36" s="17" t="s">
        <v>881</v>
      </c>
      <c r="C36" s="13" t="s">
        <v>882</v>
      </c>
      <c r="D36" s="13" t="s">
        <v>883</v>
      </c>
      <c r="E36" s="18">
        <v>48000</v>
      </c>
      <c r="F36" s="19">
        <v>244.96799999999999</v>
      </c>
      <c r="G36" s="20">
        <v>5.1999999999999998E-3</v>
      </c>
      <c r="H36" s="21"/>
      <c r="I36" s="22"/>
    </row>
    <row r="37" spans="1:9" ht="13" customHeight="1">
      <c r="A37" s="16" t="s">
        <v>977</v>
      </c>
      <c r="B37" s="17" t="s">
        <v>978</v>
      </c>
      <c r="C37" s="13" t="s">
        <v>979</v>
      </c>
      <c r="D37" s="13" t="s">
        <v>168</v>
      </c>
      <c r="E37" s="18">
        <v>70119</v>
      </c>
      <c r="F37" s="19">
        <v>242.61170000000001</v>
      </c>
      <c r="G37" s="20">
        <v>5.1999999999999998E-3</v>
      </c>
      <c r="H37" s="21"/>
      <c r="I37" s="22"/>
    </row>
    <row r="38" spans="1:9" ht="13" customHeight="1">
      <c r="A38" s="16" t="s">
        <v>980</v>
      </c>
      <c r="B38" s="17" t="s">
        <v>981</v>
      </c>
      <c r="C38" s="13" t="s">
        <v>982</v>
      </c>
      <c r="D38" s="13" t="s">
        <v>168</v>
      </c>
      <c r="E38" s="18">
        <v>85287</v>
      </c>
      <c r="F38" s="19">
        <v>233.68639999999999</v>
      </c>
      <c r="G38" s="20">
        <v>5.0000000000000001E-3</v>
      </c>
      <c r="H38" s="21"/>
      <c r="I38" s="22"/>
    </row>
    <row r="39" spans="1:9" ht="13" customHeight="1">
      <c r="A39" s="16" t="s">
        <v>165</v>
      </c>
      <c r="B39" s="17" t="s">
        <v>166</v>
      </c>
      <c r="C39" s="13" t="s">
        <v>167</v>
      </c>
      <c r="D39" s="13" t="s">
        <v>168</v>
      </c>
      <c r="E39" s="18">
        <v>7075</v>
      </c>
      <c r="F39" s="19">
        <v>233.5033</v>
      </c>
      <c r="G39" s="20">
        <v>5.0000000000000001E-3</v>
      </c>
      <c r="H39" s="21"/>
      <c r="I39" s="22"/>
    </row>
    <row r="40" spans="1:9" ht="13" customHeight="1">
      <c r="A40" s="16" t="s">
        <v>983</v>
      </c>
      <c r="B40" s="17" t="s">
        <v>984</v>
      </c>
      <c r="C40" s="13" t="s">
        <v>985</v>
      </c>
      <c r="D40" s="13" t="s">
        <v>168</v>
      </c>
      <c r="E40" s="18">
        <v>13851</v>
      </c>
      <c r="F40" s="19">
        <v>116.3484</v>
      </c>
      <c r="G40" s="20">
        <v>2.5000000000000001E-3</v>
      </c>
      <c r="H40" s="21"/>
      <c r="I40" s="22"/>
    </row>
    <row r="41" spans="1:9" ht="13" customHeight="1">
      <c r="A41" s="16" t="s">
        <v>373</v>
      </c>
      <c r="B41" s="17" t="s">
        <v>374</v>
      </c>
      <c r="C41" s="13" t="s">
        <v>375</v>
      </c>
      <c r="D41" s="13" t="s">
        <v>168</v>
      </c>
      <c r="E41" s="18">
        <v>9000</v>
      </c>
      <c r="F41" s="19">
        <v>113.76</v>
      </c>
      <c r="G41" s="20">
        <v>2.3999999999999998E-3</v>
      </c>
      <c r="H41" s="21"/>
      <c r="I41" s="22"/>
    </row>
    <row r="42" spans="1:9" ht="13" customHeight="1">
      <c r="A42" s="16" t="s">
        <v>986</v>
      </c>
      <c r="B42" s="17" t="s">
        <v>987</v>
      </c>
      <c r="C42" s="13" t="s">
        <v>988</v>
      </c>
      <c r="D42" s="13" t="s">
        <v>168</v>
      </c>
      <c r="E42" s="18">
        <v>6884</v>
      </c>
      <c r="F42" s="19">
        <v>113.7581</v>
      </c>
      <c r="G42" s="20">
        <v>2.3999999999999998E-3</v>
      </c>
      <c r="H42" s="21"/>
      <c r="I42" s="22"/>
    </row>
    <row r="43" spans="1:9" ht="13" customHeight="1">
      <c r="A43" s="4"/>
      <c r="B43" s="12" t="s">
        <v>462</v>
      </c>
      <c r="C43" s="13"/>
      <c r="D43" s="13"/>
      <c r="E43" s="13"/>
      <c r="F43" s="23">
        <v>44857.782099999997</v>
      </c>
      <c r="G43" s="24">
        <f>ROUND(SUM(G1:G42),4)</f>
        <v>0.95660000000000001</v>
      </c>
      <c r="H43" s="25"/>
      <c r="I43" s="26"/>
    </row>
    <row r="44" spans="1:9" ht="13" customHeight="1">
      <c r="A44" s="4"/>
      <c r="B44" s="27" t="s">
        <v>463</v>
      </c>
      <c r="C44" s="1"/>
      <c r="D44" s="1"/>
      <c r="E44" s="1"/>
      <c r="F44" s="25" t="s">
        <v>464</v>
      </c>
      <c r="G44" s="25" t="s">
        <v>464</v>
      </c>
      <c r="H44" s="25"/>
      <c r="I44" s="26"/>
    </row>
    <row r="45" spans="1:9" ht="13" customHeight="1">
      <c r="A45" s="4"/>
      <c r="B45" s="27" t="s">
        <v>462</v>
      </c>
      <c r="C45" s="1"/>
      <c r="D45" s="1"/>
      <c r="E45" s="1"/>
      <c r="F45" s="25" t="s">
        <v>464</v>
      </c>
      <c r="G45" s="25" t="s">
        <v>464</v>
      </c>
      <c r="H45" s="25"/>
      <c r="I45" s="26"/>
    </row>
    <row r="46" spans="1:9" ht="13" customHeight="1">
      <c r="A46" s="4"/>
      <c r="B46" s="27" t="s">
        <v>465</v>
      </c>
      <c r="C46" s="28"/>
      <c r="D46" s="1"/>
      <c r="E46" s="28"/>
      <c r="F46" s="23">
        <v>44857.782099999997</v>
      </c>
      <c r="G46" s="24">
        <f>ROUND(SUM(G43),4)</f>
        <v>0.95660000000000001</v>
      </c>
      <c r="H46" s="25"/>
      <c r="I46" s="26"/>
    </row>
    <row r="47" spans="1:9" ht="13" customHeight="1">
      <c r="A47" s="4"/>
      <c r="B47" s="12" t="s">
        <v>466</v>
      </c>
      <c r="C47" s="13"/>
      <c r="D47" s="13"/>
      <c r="E47" s="13"/>
      <c r="F47" s="13"/>
      <c r="G47" s="13"/>
      <c r="H47" s="14"/>
      <c r="I47" s="15"/>
    </row>
    <row r="48" spans="1:9" ht="13" customHeight="1">
      <c r="A48" s="4"/>
      <c r="B48" s="12" t="s">
        <v>467</v>
      </c>
      <c r="C48" s="13"/>
      <c r="D48" s="13"/>
      <c r="E48" s="13"/>
      <c r="F48" s="4"/>
      <c r="G48" s="14"/>
      <c r="H48" s="14"/>
      <c r="I48" s="15"/>
    </row>
    <row r="49" spans="1:9" ht="13" customHeight="1">
      <c r="A49" s="16" t="s">
        <v>732</v>
      </c>
      <c r="B49" s="17" t="s">
        <v>733</v>
      </c>
      <c r="C49" s="13"/>
      <c r="D49" s="13"/>
      <c r="E49" s="18">
        <v>82500</v>
      </c>
      <c r="F49" s="19">
        <v>428.54629999999997</v>
      </c>
      <c r="G49" s="20">
        <v>9.1000000000000004E-3</v>
      </c>
      <c r="H49" s="21"/>
      <c r="I49" s="22"/>
    </row>
    <row r="50" spans="1:9" ht="13" customHeight="1">
      <c r="A50" s="4"/>
      <c r="B50" s="12" t="s">
        <v>462</v>
      </c>
      <c r="C50" s="13"/>
      <c r="D50" s="13"/>
      <c r="E50" s="13"/>
      <c r="F50" s="23">
        <v>428.54629999999997</v>
      </c>
      <c r="G50" s="24">
        <f>ROUND(SUM(G47:G49),4)</f>
        <v>9.1000000000000004E-3</v>
      </c>
      <c r="H50" s="25"/>
      <c r="I50" s="26"/>
    </row>
    <row r="51" spans="1:9" ht="13" customHeight="1">
      <c r="A51" s="4"/>
      <c r="B51" s="27" t="s">
        <v>465</v>
      </c>
      <c r="C51" s="28"/>
      <c r="D51" s="1"/>
      <c r="E51" s="28"/>
      <c r="F51" s="23">
        <v>428.54629999999997</v>
      </c>
      <c r="G51" s="24">
        <f>ROUND(SUM(G50),4)</f>
        <v>9.1000000000000004E-3</v>
      </c>
      <c r="H51" s="25"/>
      <c r="I51" s="26"/>
    </row>
    <row r="52" spans="1:9" ht="13" customHeight="1">
      <c r="A52" s="4"/>
      <c r="B52" s="12" t="s">
        <v>834</v>
      </c>
      <c r="C52" s="13"/>
      <c r="D52" s="13"/>
      <c r="E52" s="13"/>
      <c r="F52" s="13"/>
      <c r="G52" s="13"/>
      <c r="H52" s="14"/>
      <c r="I52" s="15"/>
    </row>
    <row r="53" spans="1:9" ht="13" customHeight="1">
      <c r="A53" s="4"/>
      <c r="B53" s="12" t="s">
        <v>835</v>
      </c>
      <c r="C53" s="13"/>
      <c r="D53" s="13"/>
      <c r="E53" s="13"/>
      <c r="F53" s="4"/>
      <c r="G53" s="14"/>
      <c r="H53" s="14"/>
      <c r="I53" s="15"/>
    </row>
    <row r="54" spans="1:9" ht="13" customHeight="1">
      <c r="A54" s="16" t="s">
        <v>839</v>
      </c>
      <c r="B54" s="17" t="s">
        <v>840</v>
      </c>
      <c r="C54" s="13" t="s">
        <v>841</v>
      </c>
      <c r="D54" s="13"/>
      <c r="E54" s="18">
        <v>41899.432999999997</v>
      </c>
      <c r="F54" s="19">
        <v>527.35419999999999</v>
      </c>
      <c r="G54" s="20">
        <v>1.12E-2</v>
      </c>
      <c r="H54" s="21"/>
      <c r="I54" s="22"/>
    </row>
    <row r="55" spans="1:9" ht="13" customHeight="1">
      <c r="A55" s="4"/>
      <c r="B55" s="12" t="s">
        <v>462</v>
      </c>
      <c r="C55" s="13"/>
      <c r="D55" s="13"/>
      <c r="E55" s="13"/>
      <c r="F55" s="23">
        <v>527.35419999999999</v>
      </c>
      <c r="G55" s="24">
        <f>ROUND(SUM(G52:G54),4)</f>
        <v>1.12E-2</v>
      </c>
      <c r="H55" s="25"/>
      <c r="I55" s="26"/>
    </row>
    <row r="56" spans="1:9" ht="13" customHeight="1">
      <c r="A56" s="4"/>
      <c r="B56" s="27" t="s">
        <v>465</v>
      </c>
      <c r="C56" s="28"/>
      <c r="D56" s="1"/>
      <c r="E56" s="28"/>
      <c r="F56" s="23">
        <v>527.35419999999999</v>
      </c>
      <c r="G56" s="24">
        <f>ROUND(SUM(G55),4)</f>
        <v>1.12E-2</v>
      </c>
      <c r="H56" s="25"/>
      <c r="I56" s="26"/>
    </row>
    <row r="57" spans="1:9" ht="13" customHeight="1">
      <c r="A57" s="4"/>
      <c r="B57" s="12" t="s">
        <v>842</v>
      </c>
      <c r="C57" s="13"/>
      <c r="D57" s="13"/>
      <c r="E57" s="13"/>
      <c r="F57" s="13"/>
      <c r="G57" s="13"/>
      <c r="H57" s="14"/>
      <c r="I57" s="15"/>
    </row>
    <row r="58" spans="1:9" ht="13" customHeight="1">
      <c r="A58" s="16" t="s">
        <v>843</v>
      </c>
      <c r="B58" s="17" t="s">
        <v>844</v>
      </c>
      <c r="C58" s="13"/>
      <c r="D58" s="13"/>
      <c r="E58" s="18"/>
      <c r="F58" s="19">
        <v>372.37259999999998</v>
      </c>
      <c r="G58" s="20">
        <v>7.9000000000000008E-3</v>
      </c>
      <c r="H58" s="29">
        <v>5.0660283405877478E-2</v>
      </c>
      <c r="I58" s="22"/>
    </row>
    <row r="59" spans="1:9" ht="13" customHeight="1">
      <c r="A59" s="4"/>
      <c r="B59" s="12" t="s">
        <v>462</v>
      </c>
      <c r="C59" s="13"/>
      <c r="D59" s="13"/>
      <c r="E59" s="13"/>
      <c r="F59" s="23">
        <v>372.37259999999998</v>
      </c>
      <c r="G59" s="24">
        <f>ROUND(SUM(G57:G58),4)</f>
        <v>7.9000000000000008E-3</v>
      </c>
      <c r="H59" s="25"/>
      <c r="I59" s="26"/>
    </row>
    <row r="60" spans="1:9" ht="13" customHeight="1">
      <c r="A60" s="4"/>
      <c r="B60" s="27" t="s">
        <v>465</v>
      </c>
      <c r="C60" s="28"/>
      <c r="D60" s="1"/>
      <c r="E60" s="28"/>
      <c r="F60" s="23">
        <v>372.37259999999998</v>
      </c>
      <c r="G60" s="24">
        <f>ROUND(SUM(G59),4)</f>
        <v>7.9000000000000008E-3</v>
      </c>
      <c r="H60" s="25"/>
      <c r="I60" s="26"/>
    </row>
    <row r="61" spans="1:9" ht="13" customHeight="1">
      <c r="A61" s="4"/>
      <c r="B61" s="27" t="s">
        <v>845</v>
      </c>
      <c r="C61" s="13"/>
      <c r="D61" s="1"/>
      <c r="E61" s="13"/>
      <c r="F61" s="30">
        <v>702.70479999999998</v>
      </c>
      <c r="G61" s="39">
        <v>1.52E-2</v>
      </c>
      <c r="H61" s="25"/>
      <c r="I61" s="26"/>
    </row>
    <row r="62" spans="1:9" ht="13" customHeight="1">
      <c r="A62" s="4"/>
      <c r="B62" s="31" t="s">
        <v>846</v>
      </c>
      <c r="C62" s="32"/>
      <c r="D62" s="32"/>
      <c r="E62" s="32"/>
      <c r="F62" s="33">
        <v>46888.76</v>
      </c>
      <c r="G62" s="34">
        <f>ROUND(SUM(G46,G51,G56,G60,G61),4)</f>
        <v>1</v>
      </c>
      <c r="H62" s="35"/>
      <c r="I62" s="36"/>
    </row>
    <row r="63" spans="1:9" ht="13" customHeight="1">
      <c r="A63" s="4"/>
      <c r="B63" s="6"/>
      <c r="C63" s="4"/>
      <c r="D63" s="4"/>
      <c r="E63" s="4"/>
      <c r="F63" s="4"/>
      <c r="G63" s="4"/>
      <c r="H63" s="4"/>
      <c r="I63" s="4"/>
    </row>
    <row r="64" spans="1:9" ht="13" customHeight="1">
      <c r="A64" s="4"/>
      <c r="B64" s="3" t="s">
        <v>849</v>
      </c>
      <c r="C64" s="4"/>
      <c r="D64" s="4"/>
      <c r="E64" s="4"/>
      <c r="F64" s="4"/>
      <c r="G64" s="4"/>
      <c r="H64" s="4"/>
      <c r="I64" s="4"/>
    </row>
    <row r="65" spans="1:9" ht="26.15" customHeight="1">
      <c r="A65" s="4"/>
      <c r="B65" s="177" t="s">
        <v>2127</v>
      </c>
      <c r="C65" s="177"/>
      <c r="D65" s="177"/>
      <c r="E65" s="177"/>
      <c r="F65" s="177"/>
      <c r="G65" s="177"/>
      <c r="H65" s="177"/>
      <c r="I65" s="177"/>
    </row>
    <row r="66" spans="1:9" ht="13" customHeight="1">
      <c r="A66" s="4"/>
      <c r="B66" s="177"/>
      <c r="C66" s="177"/>
      <c r="D66" s="177"/>
      <c r="E66" s="177"/>
      <c r="F66" s="177"/>
      <c r="G66" s="177"/>
      <c r="H66" s="177"/>
      <c r="I66" s="177"/>
    </row>
    <row r="67" spans="1:9" ht="13" customHeight="1">
      <c r="A67" s="4"/>
      <c r="B67" s="3"/>
      <c r="C67" s="3"/>
      <c r="D67" s="3"/>
      <c r="E67" s="3"/>
      <c r="F67" s="3"/>
      <c r="G67" s="3"/>
      <c r="H67" s="3"/>
      <c r="I67" s="3"/>
    </row>
    <row r="68" spans="1:9">
      <c r="A68" s="60"/>
      <c r="B68" s="55" t="s">
        <v>2038</v>
      </c>
      <c r="C68" s="56"/>
      <c r="D68" s="56"/>
      <c r="E68" s="42"/>
      <c r="F68" s="42"/>
      <c r="G68" s="42"/>
      <c r="H68" s="42"/>
      <c r="I68" s="43"/>
    </row>
    <row r="69" spans="1:9">
      <c r="A69" s="60"/>
      <c r="B69" s="57" t="s">
        <v>2039</v>
      </c>
      <c r="C69" s="99"/>
      <c r="D69" s="99"/>
      <c r="E69" s="96"/>
      <c r="F69" s="96"/>
      <c r="G69" s="96"/>
      <c r="H69" s="96"/>
      <c r="I69" s="47"/>
    </row>
    <row r="70" spans="1:9">
      <c r="A70" s="60"/>
      <c r="B70" s="57" t="s">
        <v>2040</v>
      </c>
      <c r="C70" s="99"/>
      <c r="D70" s="99"/>
      <c r="E70" s="96"/>
      <c r="F70" s="96"/>
      <c r="G70" s="96"/>
      <c r="H70" s="96"/>
      <c r="I70" s="47"/>
    </row>
    <row r="71" spans="1:9">
      <c r="A71" s="60"/>
      <c r="B71" s="58" t="s">
        <v>2041</v>
      </c>
      <c r="C71" s="49" t="s">
        <v>2056</v>
      </c>
      <c r="D71" s="49" t="s">
        <v>2042</v>
      </c>
      <c r="E71" s="96"/>
      <c r="F71" s="96"/>
      <c r="G71" s="96"/>
      <c r="H71" s="96"/>
      <c r="I71" s="47"/>
    </row>
    <row r="72" spans="1:9">
      <c r="A72" s="60"/>
      <c r="B72" s="59" t="s">
        <v>2043</v>
      </c>
      <c r="C72" s="51">
        <v>9.3249999999999993</v>
      </c>
      <c r="D72" s="51">
        <v>9.9809999999999999</v>
      </c>
      <c r="E72" s="96"/>
      <c r="F72" s="96"/>
      <c r="G72" s="96"/>
      <c r="H72" s="96"/>
      <c r="I72" s="47"/>
    </row>
    <row r="73" spans="1:9">
      <c r="A73" s="60"/>
      <c r="B73" s="59" t="s">
        <v>2044</v>
      </c>
      <c r="C73" s="51">
        <v>9.3249999999999993</v>
      </c>
      <c r="D73" s="51">
        <v>9.9809999999999999</v>
      </c>
      <c r="E73" s="96"/>
      <c r="F73" s="96"/>
      <c r="G73" s="96"/>
      <c r="H73" s="96"/>
      <c r="I73" s="47"/>
    </row>
    <row r="74" spans="1:9">
      <c r="A74" s="60"/>
      <c r="B74" s="59" t="s">
        <v>2045</v>
      </c>
      <c r="C74" s="51">
        <v>9.4540000000000006</v>
      </c>
      <c r="D74" s="51">
        <v>10.106</v>
      </c>
      <c r="E74" s="96"/>
      <c r="F74" s="96"/>
      <c r="G74" s="96"/>
      <c r="H74" s="96"/>
      <c r="I74" s="47"/>
    </row>
    <row r="75" spans="1:9">
      <c r="A75" s="60"/>
      <c r="B75" s="59" t="s">
        <v>2046</v>
      </c>
      <c r="C75" s="51">
        <v>9.4540000000000006</v>
      </c>
      <c r="D75" s="51">
        <v>10.106</v>
      </c>
      <c r="E75" s="96"/>
      <c r="F75" s="96"/>
      <c r="G75" s="96"/>
      <c r="H75" s="96"/>
      <c r="I75" s="47"/>
    </row>
    <row r="76" spans="1:9">
      <c r="A76" s="60"/>
      <c r="B76" s="57" t="s">
        <v>2047</v>
      </c>
      <c r="C76" s="99"/>
      <c r="D76" s="99"/>
      <c r="E76" s="96"/>
      <c r="F76" s="96"/>
      <c r="G76" s="96"/>
      <c r="H76" s="96"/>
      <c r="I76" s="47"/>
    </row>
    <row r="77" spans="1:9">
      <c r="A77" s="60"/>
      <c r="B77" s="52" t="s">
        <v>2092</v>
      </c>
      <c r="C77" s="99"/>
      <c r="D77" s="99"/>
      <c r="E77" s="96"/>
      <c r="F77" s="96"/>
      <c r="G77" s="96"/>
      <c r="H77" s="96"/>
      <c r="I77" s="47"/>
    </row>
    <row r="78" spans="1:9">
      <c r="A78" s="60"/>
      <c r="B78" s="57" t="s">
        <v>2050</v>
      </c>
      <c r="C78" s="100"/>
      <c r="D78" s="100"/>
      <c r="E78" s="96"/>
      <c r="F78" s="96"/>
      <c r="G78" s="96"/>
      <c r="H78" s="96"/>
      <c r="I78" s="47"/>
    </row>
    <row r="79" spans="1:9">
      <c r="A79" s="60"/>
      <c r="B79" s="44" t="s">
        <v>2066</v>
      </c>
      <c r="C79" s="100"/>
      <c r="D79" s="100"/>
      <c r="E79" s="96"/>
      <c r="F79" s="96"/>
      <c r="G79" s="96"/>
      <c r="H79" s="96"/>
      <c r="I79" s="47"/>
    </row>
    <row r="80" spans="1:9">
      <c r="A80" s="60"/>
      <c r="B80" s="44" t="s">
        <v>2059</v>
      </c>
      <c r="C80" s="99"/>
      <c r="D80" s="99"/>
      <c r="E80" s="96"/>
      <c r="F80" s="96"/>
      <c r="G80" s="96"/>
      <c r="H80" s="96"/>
      <c r="I80" s="47"/>
    </row>
    <row r="81" spans="1:9">
      <c r="A81" s="60"/>
      <c r="B81" s="57" t="s">
        <v>2048</v>
      </c>
      <c r="C81" s="99"/>
      <c r="D81" s="99"/>
      <c r="E81" s="96"/>
      <c r="F81" s="96"/>
      <c r="G81" s="96"/>
      <c r="H81" s="96"/>
      <c r="I81" s="47"/>
    </row>
    <row r="82" spans="1:9">
      <c r="A82" s="60"/>
      <c r="B82" s="57" t="s">
        <v>2049</v>
      </c>
      <c r="C82" s="99"/>
      <c r="D82" s="99"/>
      <c r="E82" s="96"/>
      <c r="F82" s="96"/>
      <c r="G82" s="96"/>
      <c r="H82" s="96"/>
      <c r="I82" s="47"/>
    </row>
    <row r="83" spans="1:9">
      <c r="A83" s="60"/>
      <c r="B83" s="57" t="s">
        <v>2128</v>
      </c>
      <c r="C83" s="99"/>
      <c r="D83" s="99"/>
      <c r="E83" s="96"/>
      <c r="F83" s="96"/>
      <c r="G83" s="96"/>
      <c r="H83" s="96"/>
      <c r="I83" s="47"/>
    </row>
    <row r="84" spans="1:9">
      <c r="A84" s="60"/>
      <c r="B84" s="54" t="s">
        <v>2447</v>
      </c>
      <c r="C84" s="61"/>
      <c r="D84" s="61"/>
      <c r="E84" s="62"/>
      <c r="F84" s="62"/>
      <c r="G84" s="62"/>
      <c r="H84" s="62"/>
      <c r="I84" s="63"/>
    </row>
    <row r="85" spans="1:9">
      <c r="A85" s="60"/>
      <c r="B85" s="46"/>
      <c r="C85" s="46"/>
      <c r="D85" s="46"/>
      <c r="E85" s="46"/>
      <c r="F85" s="46"/>
      <c r="G85" s="46"/>
      <c r="H85" s="46"/>
      <c r="I85" s="46"/>
    </row>
    <row r="86" spans="1:9" ht="13" customHeight="1">
      <c r="A86" s="4"/>
      <c r="B86" s="177"/>
      <c r="C86" s="177"/>
      <c r="D86" s="177"/>
      <c r="E86" s="177"/>
      <c r="F86" s="177"/>
      <c r="G86" s="177"/>
      <c r="H86" s="177"/>
      <c r="I86" s="177"/>
    </row>
    <row r="87" spans="1:9" ht="13" customHeight="1">
      <c r="A87" s="4"/>
      <c r="B87" s="4"/>
      <c r="C87" s="178" t="s">
        <v>989</v>
      </c>
      <c r="D87" s="178"/>
      <c r="E87" s="178"/>
      <c r="F87" s="178"/>
      <c r="G87" s="4"/>
      <c r="H87" s="4"/>
      <c r="I87" s="4"/>
    </row>
    <row r="88" spans="1:9" ht="13" customHeight="1">
      <c r="A88" s="4"/>
      <c r="B88" s="37" t="s">
        <v>851</v>
      </c>
      <c r="C88" s="178" t="s">
        <v>852</v>
      </c>
      <c r="D88" s="178"/>
      <c r="E88" s="178"/>
      <c r="F88" s="178"/>
      <c r="G88" s="4"/>
      <c r="H88" s="4"/>
      <c r="I88" s="4"/>
    </row>
    <row r="89" spans="1:9" ht="135" customHeight="1">
      <c r="A89" s="4"/>
      <c r="B89" s="38"/>
      <c r="C89" s="4"/>
      <c r="D89" s="4"/>
      <c r="E89" s="4"/>
      <c r="F89" s="4"/>
      <c r="G89" s="4"/>
      <c r="H89" s="4"/>
      <c r="I89" s="4"/>
    </row>
    <row r="92" spans="1:9">
      <c r="B92" s="40" t="s">
        <v>2130</v>
      </c>
      <c r="C92" s="41"/>
      <c r="D92" s="41"/>
      <c r="E92" s="41"/>
      <c r="F92" s="41"/>
      <c r="G92" s="110"/>
      <c r="H92" s="110"/>
      <c r="I92" s="111"/>
    </row>
    <row r="93" spans="1:9" ht="23">
      <c r="B93" s="50" t="s">
        <v>2131</v>
      </c>
      <c r="C93" s="50" t="s">
        <v>2132</v>
      </c>
      <c r="D93" s="112" t="s">
        <v>2133</v>
      </c>
      <c r="E93" s="113" t="s">
        <v>2134</v>
      </c>
      <c r="F93" s="113" t="s">
        <v>2135</v>
      </c>
      <c r="G93" s="97"/>
      <c r="H93" s="97"/>
      <c r="I93" s="114"/>
    </row>
    <row r="94" spans="1:9">
      <c r="B94" s="173" t="s">
        <v>2324</v>
      </c>
      <c r="C94" s="174"/>
      <c r="D94" s="174"/>
      <c r="E94" s="174"/>
      <c r="F94" s="175"/>
      <c r="G94" s="97"/>
      <c r="H94" s="97"/>
      <c r="I94" s="114"/>
    </row>
    <row r="95" spans="1:9">
      <c r="B95" s="125"/>
      <c r="C95" s="125"/>
      <c r="D95" s="125"/>
      <c r="E95" s="125"/>
      <c r="F95" s="125"/>
      <c r="G95" s="97"/>
      <c r="H95" s="97"/>
      <c r="I95" s="114"/>
    </row>
    <row r="96" spans="1:9">
      <c r="B96" s="128" t="s">
        <v>2349</v>
      </c>
      <c r="C96" s="129"/>
      <c r="D96" s="129"/>
      <c r="E96" s="129"/>
      <c r="F96" s="129"/>
      <c r="G96" s="97"/>
      <c r="H96" s="97"/>
      <c r="I96" s="114"/>
    </row>
    <row r="97" spans="2:9">
      <c r="B97" s="119"/>
      <c r="C97" s="130"/>
      <c r="D97" s="129"/>
      <c r="E97" s="129"/>
      <c r="F97" s="129"/>
      <c r="G97" s="97"/>
      <c r="H97" s="97"/>
      <c r="I97" s="114"/>
    </row>
    <row r="98" spans="2:9">
      <c r="B98" s="128" t="s">
        <v>2364</v>
      </c>
      <c r="C98" s="129"/>
      <c r="D98" s="129"/>
      <c r="E98" s="129"/>
      <c r="F98" s="129"/>
      <c r="G98" s="97"/>
      <c r="H98" s="97"/>
      <c r="I98" s="114"/>
    </row>
    <row r="99" spans="2:9">
      <c r="B99" s="128" t="s">
        <v>2327</v>
      </c>
      <c r="C99" s="131"/>
      <c r="D99" s="129"/>
      <c r="E99" s="129"/>
      <c r="F99" s="129"/>
      <c r="G99" s="97"/>
      <c r="H99" s="97"/>
      <c r="I99" s="114"/>
    </row>
    <row r="100" spans="2:9">
      <c r="B100" s="128" t="s">
        <v>2328</v>
      </c>
      <c r="C100" s="131"/>
      <c r="D100" s="129"/>
      <c r="E100" s="129"/>
      <c r="F100" s="129"/>
      <c r="G100" s="97"/>
      <c r="H100" s="97"/>
      <c r="I100" s="114"/>
    </row>
    <row r="101" spans="2:9">
      <c r="B101" s="128" t="s">
        <v>2353</v>
      </c>
      <c r="C101" s="132"/>
      <c r="D101" s="129"/>
      <c r="E101" s="129"/>
      <c r="F101" s="129"/>
      <c r="G101" s="97"/>
      <c r="H101" s="97"/>
      <c r="I101" s="114"/>
    </row>
    <row r="102" spans="2:9">
      <c r="B102" s="128" t="s">
        <v>2351</v>
      </c>
      <c r="C102" s="132"/>
      <c r="D102" s="129"/>
      <c r="E102" s="129"/>
      <c r="F102" s="129"/>
      <c r="G102" s="97"/>
      <c r="H102" s="97"/>
      <c r="I102" s="114"/>
    </row>
    <row r="103" spans="2:9">
      <c r="B103" s="128" t="s">
        <v>2352</v>
      </c>
      <c r="C103" s="132"/>
      <c r="D103" s="129"/>
      <c r="E103" s="129"/>
      <c r="F103" s="129"/>
      <c r="G103" s="97"/>
      <c r="H103" s="97"/>
      <c r="I103" s="114"/>
    </row>
    <row r="104" spans="2:9">
      <c r="B104" s="128"/>
      <c r="C104" s="129"/>
      <c r="D104" s="129"/>
      <c r="E104" s="129"/>
      <c r="F104" s="129"/>
      <c r="G104" s="97"/>
      <c r="H104" s="97"/>
      <c r="I104" s="114"/>
    </row>
    <row r="105" spans="2:9">
      <c r="B105" s="133" t="s">
        <v>2323</v>
      </c>
      <c r="C105" s="129"/>
      <c r="D105" s="129"/>
      <c r="E105" s="129"/>
      <c r="F105" s="129"/>
      <c r="G105" s="97"/>
      <c r="H105" s="97"/>
      <c r="I105" s="114"/>
    </row>
    <row r="106" spans="2:9" ht="23">
      <c r="B106" s="125" t="s">
        <v>2131</v>
      </c>
      <c r="C106" s="125" t="s">
        <v>2132</v>
      </c>
      <c r="D106" s="126" t="s">
        <v>2133</v>
      </c>
      <c r="E106" s="127" t="s">
        <v>2134</v>
      </c>
      <c r="F106" s="127" t="s">
        <v>2135</v>
      </c>
      <c r="G106" s="97"/>
      <c r="H106" s="97"/>
      <c r="I106" s="114"/>
    </row>
    <row r="107" spans="2:9">
      <c r="B107" s="136" t="s">
        <v>2177</v>
      </c>
      <c r="C107" s="136" t="s">
        <v>2365</v>
      </c>
      <c r="D107" s="136">
        <v>536.11069999999995</v>
      </c>
      <c r="E107" s="136">
        <v>519.45000000000005</v>
      </c>
      <c r="F107" s="136">
        <v>61.759500000000003</v>
      </c>
      <c r="G107" s="97"/>
      <c r="H107" s="97"/>
      <c r="I107" s="114"/>
    </row>
    <row r="108" spans="2:9">
      <c r="B108" s="128" t="s">
        <v>2366</v>
      </c>
      <c r="C108" s="134"/>
      <c r="D108" s="134"/>
      <c r="E108" s="129"/>
      <c r="F108" s="129"/>
      <c r="G108" s="97"/>
      <c r="H108" s="97"/>
      <c r="I108" s="114"/>
    </row>
    <row r="109" spans="2:9">
      <c r="B109" s="128"/>
      <c r="C109" s="134"/>
      <c r="D109" s="134"/>
      <c r="E109" s="129"/>
      <c r="F109" s="129"/>
      <c r="G109" s="97"/>
      <c r="H109" s="97"/>
      <c r="I109" s="114"/>
    </row>
    <row r="110" spans="2:9">
      <c r="B110" s="128" t="s">
        <v>2326</v>
      </c>
      <c r="C110" s="134"/>
      <c r="D110" s="134"/>
      <c r="E110" s="129"/>
      <c r="F110" s="129"/>
      <c r="G110" s="97"/>
      <c r="H110" s="97"/>
      <c r="I110" s="114"/>
    </row>
    <row r="111" spans="2:9">
      <c r="B111" s="128" t="s">
        <v>2367</v>
      </c>
      <c r="C111" s="135"/>
      <c r="D111" s="134"/>
      <c r="E111" s="129"/>
      <c r="F111" s="129"/>
      <c r="G111" s="97"/>
      <c r="H111" s="97"/>
      <c r="I111" s="114"/>
    </row>
    <row r="112" spans="2:9">
      <c r="B112" s="128" t="s">
        <v>2368</v>
      </c>
      <c r="C112" s="135"/>
      <c r="D112" s="134"/>
      <c r="E112" s="129"/>
      <c r="F112" s="129"/>
      <c r="G112" s="97"/>
      <c r="H112" s="97"/>
      <c r="I112" s="114"/>
    </row>
    <row r="113" spans="2:9">
      <c r="B113" s="128" t="s">
        <v>2369</v>
      </c>
      <c r="C113" s="135"/>
      <c r="D113" s="134"/>
      <c r="E113" s="129"/>
      <c r="F113" s="129"/>
      <c r="G113" s="97"/>
      <c r="H113" s="97"/>
      <c r="I113" s="114"/>
    </row>
    <row r="114" spans="2:9">
      <c r="B114" s="128" t="s">
        <v>2370</v>
      </c>
      <c r="C114" s="135"/>
      <c r="D114" s="134"/>
      <c r="E114" s="129"/>
      <c r="F114" s="129"/>
      <c r="G114" s="97"/>
      <c r="H114" s="97"/>
      <c r="I114" s="114"/>
    </row>
    <row r="115" spans="2:9">
      <c r="B115" s="128" t="s">
        <v>2371</v>
      </c>
      <c r="C115" s="135"/>
      <c r="D115" s="134"/>
      <c r="E115" s="129"/>
      <c r="F115" s="129"/>
      <c r="G115" s="97"/>
      <c r="H115" s="97"/>
      <c r="I115" s="114"/>
    </row>
    <row r="116" spans="2:9">
      <c r="B116" s="128"/>
      <c r="C116" s="134"/>
      <c r="D116" s="134"/>
      <c r="E116" s="129"/>
      <c r="F116" s="129"/>
      <c r="G116" s="97"/>
      <c r="H116" s="97"/>
      <c r="I116" s="114"/>
    </row>
    <row r="117" spans="2:9">
      <c r="B117" s="133" t="s">
        <v>2354</v>
      </c>
      <c r="C117" s="134"/>
      <c r="D117" s="134"/>
      <c r="E117" s="129"/>
      <c r="F117" s="129"/>
      <c r="G117" s="97"/>
      <c r="H117" s="97"/>
      <c r="I117" s="114"/>
    </row>
    <row r="118" spans="2:9" ht="23">
      <c r="B118" s="125" t="s">
        <v>2131</v>
      </c>
      <c r="C118" s="136" t="s">
        <v>2333</v>
      </c>
      <c r="D118" s="126" t="s">
        <v>2334</v>
      </c>
      <c r="E118" s="127" t="s">
        <v>2335</v>
      </c>
      <c r="F118" s="129"/>
      <c r="G118" s="97"/>
      <c r="H118" s="97"/>
      <c r="I118" s="114"/>
    </row>
    <row r="119" spans="2:9">
      <c r="B119" s="179" t="s">
        <v>2324</v>
      </c>
      <c r="C119" s="180"/>
      <c r="D119" s="180"/>
      <c r="E119" s="181"/>
      <c r="F119" s="129"/>
      <c r="G119" s="97"/>
      <c r="H119" s="97"/>
      <c r="I119" s="114"/>
    </row>
    <row r="120" spans="2:9">
      <c r="B120" s="128" t="s">
        <v>2336</v>
      </c>
      <c r="C120" s="134"/>
      <c r="D120" s="134"/>
      <c r="E120" s="129"/>
      <c r="F120" s="129"/>
      <c r="G120" s="97"/>
      <c r="H120" s="97"/>
      <c r="I120" s="114"/>
    </row>
    <row r="121" spans="2:9">
      <c r="B121" s="128"/>
      <c r="C121" s="134"/>
      <c r="D121" s="134"/>
      <c r="E121" s="129"/>
      <c r="F121" s="129"/>
      <c r="G121" s="97"/>
      <c r="H121" s="97"/>
      <c r="I121" s="114"/>
    </row>
    <row r="122" spans="2:9">
      <c r="B122" s="128" t="s">
        <v>2337</v>
      </c>
      <c r="C122" s="134"/>
      <c r="D122" s="134"/>
      <c r="E122" s="129"/>
      <c r="F122" s="129"/>
      <c r="G122" s="97"/>
      <c r="H122" s="97"/>
      <c r="I122" s="114"/>
    </row>
    <row r="123" spans="2:9">
      <c r="B123" s="128" t="s">
        <v>2372</v>
      </c>
      <c r="C123" s="134"/>
      <c r="D123" s="134"/>
      <c r="E123" s="129"/>
      <c r="F123" s="129"/>
      <c r="G123" s="97"/>
      <c r="H123" s="97"/>
      <c r="I123" s="114"/>
    </row>
    <row r="124" spans="2:9">
      <c r="B124" s="128" t="s">
        <v>2373</v>
      </c>
      <c r="C124" s="134"/>
      <c r="D124" s="134"/>
      <c r="E124" s="129"/>
      <c r="F124" s="129"/>
      <c r="G124" s="97"/>
      <c r="H124" s="97"/>
      <c r="I124" s="114"/>
    </row>
    <row r="125" spans="2:9">
      <c r="B125" s="128" t="s">
        <v>2374</v>
      </c>
      <c r="C125" s="134"/>
      <c r="D125" s="134"/>
      <c r="E125" s="129"/>
      <c r="F125" s="129"/>
      <c r="G125" s="97"/>
      <c r="H125" s="97"/>
      <c r="I125" s="114"/>
    </row>
    <row r="126" spans="2:9">
      <c r="B126" s="128"/>
      <c r="C126" s="134"/>
      <c r="D126" s="134"/>
      <c r="E126" s="129"/>
      <c r="F126" s="129"/>
      <c r="G126" s="97"/>
      <c r="H126" s="97"/>
      <c r="I126" s="114"/>
    </row>
    <row r="127" spans="2:9">
      <c r="B127" s="133" t="s">
        <v>2341</v>
      </c>
      <c r="C127" s="134"/>
      <c r="D127" s="134"/>
      <c r="E127" s="129"/>
      <c r="F127" s="129"/>
      <c r="G127" s="97"/>
      <c r="H127" s="97"/>
      <c r="I127" s="114"/>
    </row>
    <row r="128" spans="2:9" ht="23">
      <c r="B128" s="125" t="s">
        <v>2131</v>
      </c>
      <c r="C128" s="125" t="s">
        <v>2342</v>
      </c>
      <c r="D128" s="126" t="s">
        <v>2343</v>
      </c>
      <c r="E128" s="127" t="s">
        <v>2344</v>
      </c>
      <c r="F128" s="127" t="s">
        <v>2345</v>
      </c>
      <c r="G128" s="97"/>
      <c r="H128" s="97"/>
      <c r="I128" s="114"/>
    </row>
    <row r="129" spans="2:9">
      <c r="B129" s="179" t="s">
        <v>2324</v>
      </c>
      <c r="C129" s="180"/>
      <c r="D129" s="180"/>
      <c r="E129" s="180"/>
      <c r="F129" s="181"/>
      <c r="G129" s="97"/>
      <c r="H129" s="97"/>
      <c r="I129" s="114"/>
    </row>
    <row r="130" spans="2:9">
      <c r="B130" s="128" t="s">
        <v>2346</v>
      </c>
      <c r="C130" s="134"/>
      <c r="D130" s="134"/>
      <c r="E130" s="129"/>
      <c r="F130" s="129"/>
      <c r="G130" s="97"/>
      <c r="H130" s="97"/>
      <c r="I130" s="114"/>
    </row>
    <row r="131" spans="2:9">
      <c r="B131" s="128"/>
      <c r="C131" s="134"/>
      <c r="D131" s="134"/>
      <c r="E131" s="129"/>
      <c r="F131" s="129"/>
      <c r="G131" s="97"/>
      <c r="H131" s="97"/>
      <c r="I131" s="114"/>
    </row>
    <row r="132" spans="2:9">
      <c r="B132" s="128" t="s">
        <v>2347</v>
      </c>
      <c r="C132" s="134"/>
      <c r="D132" s="134"/>
      <c r="E132" s="129"/>
      <c r="F132" s="129"/>
      <c r="G132" s="97"/>
      <c r="H132" s="97"/>
      <c r="I132" s="114"/>
    </row>
    <row r="133" spans="2:9">
      <c r="B133" s="128" t="s">
        <v>2375</v>
      </c>
      <c r="C133" s="134"/>
      <c r="D133" s="134"/>
      <c r="E133" s="129"/>
      <c r="F133" s="129"/>
      <c r="G133" s="97"/>
      <c r="H133" s="97"/>
      <c r="I133" s="114"/>
    </row>
    <row r="134" spans="2:9">
      <c r="B134" s="128" t="s">
        <v>2376</v>
      </c>
      <c r="C134" s="134"/>
      <c r="D134" s="134"/>
      <c r="E134" s="129"/>
      <c r="F134" s="129"/>
      <c r="G134" s="97"/>
      <c r="H134" s="97"/>
      <c r="I134" s="114"/>
    </row>
    <row r="135" spans="2:9">
      <c r="B135" s="128" t="s">
        <v>2377</v>
      </c>
      <c r="C135" s="134"/>
      <c r="D135" s="134"/>
      <c r="E135" s="129"/>
      <c r="F135" s="129"/>
      <c r="G135" s="97"/>
      <c r="H135" s="97"/>
      <c r="I135" s="114"/>
    </row>
    <row r="136" spans="2:9">
      <c r="B136" s="128"/>
      <c r="C136" s="134"/>
      <c r="D136" s="134"/>
      <c r="E136" s="129"/>
      <c r="F136" s="129"/>
      <c r="G136" s="97"/>
      <c r="H136" s="97"/>
      <c r="I136" s="114"/>
    </row>
    <row r="137" spans="2:9">
      <c r="B137" s="133" t="s">
        <v>2348</v>
      </c>
      <c r="C137" s="134"/>
      <c r="D137" s="134"/>
      <c r="E137" s="129"/>
      <c r="F137" s="129"/>
      <c r="G137" s="97"/>
      <c r="H137" s="97"/>
      <c r="I137" s="114"/>
    </row>
    <row r="138" spans="2:9">
      <c r="B138" s="141"/>
      <c r="C138" s="140"/>
      <c r="D138" s="140"/>
      <c r="E138" s="140"/>
      <c r="F138" s="140"/>
      <c r="G138" s="123"/>
      <c r="H138" s="123"/>
      <c r="I138" s="124"/>
    </row>
  </sheetData>
  <mergeCells count="8">
    <mergeCell ref="B94:F94"/>
    <mergeCell ref="B119:E119"/>
    <mergeCell ref="B129:F129"/>
    <mergeCell ref="B65:I65"/>
    <mergeCell ref="B66:I66"/>
    <mergeCell ref="B86:I86"/>
    <mergeCell ref="C87:F87"/>
    <mergeCell ref="C88:F88"/>
  </mergeCells>
  <hyperlinks>
    <hyperlink ref="A1" location="BajajFinservBankingandFinancialServicesFund" display="BFBKFIN" xr:uid="{00000000-0004-0000-0300-000000000000}"/>
    <hyperlink ref="B1" location="BajajFinservBankingandFinancialServicesFund" display="Bajaj Finserv Banking and Financial Services Fund" xr:uid="{00000000-0004-0000-0300-000001000000}"/>
  </hyperlinks>
  <pageMargins left="0" right="0" top="0" bottom="0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</sheetPr>
  <dimension ref="A1:I74"/>
  <sheetViews>
    <sheetView workbookViewId="0"/>
  </sheetViews>
  <sheetFormatPr defaultRowHeight="14.5"/>
  <cols>
    <col min="1" max="1" width="6.54296875" customWidth="1"/>
    <col min="2" max="2" width="81.7265625" bestFit="1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6</v>
      </c>
      <c r="B1" s="3" t="s">
        <v>2125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990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910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911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991</v>
      </c>
      <c r="B7" s="17" t="s">
        <v>992</v>
      </c>
      <c r="C7" s="13" t="s">
        <v>993</v>
      </c>
      <c r="D7" s="13" t="s">
        <v>918</v>
      </c>
      <c r="E7" s="18">
        <v>250</v>
      </c>
      <c r="F7" s="19">
        <v>2546.06</v>
      </c>
      <c r="G7" s="20">
        <v>8.0799999999999997E-2</v>
      </c>
      <c r="H7" s="29">
        <v>7.7200000000000005E-2</v>
      </c>
      <c r="I7" s="22"/>
    </row>
    <row r="8" spans="1:9" ht="13" customHeight="1">
      <c r="A8" s="16" t="s">
        <v>994</v>
      </c>
      <c r="B8" s="17" t="s">
        <v>1975</v>
      </c>
      <c r="C8" s="13" t="s">
        <v>995</v>
      </c>
      <c r="D8" s="13" t="s">
        <v>918</v>
      </c>
      <c r="E8" s="18">
        <v>2500</v>
      </c>
      <c r="F8" s="19">
        <v>2489.37</v>
      </c>
      <c r="G8" s="20">
        <v>7.9000000000000001E-2</v>
      </c>
      <c r="H8" s="29">
        <v>7.7200000000000005E-2</v>
      </c>
      <c r="I8" s="22"/>
    </row>
    <row r="9" spans="1:9" ht="13" customHeight="1">
      <c r="A9" s="16" t="s">
        <v>996</v>
      </c>
      <c r="B9" s="17" t="s">
        <v>997</v>
      </c>
      <c r="C9" s="13" t="s">
        <v>998</v>
      </c>
      <c r="D9" s="13" t="s">
        <v>918</v>
      </c>
      <c r="E9" s="18">
        <v>2500</v>
      </c>
      <c r="F9" s="19">
        <v>2489.33</v>
      </c>
      <c r="G9" s="20">
        <v>7.9000000000000001E-2</v>
      </c>
      <c r="H9" s="29">
        <v>7.6999999999999999E-2</v>
      </c>
      <c r="I9" s="22"/>
    </row>
    <row r="10" spans="1:9" ht="13" customHeight="1">
      <c r="A10" s="16" t="s">
        <v>999</v>
      </c>
      <c r="B10" s="17" t="s">
        <v>1000</v>
      </c>
      <c r="C10" s="13" t="s">
        <v>1001</v>
      </c>
      <c r="D10" s="13" t="s">
        <v>918</v>
      </c>
      <c r="E10" s="18">
        <v>2500</v>
      </c>
      <c r="F10" s="19">
        <v>2479.4625000000001</v>
      </c>
      <c r="G10" s="20">
        <v>7.8700000000000006E-2</v>
      </c>
      <c r="H10" s="29">
        <v>7.6950000000000005E-2</v>
      </c>
      <c r="I10" s="22"/>
    </row>
    <row r="11" spans="1:9" ht="13" customHeight="1">
      <c r="A11" s="16" t="s">
        <v>1002</v>
      </c>
      <c r="B11" s="17" t="s">
        <v>1003</v>
      </c>
      <c r="C11" s="13" t="s">
        <v>1004</v>
      </c>
      <c r="D11" s="13" t="s">
        <v>1005</v>
      </c>
      <c r="E11" s="18">
        <v>250</v>
      </c>
      <c r="F11" s="19">
        <v>2477.9825000000001</v>
      </c>
      <c r="G11" s="20">
        <v>7.8600000000000003E-2</v>
      </c>
      <c r="H11" s="29">
        <v>7.8950000000000006E-2</v>
      </c>
      <c r="I11" s="22"/>
    </row>
    <row r="12" spans="1:9" ht="13" customHeight="1">
      <c r="A12" s="16" t="s">
        <v>916</v>
      </c>
      <c r="B12" s="17" t="s">
        <v>1974</v>
      </c>
      <c r="C12" s="13" t="s">
        <v>917</v>
      </c>
      <c r="D12" s="13" t="s">
        <v>918</v>
      </c>
      <c r="E12" s="18">
        <v>2500</v>
      </c>
      <c r="F12" s="19">
        <v>2444.8325</v>
      </c>
      <c r="G12" s="20">
        <v>7.7600000000000002E-2</v>
      </c>
      <c r="H12" s="29">
        <v>7.8600000000000003E-2</v>
      </c>
      <c r="I12" s="22"/>
    </row>
    <row r="13" spans="1:9" ht="13" customHeight="1">
      <c r="A13" s="16" t="s">
        <v>1006</v>
      </c>
      <c r="B13" s="17" t="s">
        <v>1007</v>
      </c>
      <c r="C13" s="13" t="s">
        <v>1008</v>
      </c>
      <c r="D13" s="13" t="s">
        <v>915</v>
      </c>
      <c r="E13" s="18">
        <v>100</v>
      </c>
      <c r="F13" s="19">
        <v>1018.174</v>
      </c>
      <c r="G13" s="20">
        <v>3.2300000000000002E-2</v>
      </c>
      <c r="H13" s="29">
        <v>7.7249999999999999E-2</v>
      </c>
      <c r="I13" s="22"/>
    </row>
    <row r="14" spans="1:9" ht="13" customHeight="1">
      <c r="A14" s="16" t="s">
        <v>1009</v>
      </c>
      <c r="B14" s="17" t="s">
        <v>1010</v>
      </c>
      <c r="C14" s="13" t="s">
        <v>1011</v>
      </c>
      <c r="D14" s="13" t="s">
        <v>918</v>
      </c>
      <c r="E14" s="18">
        <v>1000</v>
      </c>
      <c r="F14" s="19">
        <v>991.43100000000004</v>
      </c>
      <c r="G14" s="20">
        <v>3.15E-2</v>
      </c>
      <c r="H14" s="29">
        <v>8.1949999999999995E-2</v>
      </c>
      <c r="I14" s="22"/>
    </row>
    <row r="15" spans="1:9" ht="13" customHeight="1">
      <c r="A15" s="16" t="s">
        <v>1012</v>
      </c>
      <c r="B15" s="17" t="s">
        <v>1013</v>
      </c>
      <c r="C15" s="13" t="s">
        <v>1014</v>
      </c>
      <c r="D15" s="13" t="s">
        <v>918</v>
      </c>
      <c r="E15" s="18">
        <v>1000</v>
      </c>
      <c r="F15" s="19">
        <v>981.63499999999999</v>
      </c>
      <c r="G15" s="20">
        <v>3.1199999999999999E-2</v>
      </c>
      <c r="H15" s="29">
        <v>7.6950000000000005E-2</v>
      </c>
      <c r="I15" s="22"/>
    </row>
    <row r="16" spans="1:9" ht="13" customHeight="1">
      <c r="A16" s="16" t="s">
        <v>1015</v>
      </c>
      <c r="B16" s="17" t="s">
        <v>1016</v>
      </c>
      <c r="C16" s="13" t="s">
        <v>1017</v>
      </c>
      <c r="D16" s="13" t="s">
        <v>918</v>
      </c>
      <c r="E16" s="18">
        <v>50</v>
      </c>
      <c r="F16" s="19">
        <v>522.0675</v>
      </c>
      <c r="G16" s="20">
        <v>1.66E-2</v>
      </c>
      <c r="H16" s="29">
        <v>7.5537000000000007E-2</v>
      </c>
      <c r="I16" s="22"/>
    </row>
    <row r="17" spans="1:9" ht="13" customHeight="1">
      <c r="A17" s="16" t="s">
        <v>1018</v>
      </c>
      <c r="B17" s="17" t="s">
        <v>1019</v>
      </c>
      <c r="C17" s="13" t="s">
        <v>1020</v>
      </c>
      <c r="D17" s="13" t="s">
        <v>918</v>
      </c>
      <c r="E17" s="18">
        <v>500</v>
      </c>
      <c r="F17" s="19">
        <v>498.88150000000002</v>
      </c>
      <c r="G17" s="20">
        <v>1.5800000000000002E-2</v>
      </c>
      <c r="H17" s="29">
        <v>7.7453999999999995E-2</v>
      </c>
      <c r="I17" s="22"/>
    </row>
    <row r="18" spans="1:9" ht="13" customHeight="1">
      <c r="A18" s="16" t="s">
        <v>912</v>
      </c>
      <c r="B18" s="17" t="s">
        <v>913</v>
      </c>
      <c r="C18" s="13" t="s">
        <v>914</v>
      </c>
      <c r="D18" s="13" t="s">
        <v>915</v>
      </c>
      <c r="E18" s="18">
        <v>500</v>
      </c>
      <c r="F18" s="19">
        <v>489.7595</v>
      </c>
      <c r="G18" s="20">
        <v>1.55E-2</v>
      </c>
      <c r="H18" s="29">
        <v>7.8299999999999995E-2</v>
      </c>
      <c r="I18" s="22"/>
    </row>
    <row r="19" spans="1:9" ht="13" customHeight="1">
      <c r="A19" s="16" t="s">
        <v>1021</v>
      </c>
      <c r="B19" s="17" t="s">
        <v>1022</v>
      </c>
      <c r="C19" s="13" t="s">
        <v>1023</v>
      </c>
      <c r="D19" s="13" t="s">
        <v>925</v>
      </c>
      <c r="E19" s="18">
        <v>300000</v>
      </c>
      <c r="F19" s="19">
        <v>298.61669999999998</v>
      </c>
      <c r="G19" s="20">
        <v>9.4999999999999998E-3</v>
      </c>
      <c r="H19" s="29">
        <v>7.4204000000000006E-2</v>
      </c>
      <c r="I19" s="22"/>
    </row>
    <row r="20" spans="1:9" ht="13" customHeight="1">
      <c r="A20" s="4"/>
      <c r="B20" s="12" t="s">
        <v>462</v>
      </c>
      <c r="C20" s="13"/>
      <c r="D20" s="13"/>
      <c r="E20" s="13"/>
      <c r="F20" s="23">
        <v>19727.602699999999</v>
      </c>
      <c r="G20" s="24">
        <f>ROUND(SUM(G1:G19),4)</f>
        <v>0.62609999999999999</v>
      </c>
      <c r="H20" s="25"/>
      <c r="I20" s="26"/>
    </row>
    <row r="21" spans="1:9" ht="13" customHeight="1">
      <c r="A21" s="4"/>
      <c r="B21" s="27" t="s">
        <v>935</v>
      </c>
      <c r="C21" s="1"/>
      <c r="D21" s="1"/>
      <c r="E21" s="1"/>
      <c r="F21" s="25" t="s">
        <v>464</v>
      </c>
      <c r="G21" s="25" t="s">
        <v>464</v>
      </c>
      <c r="H21" s="25"/>
      <c r="I21" s="26"/>
    </row>
    <row r="22" spans="1:9" ht="13" customHeight="1">
      <c r="A22" s="4"/>
      <c r="B22" s="27" t="s">
        <v>462</v>
      </c>
      <c r="C22" s="1"/>
      <c r="D22" s="1"/>
      <c r="E22" s="1"/>
      <c r="F22" s="25" t="s">
        <v>464</v>
      </c>
      <c r="G22" s="25" t="s">
        <v>464</v>
      </c>
      <c r="H22" s="25"/>
      <c r="I22" s="26"/>
    </row>
    <row r="23" spans="1:9" ht="13" customHeight="1">
      <c r="A23" s="4"/>
      <c r="B23" s="27" t="s">
        <v>465</v>
      </c>
      <c r="C23" s="28"/>
      <c r="D23" s="1"/>
      <c r="E23" s="28"/>
      <c r="F23" s="23">
        <v>19727.602699999999</v>
      </c>
      <c r="G23" s="24">
        <f>ROUND(SUM(G20),4)</f>
        <v>0.62609999999999999</v>
      </c>
      <c r="H23" s="25"/>
      <c r="I23" s="26"/>
    </row>
    <row r="24" spans="1:9" ht="13" customHeight="1">
      <c r="A24" s="4"/>
      <c r="B24" s="12" t="s">
        <v>828</v>
      </c>
      <c r="C24" s="13"/>
      <c r="D24" s="13"/>
      <c r="E24" s="13"/>
      <c r="F24" s="13"/>
      <c r="G24" s="13"/>
      <c r="H24" s="14"/>
      <c r="I24" s="15"/>
    </row>
    <row r="25" spans="1:9" ht="13" customHeight="1">
      <c r="A25" s="4"/>
      <c r="B25" s="12" t="s">
        <v>829</v>
      </c>
      <c r="C25" s="13"/>
      <c r="D25" s="13"/>
      <c r="E25" s="13"/>
      <c r="F25" s="4"/>
      <c r="G25" s="14"/>
      <c r="H25" s="14"/>
      <c r="I25" s="15"/>
    </row>
    <row r="26" spans="1:9" ht="13" customHeight="1">
      <c r="A26" s="16" t="s">
        <v>1024</v>
      </c>
      <c r="B26" s="17" t="s">
        <v>1976</v>
      </c>
      <c r="C26" s="13" t="s">
        <v>1025</v>
      </c>
      <c r="D26" s="13" t="s">
        <v>833</v>
      </c>
      <c r="E26" s="18">
        <v>500</v>
      </c>
      <c r="F26" s="19">
        <v>2494.39</v>
      </c>
      <c r="G26" s="20">
        <v>7.9200000000000007E-2</v>
      </c>
      <c r="H26" s="29">
        <v>5.8649E-2</v>
      </c>
      <c r="I26" s="22"/>
    </row>
    <row r="27" spans="1:9" ht="13" customHeight="1">
      <c r="A27" s="16" t="s">
        <v>1026</v>
      </c>
      <c r="B27" s="17" t="s">
        <v>1977</v>
      </c>
      <c r="C27" s="13" t="s">
        <v>1027</v>
      </c>
      <c r="D27" s="13" t="s">
        <v>833</v>
      </c>
      <c r="E27" s="18">
        <v>500</v>
      </c>
      <c r="F27" s="19">
        <v>2431.3525</v>
      </c>
      <c r="G27" s="20">
        <v>7.7200000000000005E-2</v>
      </c>
      <c r="H27" s="29">
        <v>6.8250000000000005E-2</v>
      </c>
      <c r="I27" s="22"/>
    </row>
    <row r="28" spans="1:9" ht="13" customHeight="1">
      <c r="A28" s="4"/>
      <c r="B28" s="12" t="s">
        <v>462</v>
      </c>
      <c r="C28" s="13"/>
      <c r="D28" s="13"/>
      <c r="E28" s="13"/>
      <c r="F28" s="23">
        <v>4925.7425000000003</v>
      </c>
      <c r="G28" s="24">
        <f>ROUND(SUM(G24:G27),4)</f>
        <v>0.15640000000000001</v>
      </c>
      <c r="H28" s="25"/>
      <c r="I28" s="26"/>
    </row>
    <row r="29" spans="1:9" ht="13" customHeight="1">
      <c r="A29" s="4"/>
      <c r="B29" s="27" t="s">
        <v>465</v>
      </c>
      <c r="C29" s="28"/>
      <c r="D29" s="1"/>
      <c r="E29" s="28"/>
      <c r="F29" s="23">
        <v>4925.7425000000003</v>
      </c>
      <c r="G29" s="24">
        <f>ROUND(SUM(G28),4)</f>
        <v>0.15640000000000001</v>
      </c>
      <c r="H29" s="25"/>
      <c r="I29" s="26"/>
    </row>
    <row r="30" spans="1:9" ht="13" customHeight="1">
      <c r="A30" s="4"/>
      <c r="B30" s="12" t="s">
        <v>834</v>
      </c>
      <c r="C30" s="13"/>
      <c r="D30" s="13"/>
      <c r="E30" s="13"/>
      <c r="F30" s="13"/>
      <c r="G30" s="13"/>
      <c r="H30" s="14"/>
      <c r="I30" s="15"/>
    </row>
    <row r="31" spans="1:9" ht="13" customHeight="1">
      <c r="A31" s="4"/>
      <c r="B31" s="12" t="s">
        <v>1028</v>
      </c>
      <c r="C31" s="13"/>
      <c r="D31" s="13"/>
      <c r="E31" s="13"/>
      <c r="F31" s="4"/>
      <c r="G31" s="14"/>
      <c r="H31" s="14"/>
      <c r="I31" s="15"/>
    </row>
    <row r="32" spans="1:9" ht="13" customHeight="1">
      <c r="A32" s="16" t="s">
        <v>1029</v>
      </c>
      <c r="B32" s="17" t="s">
        <v>1030</v>
      </c>
      <c r="C32" s="13" t="s">
        <v>1031</v>
      </c>
      <c r="D32" s="13"/>
      <c r="E32" s="18">
        <v>877.14499999999998</v>
      </c>
      <c r="F32" s="19">
        <v>105.3134</v>
      </c>
      <c r="G32" s="20">
        <v>3.3E-3</v>
      </c>
      <c r="H32" s="29"/>
      <c r="I32" s="22"/>
    </row>
    <row r="33" spans="1:9" ht="13" customHeight="1">
      <c r="A33" s="4"/>
      <c r="B33" s="12" t="s">
        <v>462</v>
      </c>
      <c r="C33" s="13"/>
      <c r="D33" s="13"/>
      <c r="E33" s="13"/>
      <c r="F33" s="23">
        <v>105.3134</v>
      </c>
      <c r="G33" s="24">
        <f>ROUND(SUM(G30:G32),4)</f>
        <v>3.3E-3</v>
      </c>
      <c r="H33" s="25"/>
      <c r="I33" s="26"/>
    </row>
    <row r="34" spans="1:9" ht="13" customHeight="1">
      <c r="A34" s="4"/>
      <c r="B34" s="27" t="s">
        <v>465</v>
      </c>
      <c r="C34" s="28"/>
      <c r="D34" s="1"/>
      <c r="E34" s="28"/>
      <c r="F34" s="23">
        <v>105.3134</v>
      </c>
      <c r="G34" s="24">
        <f>ROUND(SUM(G33),4)</f>
        <v>3.3E-3</v>
      </c>
      <c r="H34" s="25"/>
      <c r="I34" s="26"/>
    </row>
    <row r="35" spans="1:9" ht="13" customHeight="1">
      <c r="A35" s="4"/>
      <c r="B35" s="12" t="s">
        <v>842</v>
      </c>
      <c r="C35" s="13"/>
      <c r="D35" s="13"/>
      <c r="E35" s="13"/>
      <c r="F35" s="13"/>
      <c r="G35" s="13"/>
      <c r="H35" s="14"/>
      <c r="I35" s="15"/>
    </row>
    <row r="36" spans="1:9" ht="13" customHeight="1">
      <c r="A36" s="16" t="s">
        <v>843</v>
      </c>
      <c r="B36" s="17" t="s">
        <v>844</v>
      </c>
      <c r="C36" s="13"/>
      <c r="D36" s="13"/>
      <c r="E36" s="18"/>
      <c r="F36" s="19">
        <v>6075.6783999999998</v>
      </c>
      <c r="G36" s="20">
        <v>0.1928</v>
      </c>
      <c r="H36" s="29">
        <v>5.0660267631300195E-2</v>
      </c>
      <c r="I36" s="22"/>
    </row>
    <row r="37" spans="1:9" ht="13" customHeight="1">
      <c r="A37" s="4"/>
      <c r="B37" s="12" t="s">
        <v>462</v>
      </c>
      <c r="C37" s="13"/>
      <c r="D37" s="13"/>
      <c r="E37" s="13"/>
      <c r="F37" s="23">
        <v>6075.6783999999998</v>
      </c>
      <c r="G37" s="24">
        <f>ROUND(SUM(G35:G36),4)</f>
        <v>0.1928</v>
      </c>
      <c r="H37" s="25"/>
      <c r="I37" s="26"/>
    </row>
    <row r="38" spans="1:9" ht="13" customHeight="1">
      <c r="A38" s="4"/>
      <c r="B38" s="27" t="s">
        <v>465</v>
      </c>
      <c r="C38" s="28"/>
      <c r="D38" s="1"/>
      <c r="E38" s="28"/>
      <c r="F38" s="23">
        <v>6075.6783999999998</v>
      </c>
      <c r="G38" s="24">
        <f>ROUND(SUM(G37),4)</f>
        <v>0.1928</v>
      </c>
      <c r="H38" s="25"/>
      <c r="I38" s="26"/>
    </row>
    <row r="39" spans="1:9" ht="13" customHeight="1">
      <c r="A39" s="4"/>
      <c r="B39" s="27" t="s">
        <v>845</v>
      </c>
      <c r="C39" s="13"/>
      <c r="D39" s="1"/>
      <c r="E39" s="13"/>
      <c r="F39" s="30">
        <v>675.09299999999996</v>
      </c>
      <c r="G39" s="39">
        <v>2.1399999999999999E-2</v>
      </c>
      <c r="H39" s="25"/>
      <c r="I39" s="26"/>
    </row>
    <row r="40" spans="1:9" ht="13" customHeight="1">
      <c r="A40" s="4"/>
      <c r="B40" s="31" t="s">
        <v>846</v>
      </c>
      <c r="C40" s="32"/>
      <c r="D40" s="32"/>
      <c r="E40" s="32"/>
      <c r="F40" s="33">
        <v>31509.43</v>
      </c>
      <c r="G40" s="34">
        <f>ROUND(SUM(G23,G29,G34,G38,G39),4)</f>
        <v>1</v>
      </c>
      <c r="H40" s="35"/>
      <c r="I40" s="36"/>
    </row>
    <row r="41" spans="1:9" ht="13" customHeight="1">
      <c r="A41" s="4"/>
      <c r="B41" s="6"/>
      <c r="C41" s="4"/>
      <c r="D41" s="4"/>
      <c r="E41" s="4"/>
      <c r="F41" s="4"/>
      <c r="G41" s="4"/>
      <c r="H41" s="4"/>
      <c r="I41" s="4"/>
    </row>
    <row r="42" spans="1:9" ht="13" customHeight="1">
      <c r="A42" s="4"/>
      <c r="B42" s="3" t="s">
        <v>847</v>
      </c>
      <c r="C42" s="4"/>
      <c r="D42" s="4"/>
      <c r="E42" s="4"/>
      <c r="F42" s="4"/>
      <c r="G42" s="4"/>
      <c r="H42" s="4"/>
      <c r="I42" s="4"/>
    </row>
    <row r="43" spans="1:9" ht="13" customHeight="1">
      <c r="A43" s="4"/>
      <c r="B43" s="3" t="s">
        <v>849</v>
      </c>
      <c r="C43" s="4"/>
      <c r="D43" s="4"/>
      <c r="E43" s="4"/>
      <c r="F43" s="4"/>
      <c r="G43" s="4"/>
      <c r="H43" s="4"/>
      <c r="I43" s="4"/>
    </row>
    <row r="44" spans="1:9" ht="26.15" customHeight="1">
      <c r="A44" s="4"/>
      <c r="B44" s="177" t="s">
        <v>2127</v>
      </c>
      <c r="C44" s="177"/>
      <c r="D44" s="177"/>
      <c r="E44" s="177"/>
      <c r="F44" s="177"/>
      <c r="G44" s="177"/>
      <c r="H44" s="177"/>
      <c r="I44" s="177"/>
    </row>
    <row r="45" spans="1:9" ht="13" customHeight="1">
      <c r="A45" s="4"/>
      <c r="B45" s="177"/>
      <c r="C45" s="177"/>
      <c r="D45" s="177"/>
      <c r="E45" s="177"/>
      <c r="F45" s="177"/>
      <c r="G45" s="177"/>
      <c r="H45" s="177"/>
      <c r="I45" s="177"/>
    </row>
    <row r="46" spans="1:9" ht="13" customHeight="1">
      <c r="A46" s="4"/>
      <c r="B46" s="3"/>
      <c r="C46" s="3"/>
      <c r="D46" s="3"/>
      <c r="E46" s="3"/>
      <c r="F46" s="3"/>
      <c r="G46" s="3"/>
      <c r="H46" s="3"/>
      <c r="I46" s="3"/>
    </row>
    <row r="47" spans="1:9">
      <c r="A47" s="60"/>
      <c r="B47" s="40" t="s">
        <v>2038</v>
      </c>
      <c r="C47" s="41"/>
      <c r="D47" s="41"/>
      <c r="E47" s="42"/>
      <c r="F47" s="42"/>
      <c r="G47" s="42"/>
      <c r="H47" s="42"/>
      <c r="I47" s="43"/>
    </row>
    <row r="48" spans="1:9">
      <c r="A48" s="60"/>
      <c r="B48" s="44" t="s">
        <v>2039</v>
      </c>
      <c r="C48" s="45"/>
      <c r="D48" s="45"/>
      <c r="E48" s="46"/>
      <c r="F48" s="46"/>
      <c r="G48" s="46"/>
      <c r="H48" s="46"/>
      <c r="I48" s="47"/>
    </row>
    <row r="49" spans="1:9">
      <c r="A49" s="60"/>
      <c r="B49" s="44" t="s">
        <v>2040</v>
      </c>
      <c r="C49" s="45"/>
      <c r="D49" s="45"/>
      <c r="E49" s="46"/>
      <c r="F49" s="46"/>
      <c r="G49" s="46"/>
      <c r="H49" s="46"/>
      <c r="I49" s="47"/>
    </row>
    <row r="50" spans="1:9">
      <c r="A50" s="60"/>
      <c r="B50" s="48" t="s">
        <v>2041</v>
      </c>
      <c r="C50" s="49" t="s">
        <v>2056</v>
      </c>
      <c r="D50" s="49" t="s">
        <v>2042</v>
      </c>
      <c r="E50" s="46"/>
      <c r="F50" s="46"/>
      <c r="G50" s="46"/>
      <c r="H50" s="46"/>
      <c r="I50" s="47"/>
    </row>
    <row r="51" spans="1:9">
      <c r="A51" s="60"/>
      <c r="B51" s="50" t="s">
        <v>2044</v>
      </c>
      <c r="C51" s="109">
        <v>12.0488</v>
      </c>
      <c r="D51" s="109">
        <v>12.022399999999999</v>
      </c>
      <c r="E51" s="46"/>
      <c r="F51" s="46"/>
      <c r="G51" s="46"/>
      <c r="H51" s="46"/>
      <c r="I51" s="47"/>
    </row>
    <row r="52" spans="1:9">
      <c r="A52" s="60"/>
      <c r="B52" s="50" t="s">
        <v>2043</v>
      </c>
      <c r="C52" s="109">
        <v>12.0488</v>
      </c>
      <c r="D52" s="109">
        <v>12.022399999999999</v>
      </c>
      <c r="E52" s="46"/>
      <c r="F52" s="46"/>
      <c r="G52" s="46"/>
      <c r="H52" s="46"/>
      <c r="I52" s="47"/>
    </row>
    <row r="53" spans="1:9">
      <c r="A53" s="60"/>
      <c r="B53" s="50" t="s">
        <v>2052</v>
      </c>
      <c r="C53" s="109">
        <v>10.901400000000001</v>
      </c>
      <c r="D53" s="109">
        <v>10.8775</v>
      </c>
      <c r="E53" s="46"/>
      <c r="F53" s="46"/>
      <c r="G53" s="46"/>
      <c r="H53" s="46"/>
      <c r="I53" s="47"/>
    </row>
    <row r="54" spans="1:9">
      <c r="A54" s="60"/>
      <c r="B54" s="50" t="s">
        <v>2046</v>
      </c>
      <c r="C54" s="109">
        <v>12.2409</v>
      </c>
      <c r="D54" s="109">
        <v>12.2087</v>
      </c>
      <c r="E54" s="46"/>
      <c r="F54" s="46"/>
      <c r="G54" s="46"/>
      <c r="H54" s="46"/>
      <c r="I54" s="47"/>
    </row>
    <row r="55" spans="1:9">
      <c r="A55" s="60"/>
      <c r="B55" s="50" t="s">
        <v>2045</v>
      </c>
      <c r="C55" s="109">
        <v>12.2409</v>
      </c>
      <c r="D55" s="109">
        <v>12.2087</v>
      </c>
      <c r="E55" s="46"/>
      <c r="F55" s="46"/>
      <c r="G55" s="46"/>
      <c r="H55" s="46"/>
      <c r="I55" s="47"/>
    </row>
    <row r="56" spans="1:9">
      <c r="A56" s="60"/>
      <c r="B56" s="50" t="s">
        <v>2053</v>
      </c>
      <c r="C56" s="109">
        <v>10.9772</v>
      </c>
      <c r="D56" s="109">
        <v>10.9481</v>
      </c>
      <c r="E56" s="46"/>
      <c r="F56" s="46"/>
      <c r="G56" s="46"/>
      <c r="H56" s="46"/>
      <c r="I56" s="47"/>
    </row>
    <row r="57" spans="1:9">
      <c r="A57" s="60"/>
      <c r="B57" s="44"/>
      <c r="C57" s="64"/>
      <c r="D57" s="64"/>
      <c r="E57" s="46"/>
      <c r="F57" s="46"/>
      <c r="G57" s="46"/>
      <c r="H57" s="46"/>
      <c r="I57" s="47"/>
    </row>
    <row r="58" spans="1:9">
      <c r="A58" s="60"/>
      <c r="B58" s="44" t="s">
        <v>2054</v>
      </c>
      <c r="C58" s="45"/>
      <c r="D58" s="45"/>
      <c r="E58" s="46"/>
      <c r="F58" s="46"/>
      <c r="G58" s="46"/>
      <c r="H58" s="46"/>
      <c r="I58" s="47"/>
    </row>
    <row r="59" spans="1:9">
      <c r="A59" s="60"/>
      <c r="B59" s="65" t="s">
        <v>2041</v>
      </c>
      <c r="C59" s="66" t="s">
        <v>2055</v>
      </c>
      <c r="D59" s="45"/>
      <c r="E59" s="46"/>
      <c r="F59" s="46"/>
      <c r="G59" s="46"/>
      <c r="H59" s="46"/>
      <c r="I59" s="47"/>
    </row>
    <row r="60" spans="1:9">
      <c r="A60" s="60"/>
      <c r="B60" s="67" t="s">
        <v>2052</v>
      </c>
      <c r="C60" s="95" t="s">
        <v>464</v>
      </c>
      <c r="D60" s="45"/>
      <c r="E60" s="46"/>
      <c r="F60" s="46"/>
      <c r="G60" s="46"/>
      <c r="H60" s="46"/>
      <c r="I60" s="47"/>
    </row>
    <row r="61" spans="1:9">
      <c r="A61" s="60"/>
      <c r="B61" s="67" t="s">
        <v>2053</v>
      </c>
      <c r="C61" s="95" t="s">
        <v>464</v>
      </c>
      <c r="D61" s="45"/>
      <c r="E61" s="46"/>
      <c r="F61" s="46"/>
      <c r="G61" s="46"/>
      <c r="H61" s="46"/>
      <c r="I61" s="47"/>
    </row>
    <row r="62" spans="1:9">
      <c r="A62" s="60"/>
      <c r="B62" s="44"/>
      <c r="C62" s="45"/>
      <c r="D62" s="45"/>
      <c r="E62" s="46"/>
      <c r="F62" s="46"/>
      <c r="G62" s="46"/>
      <c r="H62" s="46"/>
      <c r="I62" s="47"/>
    </row>
    <row r="63" spans="1:9">
      <c r="A63" s="60"/>
      <c r="B63" s="44" t="s">
        <v>2060</v>
      </c>
      <c r="C63" s="45"/>
      <c r="D63" s="45"/>
      <c r="E63" s="46"/>
      <c r="F63" s="46"/>
      <c r="G63" s="46"/>
      <c r="H63" s="46"/>
      <c r="I63" s="47"/>
    </row>
    <row r="64" spans="1:9">
      <c r="A64" s="60"/>
      <c r="B64" s="44" t="s">
        <v>2061</v>
      </c>
      <c r="C64" s="45"/>
      <c r="D64" s="45"/>
      <c r="E64" s="46"/>
      <c r="F64" s="46"/>
      <c r="G64" s="46"/>
      <c r="H64" s="46"/>
      <c r="I64" s="47"/>
    </row>
    <row r="65" spans="1:9">
      <c r="A65" s="60"/>
      <c r="B65" s="57" t="s">
        <v>2122</v>
      </c>
      <c r="C65" s="45"/>
      <c r="D65" s="45"/>
      <c r="E65" s="46"/>
      <c r="F65" s="46"/>
      <c r="G65" s="46"/>
      <c r="H65" s="46"/>
      <c r="I65" s="47"/>
    </row>
    <row r="66" spans="1:9">
      <c r="A66" s="60"/>
      <c r="B66" s="44" t="s">
        <v>2058</v>
      </c>
      <c r="C66" s="45"/>
      <c r="D66" s="45"/>
      <c r="E66" s="46"/>
      <c r="F66" s="46"/>
      <c r="G66" s="46"/>
      <c r="H66" s="46"/>
      <c r="I66" s="47"/>
    </row>
    <row r="67" spans="1:9">
      <c r="A67" s="60"/>
      <c r="B67" s="44" t="s">
        <v>2048</v>
      </c>
      <c r="C67" s="45"/>
      <c r="D67" s="45"/>
      <c r="E67" s="46"/>
      <c r="F67" s="46"/>
      <c r="G67" s="46"/>
      <c r="H67" s="46"/>
      <c r="I67" s="47"/>
    </row>
    <row r="68" spans="1:9">
      <c r="A68" s="60"/>
      <c r="B68" s="44" t="s">
        <v>2049</v>
      </c>
      <c r="C68" s="45"/>
      <c r="D68" s="45"/>
      <c r="E68" s="46"/>
      <c r="F68" s="46"/>
      <c r="G68" s="46"/>
      <c r="H68" s="46"/>
      <c r="I68" s="47"/>
    </row>
    <row r="69" spans="1:9">
      <c r="A69" s="60"/>
      <c r="B69" s="68" t="s">
        <v>2448</v>
      </c>
      <c r="C69" s="69"/>
      <c r="D69" s="69"/>
      <c r="E69" s="62"/>
      <c r="F69" s="62"/>
      <c r="G69" s="62"/>
      <c r="H69" s="62"/>
      <c r="I69" s="63"/>
    </row>
    <row r="70" spans="1:9">
      <c r="A70" s="60"/>
      <c r="B70" s="46"/>
      <c r="C70" s="46"/>
      <c r="D70" s="46"/>
      <c r="E70" s="46"/>
      <c r="F70" s="46"/>
      <c r="G70" s="46"/>
      <c r="H70" s="46"/>
      <c r="I70" s="46"/>
    </row>
    <row r="71" spans="1:9" ht="13" customHeight="1">
      <c r="A71" s="4"/>
      <c r="B71" s="177"/>
      <c r="C71" s="177"/>
      <c r="D71" s="177"/>
      <c r="E71" s="177"/>
      <c r="F71" s="177"/>
      <c r="G71" s="177"/>
      <c r="H71" s="177"/>
      <c r="I71" s="177"/>
    </row>
    <row r="72" spans="1:9" ht="13" customHeight="1">
      <c r="A72" s="4"/>
      <c r="B72" s="4"/>
      <c r="C72" s="178" t="s">
        <v>1032</v>
      </c>
      <c r="D72" s="178"/>
      <c r="E72" s="178"/>
      <c r="F72" s="178"/>
      <c r="G72" s="4"/>
      <c r="H72" s="4"/>
      <c r="I72" s="4"/>
    </row>
    <row r="73" spans="1:9" ht="13" customHeight="1">
      <c r="A73" s="4"/>
      <c r="B73" s="37" t="s">
        <v>851</v>
      </c>
      <c r="C73" s="178" t="s">
        <v>852</v>
      </c>
      <c r="D73" s="178"/>
      <c r="E73" s="178"/>
      <c r="F73" s="178"/>
      <c r="G73" s="4"/>
      <c r="H73" s="4"/>
      <c r="I73" s="4"/>
    </row>
    <row r="74" spans="1:9" ht="135" customHeight="1">
      <c r="A74" s="4"/>
      <c r="B74" s="38"/>
      <c r="C74" s="176"/>
      <c r="D74" s="176"/>
      <c r="E74" s="4"/>
      <c r="F74" s="4"/>
      <c r="G74" s="4"/>
      <c r="H74" s="4"/>
      <c r="I74" s="4"/>
    </row>
  </sheetData>
  <mergeCells count="6">
    <mergeCell ref="C74:D74"/>
    <mergeCell ref="B44:I44"/>
    <mergeCell ref="B45:I45"/>
    <mergeCell ref="B71:I71"/>
    <mergeCell ref="C72:F72"/>
    <mergeCell ref="C73:F73"/>
  </mergeCells>
  <hyperlinks>
    <hyperlink ref="A1" location="BajajFinservBankingandPSUDebtFund" display="BFBPSU" xr:uid="{00000000-0004-0000-0400-000000000000}"/>
    <hyperlink ref="B1" location="BajajFinservBankingandPSUDebtFund" display="Bajaj Finserv Banking and PSU Debt Fund" xr:uid="{00000000-0004-0000-0400-000001000000}"/>
  </hyperlinks>
  <pageMargins left="0" right="0" top="0" bottom="0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/>
  </sheetPr>
  <dimension ref="A1:I146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7</v>
      </c>
      <c r="B1" s="3" t="s">
        <v>8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937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249</v>
      </c>
      <c r="B7" s="17" t="s">
        <v>250</v>
      </c>
      <c r="C7" s="13" t="s">
        <v>251</v>
      </c>
      <c r="D7" s="13" t="s">
        <v>252</v>
      </c>
      <c r="E7" s="18">
        <v>1326488</v>
      </c>
      <c r="F7" s="19">
        <v>4244.7615999999998</v>
      </c>
      <c r="G7" s="20">
        <v>7.51E-2</v>
      </c>
      <c r="H7" s="21"/>
      <c r="I7" s="22"/>
    </row>
    <row r="8" spans="1:9" ht="13" customHeight="1">
      <c r="A8" s="16" t="s">
        <v>104</v>
      </c>
      <c r="B8" s="17" t="s">
        <v>105</v>
      </c>
      <c r="C8" s="13" t="s">
        <v>106</v>
      </c>
      <c r="D8" s="13" t="s">
        <v>107</v>
      </c>
      <c r="E8" s="18">
        <v>92990</v>
      </c>
      <c r="F8" s="19">
        <v>2743.2049999999999</v>
      </c>
      <c r="G8" s="20">
        <v>4.8599999999999997E-2</v>
      </c>
      <c r="H8" s="21"/>
      <c r="I8" s="22"/>
    </row>
    <row r="9" spans="1:9" ht="13" customHeight="1">
      <c r="A9" s="16" t="s">
        <v>80</v>
      </c>
      <c r="B9" s="17" t="s">
        <v>81</v>
      </c>
      <c r="C9" s="13" t="s">
        <v>82</v>
      </c>
      <c r="D9" s="13" t="s">
        <v>83</v>
      </c>
      <c r="E9" s="18">
        <v>150311</v>
      </c>
      <c r="F9" s="19">
        <v>2640.9643000000001</v>
      </c>
      <c r="G9" s="20">
        <v>4.6699999999999998E-2</v>
      </c>
      <c r="H9" s="21"/>
      <c r="I9" s="22"/>
    </row>
    <row r="10" spans="1:9" ht="13" customHeight="1">
      <c r="A10" s="16" t="s">
        <v>887</v>
      </c>
      <c r="B10" s="17" t="s">
        <v>888</v>
      </c>
      <c r="C10" s="13" t="s">
        <v>889</v>
      </c>
      <c r="D10" s="13" t="s">
        <v>890</v>
      </c>
      <c r="E10" s="18">
        <v>454810</v>
      </c>
      <c r="F10" s="19">
        <v>2332.2656999999999</v>
      </c>
      <c r="G10" s="20">
        <v>4.1300000000000003E-2</v>
      </c>
      <c r="H10" s="21"/>
      <c r="I10" s="22"/>
    </row>
    <row r="11" spans="1:9" ht="13" customHeight="1">
      <c r="A11" s="16" t="s">
        <v>856</v>
      </c>
      <c r="B11" s="17" t="s">
        <v>857</v>
      </c>
      <c r="C11" s="13" t="s">
        <v>858</v>
      </c>
      <c r="D11" s="13" t="s">
        <v>107</v>
      </c>
      <c r="E11" s="18">
        <v>19878</v>
      </c>
      <c r="F11" s="19">
        <v>2161.5337</v>
      </c>
      <c r="G11" s="20">
        <v>3.8300000000000001E-2</v>
      </c>
      <c r="H11" s="21"/>
      <c r="I11" s="22"/>
    </row>
    <row r="12" spans="1:9" ht="13" customHeight="1">
      <c r="A12" s="16" t="s">
        <v>223</v>
      </c>
      <c r="B12" s="17" t="s">
        <v>224</v>
      </c>
      <c r="C12" s="13" t="s">
        <v>225</v>
      </c>
      <c r="D12" s="13" t="s">
        <v>136</v>
      </c>
      <c r="E12" s="18">
        <v>93065</v>
      </c>
      <c r="F12" s="19">
        <v>1748.7844</v>
      </c>
      <c r="G12" s="20">
        <v>3.1E-2</v>
      </c>
      <c r="H12" s="21"/>
      <c r="I12" s="22"/>
    </row>
    <row r="13" spans="1:9" ht="13" customHeight="1">
      <c r="A13" s="16" t="s">
        <v>1033</v>
      </c>
      <c r="B13" s="17" t="s">
        <v>1034</v>
      </c>
      <c r="C13" s="13" t="s">
        <v>1035</v>
      </c>
      <c r="D13" s="13" t="s">
        <v>1036</v>
      </c>
      <c r="E13" s="18">
        <v>131878</v>
      </c>
      <c r="F13" s="19">
        <v>1638.8479</v>
      </c>
      <c r="G13" s="20">
        <v>2.9000000000000001E-2</v>
      </c>
      <c r="H13" s="21"/>
      <c r="I13" s="22"/>
    </row>
    <row r="14" spans="1:9" ht="13" customHeight="1">
      <c r="A14" s="16" t="s">
        <v>1037</v>
      </c>
      <c r="B14" s="17" t="s">
        <v>1038</v>
      </c>
      <c r="C14" s="13" t="s">
        <v>1039</v>
      </c>
      <c r="D14" s="13" t="s">
        <v>229</v>
      </c>
      <c r="E14" s="18">
        <v>108784</v>
      </c>
      <c r="F14" s="19">
        <v>1555.1760999999999</v>
      </c>
      <c r="G14" s="20">
        <v>2.75E-2</v>
      </c>
      <c r="H14" s="21"/>
      <c r="I14" s="22"/>
    </row>
    <row r="15" spans="1:9" ht="13" customHeight="1">
      <c r="A15" s="16" t="s">
        <v>263</v>
      </c>
      <c r="B15" s="17" t="s">
        <v>264</v>
      </c>
      <c r="C15" s="13" t="s">
        <v>265</v>
      </c>
      <c r="D15" s="13" t="s">
        <v>252</v>
      </c>
      <c r="E15" s="18">
        <v>54724</v>
      </c>
      <c r="F15" s="19">
        <v>1434.6443999999999</v>
      </c>
      <c r="G15" s="20">
        <v>2.5399999999999999E-2</v>
      </c>
      <c r="H15" s="21"/>
      <c r="I15" s="22"/>
    </row>
    <row r="16" spans="1:9" ht="13" customHeight="1">
      <c r="A16" s="16" t="s">
        <v>272</v>
      </c>
      <c r="B16" s="17" t="s">
        <v>273</v>
      </c>
      <c r="C16" s="13" t="s">
        <v>274</v>
      </c>
      <c r="D16" s="13" t="s">
        <v>107</v>
      </c>
      <c r="E16" s="18">
        <v>34227</v>
      </c>
      <c r="F16" s="19">
        <v>1405.3606</v>
      </c>
      <c r="G16" s="20">
        <v>2.4899999999999999E-2</v>
      </c>
      <c r="H16" s="21"/>
      <c r="I16" s="22"/>
    </row>
    <row r="17" spans="1:9" ht="13" customHeight="1">
      <c r="A17" s="16" t="s">
        <v>370</v>
      </c>
      <c r="B17" s="17" t="s">
        <v>371</v>
      </c>
      <c r="C17" s="13" t="s">
        <v>372</v>
      </c>
      <c r="D17" s="13" t="s">
        <v>229</v>
      </c>
      <c r="E17" s="18">
        <v>29394</v>
      </c>
      <c r="F17" s="19">
        <v>1348.3027999999999</v>
      </c>
      <c r="G17" s="20">
        <v>2.3900000000000001E-2</v>
      </c>
      <c r="H17" s="21"/>
      <c r="I17" s="22"/>
    </row>
    <row r="18" spans="1:9" ht="13" customHeight="1">
      <c r="A18" s="16" t="s">
        <v>253</v>
      </c>
      <c r="B18" s="17" t="s">
        <v>254</v>
      </c>
      <c r="C18" s="13" t="s">
        <v>255</v>
      </c>
      <c r="D18" s="13" t="s">
        <v>256</v>
      </c>
      <c r="E18" s="18">
        <v>779401</v>
      </c>
      <c r="F18" s="19">
        <v>1272.4501</v>
      </c>
      <c r="G18" s="20">
        <v>2.2499999999999999E-2</v>
      </c>
      <c r="H18" s="21"/>
      <c r="I18" s="22"/>
    </row>
    <row r="19" spans="1:9" ht="13" customHeight="1">
      <c r="A19" s="16" t="s">
        <v>880</v>
      </c>
      <c r="B19" s="17" t="s">
        <v>881</v>
      </c>
      <c r="C19" s="13" t="s">
        <v>882</v>
      </c>
      <c r="D19" s="13" t="s">
        <v>883</v>
      </c>
      <c r="E19" s="18">
        <v>247530</v>
      </c>
      <c r="F19" s="19">
        <v>1263.2693999999999</v>
      </c>
      <c r="G19" s="20">
        <v>2.24E-2</v>
      </c>
      <c r="H19" s="21"/>
      <c r="I19" s="22"/>
    </row>
    <row r="20" spans="1:9" ht="13" customHeight="1">
      <c r="A20" s="16" t="s">
        <v>410</v>
      </c>
      <c r="B20" s="17" t="s">
        <v>411</v>
      </c>
      <c r="C20" s="13" t="s">
        <v>412</v>
      </c>
      <c r="D20" s="13" t="s">
        <v>229</v>
      </c>
      <c r="E20" s="18">
        <v>50953</v>
      </c>
      <c r="F20" s="19">
        <v>1224.1967999999999</v>
      </c>
      <c r="G20" s="20">
        <v>2.1700000000000001E-2</v>
      </c>
      <c r="H20" s="21"/>
      <c r="I20" s="22"/>
    </row>
    <row r="21" spans="1:9" ht="13" customHeight="1">
      <c r="A21" s="16" t="s">
        <v>904</v>
      </c>
      <c r="B21" s="17" t="s">
        <v>905</v>
      </c>
      <c r="C21" s="13" t="s">
        <v>906</v>
      </c>
      <c r="D21" s="13" t="s">
        <v>229</v>
      </c>
      <c r="E21" s="18">
        <v>23868</v>
      </c>
      <c r="F21" s="19">
        <v>1208.1982</v>
      </c>
      <c r="G21" s="20">
        <v>2.1399999999999999E-2</v>
      </c>
      <c r="H21" s="21"/>
      <c r="I21" s="22"/>
    </row>
    <row r="22" spans="1:9" ht="13" customHeight="1">
      <c r="A22" s="16" t="s">
        <v>133</v>
      </c>
      <c r="B22" s="17" t="s">
        <v>134</v>
      </c>
      <c r="C22" s="13" t="s">
        <v>135</v>
      </c>
      <c r="D22" s="13" t="s">
        <v>136</v>
      </c>
      <c r="E22" s="18">
        <v>416969</v>
      </c>
      <c r="F22" s="19">
        <v>1095.586</v>
      </c>
      <c r="G22" s="20">
        <v>1.9400000000000001E-2</v>
      </c>
      <c r="H22" s="21"/>
      <c r="I22" s="22"/>
    </row>
    <row r="23" spans="1:9" ht="13" customHeight="1">
      <c r="A23" s="16" t="s">
        <v>1040</v>
      </c>
      <c r="B23" s="17" t="s">
        <v>1041</v>
      </c>
      <c r="C23" s="13" t="s">
        <v>1042</v>
      </c>
      <c r="D23" s="13" t="s">
        <v>172</v>
      </c>
      <c r="E23" s="18">
        <v>79000</v>
      </c>
      <c r="F23" s="19">
        <v>1094.7819999999999</v>
      </c>
      <c r="G23" s="20">
        <v>1.9400000000000001E-2</v>
      </c>
      <c r="H23" s="21"/>
      <c r="I23" s="22"/>
    </row>
    <row r="24" spans="1:9" ht="13" customHeight="1">
      <c r="A24" s="16" t="s">
        <v>1043</v>
      </c>
      <c r="B24" s="17" t="s">
        <v>1044</v>
      </c>
      <c r="C24" s="13" t="s">
        <v>1045</v>
      </c>
      <c r="D24" s="13" t="s">
        <v>256</v>
      </c>
      <c r="E24" s="18">
        <v>126113</v>
      </c>
      <c r="F24" s="19">
        <v>1046.7379000000001</v>
      </c>
      <c r="G24" s="20">
        <v>1.8499999999999999E-2</v>
      </c>
      <c r="H24" s="21"/>
      <c r="I24" s="22"/>
    </row>
    <row r="25" spans="1:9" ht="13" customHeight="1">
      <c r="A25" s="16" t="s">
        <v>1046</v>
      </c>
      <c r="B25" s="17" t="s">
        <v>1047</v>
      </c>
      <c r="C25" s="13" t="s">
        <v>1048</v>
      </c>
      <c r="D25" s="13" t="s">
        <v>229</v>
      </c>
      <c r="E25" s="18">
        <v>123291</v>
      </c>
      <c r="F25" s="19">
        <v>1037.8019999999999</v>
      </c>
      <c r="G25" s="20">
        <v>1.84E-2</v>
      </c>
      <c r="H25" s="21"/>
      <c r="I25" s="22"/>
    </row>
    <row r="26" spans="1:9" ht="13" customHeight="1">
      <c r="A26" s="16" t="s">
        <v>1049</v>
      </c>
      <c r="B26" s="17" t="s">
        <v>1050</v>
      </c>
      <c r="C26" s="13" t="s">
        <v>1051</v>
      </c>
      <c r="D26" s="13" t="s">
        <v>239</v>
      </c>
      <c r="E26" s="18">
        <v>88962</v>
      </c>
      <c r="F26" s="19">
        <v>1005.8933</v>
      </c>
      <c r="G26" s="20">
        <v>1.78E-2</v>
      </c>
      <c r="H26" s="21"/>
      <c r="I26" s="22"/>
    </row>
    <row r="27" spans="1:9" ht="13" customHeight="1">
      <c r="A27" s="16" t="s">
        <v>1052</v>
      </c>
      <c r="B27" s="17" t="s">
        <v>1053</v>
      </c>
      <c r="C27" s="13" t="s">
        <v>1054</v>
      </c>
      <c r="D27" s="13" t="s">
        <v>252</v>
      </c>
      <c r="E27" s="18">
        <v>144661</v>
      </c>
      <c r="F27" s="19">
        <v>991.00019999999995</v>
      </c>
      <c r="G27" s="20">
        <v>1.7500000000000002E-2</v>
      </c>
      <c r="H27" s="21"/>
      <c r="I27" s="22"/>
    </row>
    <row r="28" spans="1:9" ht="13" customHeight="1">
      <c r="A28" s="16" t="s">
        <v>1055</v>
      </c>
      <c r="B28" s="17" t="s">
        <v>1056</v>
      </c>
      <c r="C28" s="13" t="s">
        <v>1057</v>
      </c>
      <c r="D28" s="13" t="s">
        <v>229</v>
      </c>
      <c r="E28" s="18">
        <v>607278</v>
      </c>
      <c r="F28" s="19">
        <v>960.16719999999998</v>
      </c>
      <c r="G28" s="20">
        <v>1.7000000000000001E-2</v>
      </c>
      <c r="H28" s="21"/>
      <c r="I28" s="22"/>
    </row>
    <row r="29" spans="1:9" ht="13" customHeight="1">
      <c r="A29" s="16" t="s">
        <v>394</v>
      </c>
      <c r="B29" s="17" t="s">
        <v>395</v>
      </c>
      <c r="C29" s="13" t="s">
        <v>396</v>
      </c>
      <c r="D29" s="13" t="s">
        <v>397</v>
      </c>
      <c r="E29" s="18">
        <v>200356</v>
      </c>
      <c r="F29" s="19">
        <v>865.53790000000004</v>
      </c>
      <c r="G29" s="20">
        <v>1.5299999999999999E-2</v>
      </c>
      <c r="H29" s="21"/>
      <c r="I29" s="22"/>
    </row>
    <row r="30" spans="1:9" ht="13" customHeight="1">
      <c r="A30" s="16" t="s">
        <v>1058</v>
      </c>
      <c r="B30" s="17" t="s">
        <v>1059</v>
      </c>
      <c r="C30" s="13" t="s">
        <v>1060</v>
      </c>
      <c r="D30" s="13" t="s">
        <v>229</v>
      </c>
      <c r="E30" s="18">
        <v>78568</v>
      </c>
      <c r="F30" s="19">
        <v>857.17690000000005</v>
      </c>
      <c r="G30" s="20">
        <v>1.52E-2</v>
      </c>
      <c r="H30" s="21"/>
      <c r="I30" s="22"/>
    </row>
    <row r="31" spans="1:9" ht="13" customHeight="1">
      <c r="A31" s="16" t="s">
        <v>1061</v>
      </c>
      <c r="B31" s="17" t="s">
        <v>1062</v>
      </c>
      <c r="C31" s="13" t="s">
        <v>1063</v>
      </c>
      <c r="D31" s="13" t="s">
        <v>281</v>
      </c>
      <c r="E31" s="18">
        <v>90000</v>
      </c>
      <c r="F31" s="19">
        <v>854.55</v>
      </c>
      <c r="G31" s="20">
        <v>1.5100000000000001E-2</v>
      </c>
      <c r="H31" s="21"/>
      <c r="I31" s="22"/>
    </row>
    <row r="32" spans="1:9" ht="13" customHeight="1">
      <c r="A32" s="16" t="s">
        <v>1064</v>
      </c>
      <c r="B32" s="17" t="s">
        <v>1065</v>
      </c>
      <c r="C32" s="13" t="s">
        <v>1066</v>
      </c>
      <c r="D32" s="13" t="s">
        <v>172</v>
      </c>
      <c r="E32" s="18">
        <v>382826</v>
      </c>
      <c r="F32" s="19">
        <v>790.6123</v>
      </c>
      <c r="G32" s="20">
        <v>1.4E-2</v>
      </c>
      <c r="H32" s="21"/>
      <c r="I32" s="22"/>
    </row>
    <row r="33" spans="1:9" ht="13" customHeight="1">
      <c r="A33" s="16" t="s">
        <v>1067</v>
      </c>
      <c r="B33" s="17" t="s">
        <v>1068</v>
      </c>
      <c r="C33" s="13" t="s">
        <v>1069</v>
      </c>
      <c r="D33" s="13" t="s">
        <v>256</v>
      </c>
      <c r="E33" s="18">
        <v>191485</v>
      </c>
      <c r="F33" s="19">
        <v>790.06709999999998</v>
      </c>
      <c r="G33" s="20">
        <v>1.4E-2</v>
      </c>
      <c r="H33" s="21"/>
      <c r="I33" s="22"/>
    </row>
    <row r="34" spans="1:9" ht="13" customHeight="1">
      <c r="A34" s="16" t="s">
        <v>1070</v>
      </c>
      <c r="B34" s="17" t="s">
        <v>1071</v>
      </c>
      <c r="C34" s="13" t="s">
        <v>1072</v>
      </c>
      <c r="D34" s="13" t="s">
        <v>890</v>
      </c>
      <c r="E34" s="18">
        <v>59154</v>
      </c>
      <c r="F34" s="19">
        <v>774.91740000000004</v>
      </c>
      <c r="G34" s="20">
        <v>1.37E-2</v>
      </c>
      <c r="H34" s="21"/>
      <c r="I34" s="22"/>
    </row>
    <row r="35" spans="1:9" ht="13" customHeight="1">
      <c r="A35" s="16" t="s">
        <v>1073</v>
      </c>
      <c r="B35" s="17" t="s">
        <v>1074</v>
      </c>
      <c r="C35" s="13" t="s">
        <v>1075</v>
      </c>
      <c r="D35" s="13" t="s">
        <v>281</v>
      </c>
      <c r="E35" s="18">
        <v>74918</v>
      </c>
      <c r="F35" s="19">
        <v>763.78899999999999</v>
      </c>
      <c r="G35" s="20">
        <v>1.35E-2</v>
      </c>
      <c r="H35" s="21"/>
      <c r="I35" s="22"/>
    </row>
    <row r="36" spans="1:9" ht="13" customHeight="1">
      <c r="A36" s="16" t="s">
        <v>1076</v>
      </c>
      <c r="B36" s="17" t="s">
        <v>1077</v>
      </c>
      <c r="C36" s="13" t="s">
        <v>1078</v>
      </c>
      <c r="D36" s="13" t="s">
        <v>229</v>
      </c>
      <c r="E36" s="18">
        <v>60303</v>
      </c>
      <c r="F36" s="19">
        <v>744.80240000000003</v>
      </c>
      <c r="G36" s="20">
        <v>1.32E-2</v>
      </c>
      <c r="H36" s="21"/>
      <c r="I36" s="22"/>
    </row>
    <row r="37" spans="1:9" ht="13" customHeight="1">
      <c r="A37" s="16" t="s">
        <v>1079</v>
      </c>
      <c r="B37" s="17" t="s">
        <v>1080</v>
      </c>
      <c r="C37" s="13" t="s">
        <v>1081</v>
      </c>
      <c r="D37" s="13" t="s">
        <v>229</v>
      </c>
      <c r="E37" s="18">
        <v>236360</v>
      </c>
      <c r="F37" s="19">
        <v>708.96180000000004</v>
      </c>
      <c r="G37" s="20">
        <v>1.2500000000000001E-2</v>
      </c>
      <c r="H37" s="21"/>
      <c r="I37" s="22"/>
    </row>
    <row r="38" spans="1:9" ht="13" customHeight="1">
      <c r="A38" s="16" t="s">
        <v>1082</v>
      </c>
      <c r="B38" s="17" t="s">
        <v>1083</v>
      </c>
      <c r="C38" s="13" t="s">
        <v>1084</v>
      </c>
      <c r="D38" s="13" t="s">
        <v>229</v>
      </c>
      <c r="E38" s="18">
        <v>103429</v>
      </c>
      <c r="F38" s="19">
        <v>705.23059999999998</v>
      </c>
      <c r="G38" s="20">
        <v>1.2500000000000001E-2</v>
      </c>
      <c r="H38" s="21"/>
      <c r="I38" s="22"/>
    </row>
    <row r="39" spans="1:9" ht="13" customHeight="1">
      <c r="A39" s="16" t="s">
        <v>1085</v>
      </c>
      <c r="B39" s="17" t="s">
        <v>1086</v>
      </c>
      <c r="C39" s="13" t="s">
        <v>1087</v>
      </c>
      <c r="D39" s="13" t="s">
        <v>216</v>
      </c>
      <c r="E39" s="18">
        <v>535365</v>
      </c>
      <c r="F39" s="19">
        <v>697.52710000000002</v>
      </c>
      <c r="G39" s="20">
        <v>1.23E-2</v>
      </c>
      <c r="H39" s="21"/>
      <c r="I39" s="22"/>
    </row>
    <row r="40" spans="1:9" ht="13" customHeight="1">
      <c r="A40" s="16" t="s">
        <v>1088</v>
      </c>
      <c r="B40" s="17" t="s">
        <v>1089</v>
      </c>
      <c r="C40" s="13" t="s">
        <v>1090</v>
      </c>
      <c r="D40" s="13" t="s">
        <v>256</v>
      </c>
      <c r="E40" s="18">
        <v>44798</v>
      </c>
      <c r="F40" s="19">
        <v>666.95259999999996</v>
      </c>
      <c r="G40" s="20">
        <v>1.18E-2</v>
      </c>
      <c r="H40" s="21"/>
      <c r="I40" s="22"/>
    </row>
    <row r="41" spans="1:9" ht="13" customHeight="1">
      <c r="A41" s="16" t="s">
        <v>1091</v>
      </c>
      <c r="B41" s="17" t="s">
        <v>1092</v>
      </c>
      <c r="C41" s="13" t="s">
        <v>1093</v>
      </c>
      <c r="D41" s="13" t="s">
        <v>416</v>
      </c>
      <c r="E41" s="18">
        <v>108273</v>
      </c>
      <c r="F41" s="19">
        <v>658.19159999999999</v>
      </c>
      <c r="G41" s="20">
        <v>1.17E-2</v>
      </c>
      <c r="H41" s="21"/>
      <c r="I41" s="22"/>
    </row>
    <row r="42" spans="1:9" ht="13" customHeight="1">
      <c r="A42" s="16" t="s">
        <v>1094</v>
      </c>
      <c r="B42" s="17" t="s">
        <v>1095</v>
      </c>
      <c r="C42" s="13" t="s">
        <v>1096</v>
      </c>
      <c r="D42" s="13" t="s">
        <v>1097</v>
      </c>
      <c r="E42" s="18">
        <v>56631</v>
      </c>
      <c r="F42" s="19">
        <v>624.8098</v>
      </c>
      <c r="G42" s="20">
        <v>1.11E-2</v>
      </c>
      <c r="H42" s="21"/>
      <c r="I42" s="22"/>
    </row>
    <row r="43" spans="1:9" ht="13" customHeight="1">
      <c r="A43" s="16" t="s">
        <v>1098</v>
      </c>
      <c r="B43" s="17" t="s">
        <v>1099</v>
      </c>
      <c r="C43" s="13" t="s">
        <v>1100</v>
      </c>
      <c r="D43" s="13" t="s">
        <v>397</v>
      </c>
      <c r="E43" s="18">
        <v>14077</v>
      </c>
      <c r="F43" s="19">
        <v>614.60180000000003</v>
      </c>
      <c r="G43" s="20">
        <v>1.09E-2</v>
      </c>
      <c r="H43" s="21"/>
      <c r="I43" s="22"/>
    </row>
    <row r="44" spans="1:9" ht="13" customHeight="1">
      <c r="A44" s="16" t="s">
        <v>865</v>
      </c>
      <c r="B44" s="17" t="s">
        <v>866</v>
      </c>
      <c r="C44" s="13" t="s">
        <v>867</v>
      </c>
      <c r="D44" s="13" t="s">
        <v>397</v>
      </c>
      <c r="E44" s="18">
        <v>45012</v>
      </c>
      <c r="F44" s="19">
        <v>609.46249999999998</v>
      </c>
      <c r="G44" s="20">
        <v>1.0800000000000001E-2</v>
      </c>
      <c r="H44" s="21"/>
      <c r="I44" s="22"/>
    </row>
    <row r="45" spans="1:9" ht="13" customHeight="1">
      <c r="A45" s="16" t="s">
        <v>1101</v>
      </c>
      <c r="B45" s="17" t="s">
        <v>1102</v>
      </c>
      <c r="C45" s="13" t="s">
        <v>1103</v>
      </c>
      <c r="D45" s="13" t="s">
        <v>229</v>
      </c>
      <c r="E45" s="18">
        <v>128788</v>
      </c>
      <c r="F45" s="19">
        <v>586.56489999999997</v>
      </c>
      <c r="G45" s="20">
        <v>1.04E-2</v>
      </c>
      <c r="H45" s="21"/>
      <c r="I45" s="22"/>
    </row>
    <row r="46" spans="1:9" ht="13" customHeight="1">
      <c r="A46" s="16" t="s">
        <v>315</v>
      </c>
      <c r="B46" s="17" t="s">
        <v>316</v>
      </c>
      <c r="C46" s="13" t="s">
        <v>317</v>
      </c>
      <c r="D46" s="13" t="s">
        <v>229</v>
      </c>
      <c r="E46" s="18">
        <v>8327</v>
      </c>
      <c r="F46" s="19">
        <v>555.6191</v>
      </c>
      <c r="G46" s="20">
        <v>9.7999999999999997E-3</v>
      </c>
      <c r="H46" s="21"/>
      <c r="I46" s="22"/>
    </row>
    <row r="47" spans="1:9" ht="13" customHeight="1">
      <c r="A47" s="16" t="s">
        <v>1104</v>
      </c>
      <c r="B47" s="17" t="s">
        <v>1105</v>
      </c>
      <c r="C47" s="13" t="s">
        <v>1106</v>
      </c>
      <c r="D47" s="13" t="s">
        <v>890</v>
      </c>
      <c r="E47" s="18">
        <v>78000</v>
      </c>
      <c r="F47" s="19">
        <v>535.00199999999995</v>
      </c>
      <c r="G47" s="20">
        <v>9.4999999999999998E-3</v>
      </c>
      <c r="H47" s="21"/>
      <c r="I47" s="22"/>
    </row>
    <row r="48" spans="1:9" ht="13" customHeight="1">
      <c r="A48" s="16" t="s">
        <v>1107</v>
      </c>
      <c r="B48" s="17" t="s">
        <v>1108</v>
      </c>
      <c r="C48" s="13" t="s">
        <v>1109</v>
      </c>
      <c r="D48" s="13" t="s">
        <v>176</v>
      </c>
      <c r="E48" s="18">
        <v>126000</v>
      </c>
      <c r="F48" s="19">
        <v>531.279</v>
      </c>
      <c r="G48" s="20">
        <v>9.4000000000000004E-3</v>
      </c>
      <c r="H48" s="21"/>
      <c r="I48" s="22"/>
    </row>
    <row r="49" spans="1:9" ht="13" customHeight="1">
      <c r="A49" s="16" t="s">
        <v>1110</v>
      </c>
      <c r="B49" s="17" t="s">
        <v>1111</v>
      </c>
      <c r="C49" s="13" t="s">
        <v>1112</v>
      </c>
      <c r="D49" s="13" t="s">
        <v>281</v>
      </c>
      <c r="E49" s="18">
        <v>76500</v>
      </c>
      <c r="F49" s="19">
        <v>507.08030000000002</v>
      </c>
      <c r="G49" s="20">
        <v>8.9999999999999993E-3</v>
      </c>
      <c r="H49" s="21"/>
      <c r="I49" s="22"/>
    </row>
    <row r="50" spans="1:9" ht="13" customHeight="1">
      <c r="A50" s="16" t="s">
        <v>1113</v>
      </c>
      <c r="B50" s="17" t="s">
        <v>1114</v>
      </c>
      <c r="C50" s="13" t="s">
        <v>1115</v>
      </c>
      <c r="D50" s="13" t="s">
        <v>229</v>
      </c>
      <c r="E50" s="18">
        <v>9620</v>
      </c>
      <c r="F50" s="19">
        <v>489.46559999999999</v>
      </c>
      <c r="G50" s="20">
        <v>8.6999999999999994E-3</v>
      </c>
      <c r="H50" s="21"/>
      <c r="I50" s="22"/>
    </row>
    <row r="51" spans="1:9" ht="13" customHeight="1">
      <c r="A51" s="16" t="s">
        <v>364</v>
      </c>
      <c r="B51" s="17" t="s">
        <v>365</v>
      </c>
      <c r="C51" s="13" t="s">
        <v>366</v>
      </c>
      <c r="D51" s="13" t="s">
        <v>150</v>
      </c>
      <c r="E51" s="18">
        <v>27033</v>
      </c>
      <c r="F51" s="19">
        <v>453.61369999999999</v>
      </c>
      <c r="G51" s="20">
        <v>8.0000000000000002E-3</v>
      </c>
      <c r="H51" s="21"/>
      <c r="I51" s="22"/>
    </row>
    <row r="52" spans="1:9" ht="13" customHeight="1">
      <c r="A52" s="16" t="s">
        <v>1116</v>
      </c>
      <c r="B52" s="17" t="s">
        <v>1117</v>
      </c>
      <c r="C52" s="13" t="s">
        <v>1118</v>
      </c>
      <c r="D52" s="13" t="s">
        <v>252</v>
      </c>
      <c r="E52" s="18">
        <v>15541</v>
      </c>
      <c r="F52" s="19">
        <v>450.65789999999998</v>
      </c>
      <c r="G52" s="20">
        <v>8.0000000000000002E-3</v>
      </c>
      <c r="H52" s="21"/>
      <c r="I52" s="22"/>
    </row>
    <row r="53" spans="1:9" ht="13" customHeight="1">
      <c r="A53" s="16" t="s">
        <v>1119</v>
      </c>
      <c r="B53" s="17" t="s">
        <v>1120</v>
      </c>
      <c r="C53" s="13" t="s">
        <v>1121</v>
      </c>
      <c r="D53" s="13" t="s">
        <v>229</v>
      </c>
      <c r="E53" s="18">
        <v>47624</v>
      </c>
      <c r="F53" s="19">
        <v>423.97269999999997</v>
      </c>
      <c r="G53" s="20">
        <v>7.4999999999999997E-3</v>
      </c>
      <c r="H53" s="21"/>
      <c r="I53" s="22"/>
    </row>
    <row r="54" spans="1:9" ht="13" customHeight="1">
      <c r="A54" s="16" t="s">
        <v>1122</v>
      </c>
      <c r="B54" s="17" t="s">
        <v>1123</v>
      </c>
      <c r="C54" s="13" t="s">
        <v>1124</v>
      </c>
      <c r="D54" s="13" t="s">
        <v>1097</v>
      </c>
      <c r="E54" s="18">
        <v>40628</v>
      </c>
      <c r="F54" s="19">
        <v>406.52379999999999</v>
      </c>
      <c r="G54" s="20">
        <v>7.1999999999999998E-3</v>
      </c>
      <c r="H54" s="21"/>
      <c r="I54" s="22"/>
    </row>
    <row r="55" spans="1:9" ht="13" customHeight="1">
      <c r="A55" s="16" t="s">
        <v>151</v>
      </c>
      <c r="B55" s="17" t="s">
        <v>152</v>
      </c>
      <c r="C55" s="13" t="s">
        <v>153</v>
      </c>
      <c r="D55" s="13" t="s">
        <v>154</v>
      </c>
      <c r="E55" s="18">
        <v>3599</v>
      </c>
      <c r="F55" s="19">
        <v>293.87630000000001</v>
      </c>
      <c r="G55" s="20">
        <v>5.1999999999999998E-3</v>
      </c>
      <c r="H55" s="21"/>
      <c r="I55" s="22"/>
    </row>
    <row r="56" spans="1:9" ht="13" customHeight="1">
      <c r="A56" s="16" t="s">
        <v>1125</v>
      </c>
      <c r="B56" s="17" t="s">
        <v>1126</v>
      </c>
      <c r="C56" s="13" t="s">
        <v>1127</v>
      </c>
      <c r="D56" s="13" t="s">
        <v>435</v>
      </c>
      <c r="E56" s="18">
        <v>6735</v>
      </c>
      <c r="F56" s="19">
        <v>259.06180000000001</v>
      </c>
      <c r="G56" s="20">
        <v>4.5999999999999999E-3</v>
      </c>
      <c r="H56" s="21"/>
      <c r="I56" s="22"/>
    </row>
    <row r="57" spans="1:9" ht="13" customHeight="1">
      <c r="A57" s="16" t="s">
        <v>1128</v>
      </c>
      <c r="B57" s="17" t="s">
        <v>1129</v>
      </c>
      <c r="C57" s="13" t="s">
        <v>1130</v>
      </c>
      <c r="D57" s="13" t="s">
        <v>216</v>
      </c>
      <c r="E57" s="18">
        <v>27075</v>
      </c>
      <c r="F57" s="19">
        <v>159.70189999999999</v>
      </c>
      <c r="G57" s="20">
        <v>2.8E-3</v>
      </c>
      <c r="H57" s="21"/>
      <c r="I57" s="22"/>
    </row>
    <row r="58" spans="1:9" ht="13" customHeight="1">
      <c r="A58" s="16" t="s">
        <v>1131</v>
      </c>
      <c r="B58" s="17" t="s">
        <v>1132</v>
      </c>
      <c r="C58" s="13" t="s">
        <v>1133</v>
      </c>
      <c r="D58" s="13" t="s">
        <v>229</v>
      </c>
      <c r="E58" s="18">
        <v>94906</v>
      </c>
      <c r="F58" s="19">
        <v>148.2242</v>
      </c>
      <c r="G58" s="20">
        <v>2.5999999999999999E-3</v>
      </c>
      <c r="H58" s="21"/>
      <c r="I58" s="22"/>
    </row>
    <row r="59" spans="1:9" ht="13" customHeight="1">
      <c r="A59" s="16" t="s">
        <v>1134</v>
      </c>
      <c r="B59" s="17" t="s">
        <v>1135</v>
      </c>
      <c r="C59" s="13" t="s">
        <v>1136</v>
      </c>
      <c r="D59" s="13" t="s">
        <v>397</v>
      </c>
      <c r="E59" s="18">
        <v>14815</v>
      </c>
      <c r="F59" s="19">
        <v>106.505</v>
      </c>
      <c r="G59" s="20">
        <v>1.9E-3</v>
      </c>
      <c r="H59" s="21"/>
      <c r="I59" s="22"/>
    </row>
    <row r="60" spans="1:9" ht="13" customHeight="1">
      <c r="A60" s="4"/>
      <c r="B60" s="12" t="s">
        <v>462</v>
      </c>
      <c r="C60" s="13"/>
      <c r="D60" s="13"/>
      <c r="E60" s="13"/>
      <c r="F60" s="23">
        <v>53088.268600000003</v>
      </c>
      <c r="G60" s="24">
        <f>ROUND(SUM(G1:G59),4)</f>
        <v>0.93989999999999996</v>
      </c>
      <c r="H60" s="25"/>
      <c r="I60" s="26"/>
    </row>
    <row r="61" spans="1:9" ht="13" customHeight="1">
      <c r="A61" s="4"/>
      <c r="B61" s="27" t="s">
        <v>463</v>
      </c>
      <c r="C61" s="1"/>
      <c r="D61" s="1"/>
      <c r="E61" s="1"/>
      <c r="F61" s="25" t="s">
        <v>464</v>
      </c>
      <c r="G61" s="25" t="s">
        <v>464</v>
      </c>
      <c r="H61" s="25"/>
      <c r="I61" s="26"/>
    </row>
    <row r="62" spans="1:9" ht="13" customHeight="1">
      <c r="A62" s="4"/>
      <c r="B62" s="27" t="s">
        <v>462</v>
      </c>
      <c r="C62" s="1"/>
      <c r="D62" s="1"/>
      <c r="E62" s="1"/>
      <c r="F62" s="25" t="s">
        <v>464</v>
      </c>
      <c r="G62" s="25" t="s">
        <v>464</v>
      </c>
      <c r="H62" s="25"/>
      <c r="I62" s="26"/>
    </row>
    <row r="63" spans="1:9" ht="13" customHeight="1">
      <c r="A63" s="4"/>
      <c r="B63" s="27" t="s">
        <v>465</v>
      </c>
      <c r="C63" s="28"/>
      <c r="D63" s="1"/>
      <c r="E63" s="28"/>
      <c r="F63" s="23">
        <v>53088.268600000003</v>
      </c>
      <c r="G63" s="24">
        <f>ROUND(SUM(G60),4)</f>
        <v>0.93989999999999996</v>
      </c>
      <c r="H63" s="25"/>
      <c r="I63" s="26"/>
    </row>
    <row r="64" spans="1:9" ht="13" customHeight="1">
      <c r="A64" s="4"/>
      <c r="B64" s="12" t="s">
        <v>834</v>
      </c>
      <c r="C64" s="13"/>
      <c r="D64" s="13"/>
      <c r="E64" s="13"/>
      <c r="F64" s="13"/>
      <c r="G64" s="13"/>
      <c r="H64" s="14"/>
      <c r="I64" s="15"/>
    </row>
    <row r="65" spans="1:9" ht="13" customHeight="1">
      <c r="A65" s="4"/>
      <c r="B65" s="12" t="s">
        <v>835</v>
      </c>
      <c r="C65" s="13"/>
      <c r="D65" s="13"/>
      <c r="E65" s="13"/>
      <c r="F65" s="4"/>
      <c r="G65" s="14"/>
      <c r="H65" s="14"/>
      <c r="I65" s="15"/>
    </row>
    <row r="66" spans="1:9" ht="13" customHeight="1">
      <c r="A66" s="16" t="s">
        <v>839</v>
      </c>
      <c r="B66" s="17" t="s">
        <v>840</v>
      </c>
      <c r="C66" s="13" t="s">
        <v>841</v>
      </c>
      <c r="D66" s="13"/>
      <c r="E66" s="18">
        <v>59074.819000000003</v>
      </c>
      <c r="F66" s="19">
        <v>743.52689999999996</v>
      </c>
      <c r="G66" s="20">
        <v>1.32E-2</v>
      </c>
      <c r="H66" s="21"/>
      <c r="I66" s="22"/>
    </row>
    <row r="67" spans="1:9" ht="13" customHeight="1">
      <c r="A67" s="4"/>
      <c r="B67" s="12" t="s">
        <v>462</v>
      </c>
      <c r="C67" s="13"/>
      <c r="D67" s="13"/>
      <c r="E67" s="13"/>
      <c r="F67" s="23">
        <v>743.52689999999996</v>
      </c>
      <c r="G67" s="24">
        <f>ROUND(SUM(G64:G66),4)</f>
        <v>1.32E-2</v>
      </c>
      <c r="H67" s="25"/>
      <c r="I67" s="26"/>
    </row>
    <row r="68" spans="1:9" ht="13" customHeight="1">
      <c r="A68" s="4"/>
      <c r="B68" s="27" t="s">
        <v>465</v>
      </c>
      <c r="C68" s="28"/>
      <c r="D68" s="1"/>
      <c r="E68" s="28"/>
      <c r="F68" s="23">
        <v>743.52689999999996</v>
      </c>
      <c r="G68" s="24">
        <f>ROUND(SUM(G67),4)</f>
        <v>1.32E-2</v>
      </c>
      <c r="H68" s="25"/>
      <c r="I68" s="26"/>
    </row>
    <row r="69" spans="1:9" ht="13" customHeight="1">
      <c r="A69" s="4"/>
      <c r="B69" s="12" t="s">
        <v>842</v>
      </c>
      <c r="C69" s="13"/>
      <c r="D69" s="13"/>
      <c r="E69" s="13"/>
      <c r="F69" s="13"/>
      <c r="G69" s="13"/>
      <c r="H69" s="14"/>
      <c r="I69" s="15"/>
    </row>
    <row r="70" spans="1:9" ht="13" customHeight="1">
      <c r="A70" s="16" t="s">
        <v>843</v>
      </c>
      <c r="B70" s="17" t="s">
        <v>844</v>
      </c>
      <c r="C70" s="13"/>
      <c r="D70" s="13"/>
      <c r="E70" s="18"/>
      <c r="F70" s="19">
        <v>2000.3568</v>
      </c>
      <c r="G70" s="20">
        <v>3.5400000000000001E-2</v>
      </c>
      <c r="H70" s="29">
        <v>5.066026865962768E-2</v>
      </c>
      <c r="I70" s="22"/>
    </row>
    <row r="71" spans="1:9" ht="13" customHeight="1">
      <c r="A71" s="4"/>
      <c r="B71" s="12" t="s">
        <v>462</v>
      </c>
      <c r="C71" s="13"/>
      <c r="D71" s="13"/>
      <c r="E71" s="13"/>
      <c r="F71" s="23">
        <v>2000.3568</v>
      </c>
      <c r="G71" s="24">
        <f>ROUND(SUM(G69:G70),4)</f>
        <v>3.5400000000000001E-2</v>
      </c>
      <c r="H71" s="25"/>
      <c r="I71" s="26"/>
    </row>
    <row r="72" spans="1:9" ht="13" customHeight="1">
      <c r="A72" s="4"/>
      <c r="B72" s="27" t="s">
        <v>465</v>
      </c>
      <c r="C72" s="28"/>
      <c r="D72" s="1"/>
      <c r="E72" s="28"/>
      <c r="F72" s="23">
        <v>2000.3568</v>
      </c>
      <c r="G72" s="24">
        <f>ROUND(SUM(G71),4)</f>
        <v>3.5400000000000001E-2</v>
      </c>
      <c r="H72" s="25"/>
      <c r="I72" s="26"/>
    </row>
    <row r="73" spans="1:9" ht="13" customHeight="1">
      <c r="A73" s="4"/>
      <c r="B73" s="27" t="s">
        <v>845</v>
      </c>
      <c r="C73" s="13"/>
      <c r="D73" s="1"/>
      <c r="E73" s="13"/>
      <c r="F73" s="30">
        <v>664.68769999999995</v>
      </c>
      <c r="G73" s="39">
        <v>1.15E-2</v>
      </c>
      <c r="H73" s="25"/>
      <c r="I73" s="26"/>
    </row>
    <row r="74" spans="1:9" ht="13" customHeight="1">
      <c r="A74" s="4"/>
      <c r="B74" s="31" t="s">
        <v>846</v>
      </c>
      <c r="C74" s="32"/>
      <c r="D74" s="32"/>
      <c r="E74" s="32"/>
      <c r="F74" s="33">
        <v>56496.84</v>
      </c>
      <c r="G74" s="34">
        <f>ROUND(SUM(G63,G68,G72,G73),4)</f>
        <v>1</v>
      </c>
      <c r="H74" s="35"/>
      <c r="I74" s="36"/>
    </row>
    <row r="75" spans="1:9" ht="13" customHeight="1">
      <c r="A75" s="4"/>
      <c r="B75" s="6"/>
      <c r="C75" s="4"/>
      <c r="D75" s="4"/>
      <c r="E75" s="4"/>
      <c r="F75" s="4"/>
      <c r="G75" s="4"/>
      <c r="H75" s="4"/>
      <c r="I75" s="4"/>
    </row>
    <row r="76" spans="1:9" ht="13" customHeight="1">
      <c r="A76" s="4"/>
      <c r="B76" s="3" t="s">
        <v>849</v>
      </c>
      <c r="C76" s="4"/>
      <c r="D76" s="4"/>
      <c r="E76" s="4"/>
      <c r="F76" s="4"/>
      <c r="G76" s="4"/>
      <c r="H76" s="4"/>
      <c r="I76" s="4"/>
    </row>
    <row r="77" spans="1:9" ht="26.15" customHeight="1">
      <c r="A77" s="4"/>
      <c r="B77" s="177" t="s">
        <v>2127</v>
      </c>
      <c r="C77" s="177"/>
      <c r="D77" s="177"/>
      <c r="E77" s="177"/>
      <c r="F77" s="177"/>
      <c r="G77" s="177"/>
      <c r="H77" s="177"/>
      <c r="I77" s="177"/>
    </row>
    <row r="78" spans="1:9" ht="13" customHeight="1">
      <c r="A78" s="4"/>
      <c r="B78" s="177"/>
      <c r="C78" s="177"/>
      <c r="D78" s="177"/>
      <c r="E78" s="177"/>
      <c r="F78" s="177"/>
      <c r="G78" s="177"/>
      <c r="H78" s="177"/>
      <c r="I78" s="177"/>
    </row>
    <row r="79" spans="1:9">
      <c r="A79" s="60"/>
      <c r="B79" s="40" t="s">
        <v>2038</v>
      </c>
      <c r="C79" s="41"/>
      <c r="D79" s="41"/>
      <c r="E79" s="42"/>
      <c r="F79" s="42"/>
      <c r="G79" s="42"/>
      <c r="H79" s="42"/>
      <c r="I79" s="43"/>
    </row>
    <row r="80" spans="1:9">
      <c r="A80" s="60"/>
      <c r="B80" s="44" t="s">
        <v>2039</v>
      </c>
      <c r="C80" s="53"/>
      <c r="D80" s="53"/>
      <c r="E80" s="96"/>
      <c r="F80" s="96"/>
      <c r="G80" s="96"/>
      <c r="H80" s="96"/>
      <c r="I80" s="47"/>
    </row>
    <row r="81" spans="1:9">
      <c r="A81" s="60"/>
      <c r="B81" s="44" t="s">
        <v>2040</v>
      </c>
      <c r="C81" s="53"/>
      <c r="D81" s="53"/>
      <c r="E81" s="96"/>
      <c r="F81" s="96"/>
      <c r="G81" s="96"/>
      <c r="H81" s="96"/>
      <c r="I81" s="47"/>
    </row>
    <row r="82" spans="1:9">
      <c r="A82" s="60"/>
      <c r="B82" s="48" t="s">
        <v>2041</v>
      </c>
      <c r="C82" s="49" t="s">
        <v>2056</v>
      </c>
      <c r="D82" s="49" t="s">
        <v>2042</v>
      </c>
      <c r="E82" s="96"/>
      <c r="F82" s="96"/>
      <c r="G82" s="96"/>
      <c r="H82" s="96"/>
      <c r="I82" s="47"/>
    </row>
    <row r="83" spans="1:9">
      <c r="A83" s="60"/>
      <c r="B83" s="50" t="s">
        <v>2043</v>
      </c>
      <c r="C83" s="51">
        <v>8.9350000000000005</v>
      </c>
      <c r="D83" s="51">
        <v>9.4290000000000003</v>
      </c>
      <c r="E83" s="96"/>
      <c r="F83" s="96"/>
      <c r="G83" s="96"/>
      <c r="H83" s="96"/>
      <c r="I83" s="47"/>
    </row>
    <row r="84" spans="1:9">
      <c r="A84" s="60"/>
      <c r="B84" s="50" t="s">
        <v>2044</v>
      </c>
      <c r="C84" s="51">
        <v>8.9350000000000005</v>
      </c>
      <c r="D84" s="51">
        <v>9.4290000000000003</v>
      </c>
      <c r="E84" s="96"/>
      <c r="F84" s="96"/>
      <c r="G84" s="96"/>
      <c r="H84" s="96"/>
      <c r="I84" s="47"/>
    </row>
    <row r="85" spans="1:9">
      <c r="A85" s="60"/>
      <c r="B85" s="50" t="s">
        <v>2045</v>
      </c>
      <c r="C85" s="51">
        <v>9.2080000000000002</v>
      </c>
      <c r="D85" s="51">
        <v>9.7040000000000006</v>
      </c>
      <c r="E85" s="96"/>
      <c r="F85" s="96"/>
      <c r="G85" s="96"/>
      <c r="H85" s="96"/>
      <c r="I85" s="47"/>
    </row>
    <row r="86" spans="1:9">
      <c r="A86" s="60"/>
      <c r="B86" s="50" t="s">
        <v>2046</v>
      </c>
      <c r="C86" s="51">
        <v>9.2080000000000002</v>
      </c>
      <c r="D86" s="51">
        <v>9.7040000000000006</v>
      </c>
      <c r="E86" s="96"/>
      <c r="F86" s="96"/>
      <c r="G86" s="96"/>
      <c r="H86" s="96"/>
      <c r="I86" s="47"/>
    </row>
    <row r="87" spans="1:9">
      <c r="A87" s="60"/>
      <c r="B87" s="44" t="s">
        <v>2047</v>
      </c>
      <c r="C87" s="53"/>
      <c r="D87" s="53"/>
      <c r="E87" s="96"/>
      <c r="F87" s="96"/>
      <c r="G87" s="96"/>
      <c r="H87" s="96"/>
      <c r="I87" s="47"/>
    </row>
    <row r="88" spans="1:9">
      <c r="A88" s="60"/>
      <c r="B88" s="44" t="s">
        <v>2093</v>
      </c>
      <c r="C88" s="53"/>
      <c r="D88" s="53"/>
      <c r="E88" s="96"/>
      <c r="F88" s="96"/>
      <c r="G88" s="96"/>
      <c r="H88" s="96"/>
      <c r="I88" s="47"/>
    </row>
    <row r="89" spans="1:9">
      <c r="A89" s="60"/>
      <c r="B89" s="44" t="s">
        <v>2061</v>
      </c>
      <c r="C89" s="53"/>
      <c r="D89" s="53"/>
      <c r="E89" s="96"/>
      <c r="F89" s="96"/>
      <c r="G89" s="96"/>
      <c r="H89" s="96"/>
      <c r="I89" s="47"/>
    </row>
    <row r="90" spans="1:9">
      <c r="A90" s="60"/>
      <c r="B90" s="44" t="s">
        <v>2062</v>
      </c>
      <c r="C90" s="53"/>
      <c r="D90" s="53"/>
      <c r="E90" s="96"/>
      <c r="F90" s="96"/>
      <c r="G90" s="96"/>
      <c r="H90" s="96"/>
      <c r="I90" s="47"/>
    </row>
    <row r="91" spans="1:9">
      <c r="A91" s="60"/>
      <c r="B91" s="44" t="s">
        <v>2063</v>
      </c>
      <c r="C91" s="53"/>
      <c r="D91" s="53"/>
      <c r="E91" s="96"/>
      <c r="F91" s="96"/>
      <c r="G91" s="96"/>
      <c r="H91" s="96"/>
      <c r="I91" s="47"/>
    </row>
    <row r="92" spans="1:9">
      <c r="A92" s="60"/>
      <c r="B92" s="44" t="s">
        <v>2051</v>
      </c>
      <c r="C92" s="96"/>
      <c r="D92" s="96"/>
      <c r="E92" s="96"/>
      <c r="F92" s="96"/>
      <c r="G92" s="96"/>
      <c r="H92" s="96"/>
      <c r="I92" s="47"/>
    </row>
    <row r="93" spans="1:9">
      <c r="A93" s="60"/>
      <c r="B93" s="44" t="s">
        <v>2064</v>
      </c>
      <c r="C93" s="96"/>
      <c r="D93" s="96"/>
      <c r="E93" s="96"/>
      <c r="F93" s="96"/>
      <c r="G93" s="96"/>
      <c r="H93" s="96"/>
      <c r="I93" s="47"/>
    </row>
    <row r="94" spans="1:9">
      <c r="A94" s="60"/>
      <c r="B94" s="54" t="s">
        <v>2448</v>
      </c>
      <c r="C94" s="62"/>
      <c r="D94" s="62"/>
      <c r="E94" s="62"/>
      <c r="F94" s="62"/>
      <c r="G94" s="62"/>
      <c r="H94" s="62"/>
      <c r="I94" s="63"/>
    </row>
    <row r="95" spans="1:9">
      <c r="A95" s="60"/>
      <c r="B95" s="46"/>
      <c r="C95" s="46"/>
      <c r="D95" s="46"/>
      <c r="E95" s="46"/>
      <c r="F95" s="46"/>
      <c r="G95" s="46"/>
      <c r="H95" s="46"/>
      <c r="I95" s="46"/>
    </row>
    <row r="96" spans="1:9" ht="13" customHeight="1">
      <c r="A96" s="4"/>
      <c r="B96" s="177"/>
      <c r="C96" s="177"/>
      <c r="D96" s="177"/>
      <c r="E96" s="177"/>
      <c r="F96" s="177"/>
      <c r="G96" s="177"/>
      <c r="H96" s="177"/>
      <c r="I96" s="177"/>
    </row>
    <row r="97" spans="1:9" ht="13" customHeight="1">
      <c r="A97" s="4"/>
      <c r="B97" s="4"/>
      <c r="C97" s="178" t="s">
        <v>1137</v>
      </c>
      <c r="D97" s="178"/>
      <c r="E97" s="178"/>
      <c r="F97" s="178"/>
      <c r="G97" s="4"/>
      <c r="H97" s="4"/>
      <c r="I97" s="4"/>
    </row>
    <row r="98" spans="1:9" ht="13" customHeight="1">
      <c r="A98" s="4"/>
      <c r="B98" s="37" t="s">
        <v>851</v>
      </c>
      <c r="C98" s="178" t="s">
        <v>852</v>
      </c>
      <c r="D98" s="178"/>
      <c r="E98" s="178"/>
      <c r="F98" s="178"/>
      <c r="G98" s="4"/>
      <c r="H98" s="4"/>
      <c r="I98" s="4"/>
    </row>
    <row r="99" spans="1:9" ht="135" customHeight="1">
      <c r="A99" s="4"/>
      <c r="B99" s="38"/>
      <c r="C99" s="176"/>
      <c r="D99" s="176"/>
      <c r="E99" s="4"/>
      <c r="F99" s="4"/>
      <c r="G99" s="4"/>
      <c r="H99" s="4"/>
      <c r="I99" s="4"/>
    </row>
    <row r="101" spans="1:9">
      <c r="B101" s="40" t="s">
        <v>2130</v>
      </c>
      <c r="C101" s="41"/>
      <c r="D101" s="41"/>
      <c r="E101" s="41"/>
      <c r="F101" s="41"/>
      <c r="G101" s="110"/>
      <c r="H101" s="110"/>
      <c r="I101" s="111"/>
    </row>
    <row r="102" spans="1:9" ht="23">
      <c r="B102" s="50" t="s">
        <v>2131</v>
      </c>
      <c r="C102" s="50" t="s">
        <v>2132</v>
      </c>
      <c r="D102" s="112" t="s">
        <v>2133</v>
      </c>
      <c r="E102" s="113" t="s">
        <v>2134</v>
      </c>
      <c r="F102" s="113" t="s">
        <v>2135</v>
      </c>
      <c r="G102" s="97"/>
      <c r="H102" s="97"/>
      <c r="I102" s="114"/>
    </row>
    <row r="103" spans="1:9">
      <c r="B103" s="179" t="s">
        <v>2324</v>
      </c>
      <c r="C103" s="180"/>
      <c r="D103" s="180"/>
      <c r="E103" s="180"/>
      <c r="F103" s="181"/>
      <c r="G103" s="97"/>
      <c r="H103" s="97"/>
      <c r="I103" s="114"/>
    </row>
    <row r="104" spans="1:9">
      <c r="B104" s="128" t="s">
        <v>2349</v>
      </c>
      <c r="C104" s="129"/>
      <c r="D104" s="129"/>
      <c r="E104" s="129"/>
      <c r="F104" s="129"/>
      <c r="G104" s="97"/>
      <c r="H104" s="97"/>
      <c r="I104" s="114"/>
    </row>
    <row r="105" spans="1:9">
      <c r="B105" s="119"/>
      <c r="C105" s="130"/>
      <c r="D105" s="129"/>
      <c r="E105" s="129"/>
      <c r="F105" s="129"/>
      <c r="G105" s="97"/>
      <c r="H105" s="97"/>
      <c r="I105" s="114"/>
    </row>
    <row r="106" spans="1:9">
      <c r="B106" s="128" t="s">
        <v>2364</v>
      </c>
      <c r="C106" s="129"/>
      <c r="D106" s="129"/>
      <c r="E106" s="129"/>
      <c r="F106" s="129"/>
      <c r="G106" s="97"/>
      <c r="H106" s="97"/>
      <c r="I106" s="114"/>
    </row>
    <row r="107" spans="1:9">
      <c r="B107" s="128" t="s">
        <v>2378</v>
      </c>
      <c r="C107" s="131"/>
      <c r="D107" s="129"/>
      <c r="E107" s="129"/>
      <c r="F107" s="129"/>
      <c r="G107" s="97"/>
      <c r="H107" s="97"/>
      <c r="I107" s="114"/>
    </row>
    <row r="108" spans="1:9">
      <c r="B108" s="128" t="s">
        <v>2379</v>
      </c>
      <c r="C108" s="131"/>
      <c r="D108" s="129"/>
      <c r="E108" s="129"/>
      <c r="F108" s="129"/>
      <c r="G108" s="97"/>
      <c r="H108" s="97"/>
      <c r="I108" s="114"/>
    </row>
    <row r="109" spans="1:9">
      <c r="B109" s="128" t="s">
        <v>2380</v>
      </c>
      <c r="C109" s="132"/>
      <c r="D109" s="129"/>
      <c r="E109" s="129"/>
      <c r="F109" s="129"/>
      <c r="G109" s="97"/>
      <c r="H109" s="97"/>
      <c r="I109" s="114"/>
    </row>
    <row r="110" spans="1:9">
      <c r="B110" s="128" t="s">
        <v>2381</v>
      </c>
      <c r="C110" s="132"/>
      <c r="D110" s="129"/>
      <c r="E110" s="129"/>
      <c r="F110" s="129"/>
      <c r="G110" s="97"/>
      <c r="H110" s="97"/>
      <c r="I110" s="114"/>
    </row>
    <row r="111" spans="1:9">
      <c r="B111" s="128" t="s">
        <v>2382</v>
      </c>
      <c r="C111" s="132"/>
      <c r="D111" s="129"/>
      <c r="E111" s="129"/>
      <c r="F111" s="129"/>
      <c r="G111" s="97"/>
      <c r="H111" s="97"/>
      <c r="I111" s="114"/>
    </row>
    <row r="112" spans="1:9">
      <c r="B112" s="128"/>
      <c r="C112" s="129"/>
      <c r="D112" s="129"/>
      <c r="E112" s="129"/>
      <c r="F112" s="129"/>
      <c r="G112" s="97"/>
      <c r="H112" s="97"/>
      <c r="I112" s="114"/>
    </row>
    <row r="113" spans="2:9">
      <c r="B113" s="133" t="s">
        <v>2323</v>
      </c>
      <c r="C113" s="129"/>
      <c r="D113" s="129"/>
      <c r="E113" s="129"/>
      <c r="F113" s="129"/>
      <c r="G113" s="97"/>
      <c r="H113" s="97"/>
      <c r="I113" s="114"/>
    </row>
    <row r="114" spans="2:9" ht="23">
      <c r="B114" s="125" t="s">
        <v>2131</v>
      </c>
      <c r="C114" s="125" t="s">
        <v>2132</v>
      </c>
      <c r="D114" s="126" t="s">
        <v>2133</v>
      </c>
      <c r="E114" s="127" t="s">
        <v>2134</v>
      </c>
      <c r="F114" s="127" t="s">
        <v>2135</v>
      </c>
      <c r="G114" s="97"/>
      <c r="H114" s="97"/>
      <c r="I114" s="114"/>
    </row>
    <row r="115" spans="2:9">
      <c r="B115" s="179" t="s">
        <v>2324</v>
      </c>
      <c r="C115" s="180"/>
      <c r="D115" s="180"/>
      <c r="E115" s="180"/>
      <c r="F115" s="181"/>
      <c r="G115" s="97"/>
      <c r="H115" s="97"/>
      <c r="I115" s="114"/>
    </row>
    <row r="116" spans="2:9">
      <c r="B116" s="128" t="s">
        <v>2325</v>
      </c>
      <c r="C116" s="134"/>
      <c r="D116" s="134"/>
      <c r="E116" s="129"/>
      <c r="F116" s="129"/>
      <c r="G116" s="97"/>
      <c r="H116" s="97"/>
      <c r="I116" s="114"/>
    </row>
    <row r="117" spans="2:9">
      <c r="B117" s="128"/>
      <c r="C117" s="134"/>
      <c r="D117" s="134"/>
      <c r="E117" s="129"/>
      <c r="F117" s="129"/>
      <c r="G117" s="97"/>
      <c r="H117" s="97"/>
      <c r="I117" s="114"/>
    </row>
    <row r="118" spans="2:9">
      <c r="B118" s="128" t="s">
        <v>2326</v>
      </c>
      <c r="C118" s="134"/>
      <c r="D118" s="134"/>
      <c r="E118" s="129"/>
      <c r="F118" s="129"/>
      <c r="G118" s="97"/>
      <c r="H118" s="97"/>
      <c r="I118" s="114"/>
    </row>
    <row r="119" spans="2:9">
      <c r="B119" s="128" t="s">
        <v>2367</v>
      </c>
      <c r="C119" s="135"/>
      <c r="D119" s="134"/>
      <c r="E119" s="129"/>
      <c r="F119" s="129"/>
      <c r="G119" s="97"/>
      <c r="H119" s="97"/>
      <c r="I119" s="114"/>
    </row>
    <row r="120" spans="2:9">
      <c r="B120" s="128" t="s">
        <v>2383</v>
      </c>
      <c r="C120" s="135"/>
      <c r="D120" s="134"/>
      <c r="E120" s="129"/>
      <c r="F120" s="129"/>
      <c r="G120" s="97"/>
      <c r="H120" s="97"/>
      <c r="I120" s="114"/>
    </row>
    <row r="121" spans="2:9">
      <c r="B121" s="128" t="s">
        <v>2369</v>
      </c>
      <c r="C121" s="135"/>
      <c r="D121" s="134"/>
      <c r="E121" s="129"/>
      <c r="F121" s="129"/>
      <c r="G121" s="97"/>
      <c r="H121" s="97"/>
      <c r="I121" s="114"/>
    </row>
    <row r="122" spans="2:9">
      <c r="B122" s="128" t="s">
        <v>2384</v>
      </c>
      <c r="C122" s="135"/>
      <c r="D122" s="134"/>
      <c r="E122" s="129"/>
      <c r="F122" s="129"/>
      <c r="G122" s="97"/>
      <c r="H122" s="97"/>
      <c r="I122" s="114"/>
    </row>
    <row r="123" spans="2:9">
      <c r="B123" s="128" t="s">
        <v>2385</v>
      </c>
      <c r="C123" s="135"/>
      <c r="D123" s="134"/>
      <c r="E123" s="129"/>
      <c r="F123" s="129"/>
      <c r="G123" s="97"/>
      <c r="H123" s="97"/>
      <c r="I123" s="114"/>
    </row>
    <row r="124" spans="2:9">
      <c r="B124" s="128"/>
      <c r="C124" s="134"/>
      <c r="D124" s="134"/>
      <c r="E124" s="129"/>
      <c r="F124" s="129"/>
      <c r="G124" s="97"/>
      <c r="H124" s="97"/>
      <c r="I124" s="114"/>
    </row>
    <row r="125" spans="2:9">
      <c r="B125" s="133" t="s">
        <v>2354</v>
      </c>
      <c r="C125" s="134"/>
      <c r="D125" s="134"/>
      <c r="E125" s="129"/>
      <c r="F125" s="129"/>
      <c r="G125" s="97"/>
      <c r="H125" s="97"/>
      <c r="I125" s="114"/>
    </row>
    <row r="126" spans="2:9" ht="23">
      <c r="B126" s="125" t="s">
        <v>2131</v>
      </c>
      <c r="C126" s="136" t="s">
        <v>2333</v>
      </c>
      <c r="D126" s="126" t="s">
        <v>2334</v>
      </c>
      <c r="E126" s="127" t="s">
        <v>2335</v>
      </c>
      <c r="F126" s="129"/>
      <c r="G126" s="97"/>
      <c r="H126" s="97"/>
      <c r="I126" s="114"/>
    </row>
    <row r="127" spans="2:9">
      <c r="B127" s="182" t="s">
        <v>2324</v>
      </c>
      <c r="C127" s="182"/>
      <c r="D127" s="182"/>
      <c r="E127" s="182"/>
      <c r="F127" s="129"/>
      <c r="G127" s="97"/>
      <c r="H127" s="97"/>
      <c r="I127" s="114"/>
    </row>
    <row r="128" spans="2:9">
      <c r="B128" s="128" t="s">
        <v>2336</v>
      </c>
      <c r="C128" s="134"/>
      <c r="D128" s="134"/>
      <c r="E128" s="129"/>
      <c r="F128" s="129"/>
      <c r="G128" s="97"/>
      <c r="H128" s="97"/>
      <c r="I128" s="114"/>
    </row>
    <row r="129" spans="2:9">
      <c r="B129" s="128"/>
      <c r="C129" s="134"/>
      <c r="D129" s="134"/>
      <c r="E129" s="129"/>
      <c r="F129" s="129"/>
      <c r="G129" s="97"/>
      <c r="H129" s="97"/>
      <c r="I129" s="114"/>
    </row>
    <row r="130" spans="2:9">
      <c r="B130" s="128" t="s">
        <v>2337</v>
      </c>
      <c r="C130" s="134"/>
      <c r="D130" s="134"/>
      <c r="E130" s="129"/>
      <c r="F130" s="129"/>
      <c r="G130" s="97"/>
      <c r="H130" s="97"/>
      <c r="I130" s="114"/>
    </row>
    <row r="131" spans="2:9">
      <c r="B131" s="128" t="s">
        <v>2386</v>
      </c>
      <c r="C131" s="134"/>
      <c r="D131" s="134"/>
      <c r="E131" s="129"/>
      <c r="F131" s="129"/>
      <c r="G131" s="97"/>
      <c r="H131" s="97"/>
      <c r="I131" s="114"/>
    </row>
    <row r="132" spans="2:9">
      <c r="B132" s="128" t="s">
        <v>2387</v>
      </c>
      <c r="C132" s="134"/>
      <c r="D132" s="134"/>
      <c r="E132" s="129"/>
      <c r="F132" s="129"/>
      <c r="G132" s="97"/>
      <c r="H132" s="97"/>
      <c r="I132" s="114"/>
    </row>
    <row r="133" spans="2:9">
      <c r="B133" s="128" t="s">
        <v>2388</v>
      </c>
      <c r="C133" s="134"/>
      <c r="D133" s="134"/>
      <c r="E133" s="129"/>
      <c r="F133" s="129"/>
      <c r="G133" s="97"/>
      <c r="H133" s="97"/>
      <c r="I133" s="114"/>
    </row>
    <row r="134" spans="2:9">
      <c r="B134" s="128"/>
      <c r="C134" s="134"/>
      <c r="D134" s="134"/>
      <c r="E134" s="129"/>
      <c r="F134" s="129"/>
      <c r="G134" s="97"/>
      <c r="H134" s="97"/>
      <c r="I134" s="114"/>
    </row>
    <row r="135" spans="2:9">
      <c r="B135" s="133" t="s">
        <v>2341</v>
      </c>
      <c r="C135" s="134"/>
      <c r="D135" s="134"/>
      <c r="E135" s="129"/>
      <c r="F135" s="129"/>
      <c r="G135" s="97"/>
      <c r="H135" s="97"/>
      <c r="I135" s="114"/>
    </row>
    <row r="136" spans="2:9" ht="23">
      <c r="B136" s="125" t="s">
        <v>2131</v>
      </c>
      <c r="C136" s="125" t="s">
        <v>2342</v>
      </c>
      <c r="D136" s="126" t="s">
        <v>2343</v>
      </c>
      <c r="E136" s="127" t="s">
        <v>2344</v>
      </c>
      <c r="F136" s="127" t="s">
        <v>2345</v>
      </c>
      <c r="G136" s="97"/>
      <c r="H136" s="97"/>
      <c r="I136" s="114"/>
    </row>
    <row r="137" spans="2:9">
      <c r="B137" s="179" t="s">
        <v>2324</v>
      </c>
      <c r="C137" s="180"/>
      <c r="D137" s="180"/>
      <c r="E137" s="180"/>
      <c r="F137" s="181"/>
      <c r="G137" s="97"/>
      <c r="H137" s="97"/>
      <c r="I137" s="114"/>
    </row>
    <row r="138" spans="2:9">
      <c r="B138" s="128" t="s">
        <v>2346</v>
      </c>
      <c r="C138" s="134"/>
      <c r="D138" s="134"/>
      <c r="E138" s="129"/>
      <c r="F138" s="129"/>
      <c r="G138" s="97"/>
      <c r="H138" s="97"/>
      <c r="I138" s="114"/>
    </row>
    <row r="139" spans="2:9">
      <c r="B139" s="128"/>
      <c r="C139" s="134"/>
      <c r="D139" s="134"/>
      <c r="E139" s="129"/>
      <c r="F139" s="129"/>
      <c r="G139" s="97"/>
      <c r="H139" s="97"/>
      <c r="I139" s="114"/>
    </row>
    <row r="140" spans="2:9">
      <c r="B140" s="128" t="s">
        <v>2347</v>
      </c>
      <c r="C140" s="134"/>
      <c r="D140" s="134"/>
      <c r="E140" s="129"/>
      <c r="F140" s="129"/>
      <c r="G140" s="97"/>
      <c r="H140" s="97"/>
      <c r="I140" s="114"/>
    </row>
    <row r="141" spans="2:9">
      <c r="B141" s="128" t="s">
        <v>2389</v>
      </c>
      <c r="C141" s="134"/>
      <c r="D141" s="134"/>
      <c r="E141" s="129"/>
      <c r="F141" s="129"/>
      <c r="G141" s="97"/>
      <c r="H141" s="97"/>
      <c r="I141" s="114"/>
    </row>
    <row r="142" spans="2:9">
      <c r="B142" s="128" t="s">
        <v>2390</v>
      </c>
      <c r="C142" s="134"/>
      <c r="D142" s="134"/>
      <c r="E142" s="129"/>
      <c r="F142" s="129"/>
      <c r="G142" s="97"/>
      <c r="H142" s="97"/>
      <c r="I142" s="114"/>
    </row>
    <row r="143" spans="2:9">
      <c r="B143" s="128" t="s">
        <v>2391</v>
      </c>
      <c r="C143" s="134"/>
      <c r="D143" s="134"/>
      <c r="E143" s="129"/>
      <c r="F143" s="129"/>
      <c r="G143" s="97"/>
      <c r="H143" s="97"/>
      <c r="I143" s="114"/>
    </row>
    <row r="144" spans="2:9">
      <c r="B144" s="128"/>
      <c r="C144" s="134"/>
      <c r="D144" s="134"/>
      <c r="E144" s="129"/>
      <c r="F144" s="129"/>
      <c r="G144" s="97"/>
      <c r="H144" s="97"/>
      <c r="I144" s="114"/>
    </row>
    <row r="145" spans="2:9">
      <c r="B145" s="133" t="s">
        <v>2348</v>
      </c>
      <c r="C145" s="134"/>
      <c r="D145" s="134"/>
      <c r="E145" s="129"/>
      <c r="F145" s="129"/>
      <c r="G145" s="97"/>
      <c r="H145" s="97"/>
      <c r="I145" s="114"/>
    </row>
    <row r="146" spans="2:9">
      <c r="B146" s="141"/>
      <c r="C146" s="140"/>
      <c r="D146" s="140"/>
      <c r="E146" s="140"/>
      <c r="F146" s="140"/>
      <c r="G146" s="123"/>
      <c r="H146" s="123"/>
      <c r="I146" s="124"/>
    </row>
  </sheetData>
  <mergeCells count="10">
    <mergeCell ref="B103:F103"/>
    <mergeCell ref="B115:F115"/>
    <mergeCell ref="B127:E127"/>
    <mergeCell ref="B137:F137"/>
    <mergeCell ref="C99:D99"/>
    <mergeCell ref="B77:I77"/>
    <mergeCell ref="B78:I78"/>
    <mergeCell ref="B96:I96"/>
    <mergeCell ref="C97:F97"/>
    <mergeCell ref="C98:F98"/>
  </mergeCells>
  <hyperlinks>
    <hyperlink ref="A1" location="BajajFinservConsumptionFund" display="BFCON" xr:uid="{00000000-0004-0000-0500-000000000000}"/>
    <hyperlink ref="B1" location="BajajFinservConsumptionFund" display="Bajaj Finserv Consumption Fund" xr:uid="{00000000-0004-0000-0500-000001000000}"/>
  </hyperlinks>
  <pageMargins left="0" right="0" top="0" bottom="0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</sheetPr>
  <dimension ref="A1:I83"/>
  <sheetViews>
    <sheetView workbookViewId="0"/>
  </sheetViews>
  <sheetFormatPr defaultRowHeight="14.5"/>
  <cols>
    <col min="1" max="1" width="6.54296875" customWidth="1"/>
    <col min="2" max="2" width="77.81640625" bestFit="1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9</v>
      </c>
      <c r="B1" s="3" t="s">
        <v>2124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937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61</v>
      </c>
      <c r="E7" s="18">
        <v>113908</v>
      </c>
      <c r="F7" s="19">
        <v>807.26599999999996</v>
      </c>
      <c r="G7" s="20">
        <v>9.1600000000000001E-2</v>
      </c>
      <c r="H7" s="21"/>
      <c r="I7" s="22"/>
    </row>
    <row r="8" spans="1:9" ht="13" customHeight="1">
      <c r="A8" s="16" t="s">
        <v>58</v>
      </c>
      <c r="B8" s="17" t="s">
        <v>59</v>
      </c>
      <c r="C8" s="13" t="s">
        <v>60</v>
      </c>
      <c r="D8" s="13" t="s">
        <v>61</v>
      </c>
      <c r="E8" s="18">
        <v>42452</v>
      </c>
      <c r="F8" s="19">
        <v>561.08810000000005</v>
      </c>
      <c r="G8" s="20">
        <v>6.3700000000000007E-2</v>
      </c>
      <c r="H8" s="21"/>
      <c r="I8" s="22"/>
    </row>
    <row r="9" spans="1:9" ht="13" customHeight="1">
      <c r="A9" s="16" t="s">
        <v>65</v>
      </c>
      <c r="B9" s="17" t="s">
        <v>66</v>
      </c>
      <c r="C9" s="13" t="s">
        <v>67</v>
      </c>
      <c r="D9" s="13" t="s">
        <v>68</v>
      </c>
      <c r="E9" s="18">
        <v>42691</v>
      </c>
      <c r="F9" s="19">
        <v>506.74220000000003</v>
      </c>
      <c r="G9" s="20">
        <v>5.7500000000000002E-2</v>
      </c>
      <c r="H9" s="21"/>
      <c r="I9" s="22"/>
    </row>
    <row r="10" spans="1:9" ht="13" customHeight="1">
      <c r="A10" s="16" t="s">
        <v>449</v>
      </c>
      <c r="B10" s="17" t="s">
        <v>450</v>
      </c>
      <c r="C10" s="13" t="s">
        <v>451</v>
      </c>
      <c r="D10" s="13" t="s">
        <v>172</v>
      </c>
      <c r="E10" s="18">
        <v>5287</v>
      </c>
      <c r="F10" s="19">
        <v>491.24160000000001</v>
      </c>
      <c r="G10" s="20">
        <v>5.57E-2</v>
      </c>
      <c r="H10" s="21"/>
      <c r="I10" s="22"/>
    </row>
    <row r="11" spans="1:9" ht="13" customHeight="1">
      <c r="A11" s="16" t="s">
        <v>887</v>
      </c>
      <c r="B11" s="17" t="s">
        <v>888</v>
      </c>
      <c r="C11" s="13" t="s">
        <v>889</v>
      </c>
      <c r="D11" s="13" t="s">
        <v>890</v>
      </c>
      <c r="E11" s="18">
        <v>80240</v>
      </c>
      <c r="F11" s="19">
        <v>411.47070000000002</v>
      </c>
      <c r="G11" s="20">
        <v>4.6699999999999998E-2</v>
      </c>
      <c r="H11" s="21"/>
      <c r="I11" s="22"/>
    </row>
    <row r="12" spans="1:9" ht="13" customHeight="1">
      <c r="A12" s="16" t="s">
        <v>98</v>
      </c>
      <c r="B12" s="17" t="s">
        <v>99</v>
      </c>
      <c r="C12" s="13" t="s">
        <v>100</v>
      </c>
      <c r="D12" s="13" t="s">
        <v>61</v>
      </c>
      <c r="E12" s="18">
        <v>37818</v>
      </c>
      <c r="F12" s="19">
        <v>362.86369999999999</v>
      </c>
      <c r="G12" s="20">
        <v>4.1200000000000001E-2</v>
      </c>
      <c r="H12" s="21"/>
      <c r="I12" s="22"/>
    </row>
    <row r="13" spans="1:9" ht="13" customHeight="1">
      <c r="A13" s="16" t="s">
        <v>69</v>
      </c>
      <c r="B13" s="17" t="s">
        <v>70</v>
      </c>
      <c r="C13" s="13" t="s">
        <v>71</v>
      </c>
      <c r="D13" s="13" t="s">
        <v>72</v>
      </c>
      <c r="E13" s="18">
        <v>187205</v>
      </c>
      <c r="F13" s="19">
        <v>339.75839999999999</v>
      </c>
      <c r="G13" s="20">
        <v>3.85E-2</v>
      </c>
      <c r="H13" s="21"/>
      <c r="I13" s="22"/>
    </row>
    <row r="14" spans="1:9" ht="13" customHeight="1">
      <c r="A14" s="16" t="s">
        <v>1138</v>
      </c>
      <c r="B14" s="17" t="s">
        <v>1139</v>
      </c>
      <c r="C14" s="13" t="s">
        <v>1140</v>
      </c>
      <c r="D14" s="13" t="s">
        <v>229</v>
      </c>
      <c r="E14" s="18">
        <v>49816</v>
      </c>
      <c r="F14" s="19">
        <v>245.81710000000001</v>
      </c>
      <c r="G14" s="20">
        <v>2.7900000000000001E-2</v>
      </c>
      <c r="H14" s="21"/>
      <c r="I14" s="22"/>
    </row>
    <row r="15" spans="1:9" ht="13" customHeight="1">
      <c r="A15" s="16" t="s">
        <v>1110</v>
      </c>
      <c r="B15" s="17" t="s">
        <v>1111</v>
      </c>
      <c r="C15" s="13" t="s">
        <v>1112</v>
      </c>
      <c r="D15" s="13" t="s">
        <v>281</v>
      </c>
      <c r="E15" s="18">
        <v>36000</v>
      </c>
      <c r="F15" s="19">
        <v>238.626</v>
      </c>
      <c r="G15" s="20">
        <v>2.7099999999999999E-2</v>
      </c>
      <c r="H15" s="21"/>
      <c r="I15" s="22"/>
    </row>
    <row r="16" spans="1:9" ht="13" customHeight="1">
      <c r="A16" s="16" t="s">
        <v>1141</v>
      </c>
      <c r="B16" s="17" t="s">
        <v>1142</v>
      </c>
      <c r="C16" s="13" t="s">
        <v>1143</v>
      </c>
      <c r="D16" s="13" t="s">
        <v>330</v>
      </c>
      <c r="E16" s="18">
        <v>7440</v>
      </c>
      <c r="F16" s="19">
        <v>233.3184</v>
      </c>
      <c r="G16" s="20">
        <v>2.6499999999999999E-2</v>
      </c>
      <c r="H16" s="21"/>
      <c r="I16" s="22"/>
    </row>
    <row r="17" spans="1:9" ht="13" customHeight="1">
      <c r="A17" s="16" t="s">
        <v>122</v>
      </c>
      <c r="B17" s="17" t="s">
        <v>123</v>
      </c>
      <c r="C17" s="13" t="s">
        <v>124</v>
      </c>
      <c r="D17" s="13" t="s">
        <v>125</v>
      </c>
      <c r="E17" s="18">
        <v>5942</v>
      </c>
      <c r="F17" s="19">
        <v>223.41919999999999</v>
      </c>
      <c r="G17" s="20">
        <v>2.53E-2</v>
      </c>
      <c r="H17" s="21"/>
      <c r="I17" s="22"/>
    </row>
    <row r="18" spans="1:9" ht="13" customHeight="1">
      <c r="A18" s="16" t="s">
        <v>249</v>
      </c>
      <c r="B18" s="17" t="s">
        <v>250</v>
      </c>
      <c r="C18" s="13" t="s">
        <v>251</v>
      </c>
      <c r="D18" s="13" t="s">
        <v>252</v>
      </c>
      <c r="E18" s="18">
        <v>68258</v>
      </c>
      <c r="F18" s="19">
        <v>218.4256</v>
      </c>
      <c r="G18" s="20">
        <v>2.4799999999999999E-2</v>
      </c>
      <c r="H18" s="21"/>
      <c r="I18" s="22"/>
    </row>
    <row r="19" spans="1:9" ht="13" customHeight="1">
      <c r="A19" s="16" t="s">
        <v>137</v>
      </c>
      <c r="B19" s="17" t="s">
        <v>138</v>
      </c>
      <c r="C19" s="13" t="s">
        <v>139</v>
      </c>
      <c r="D19" s="13" t="s">
        <v>72</v>
      </c>
      <c r="E19" s="18">
        <v>112977</v>
      </c>
      <c r="F19" s="19">
        <v>208.2166</v>
      </c>
      <c r="G19" s="20">
        <v>2.3599999999999999E-2</v>
      </c>
      <c r="H19" s="21"/>
      <c r="I19" s="22"/>
    </row>
    <row r="20" spans="1:9" ht="13" customHeight="1">
      <c r="A20" s="16" t="s">
        <v>880</v>
      </c>
      <c r="B20" s="17" t="s">
        <v>881</v>
      </c>
      <c r="C20" s="13" t="s">
        <v>882</v>
      </c>
      <c r="D20" s="13" t="s">
        <v>883</v>
      </c>
      <c r="E20" s="18">
        <v>40472</v>
      </c>
      <c r="F20" s="19">
        <v>206.5489</v>
      </c>
      <c r="G20" s="20">
        <v>2.3400000000000001E-2</v>
      </c>
      <c r="H20" s="21"/>
      <c r="I20" s="22"/>
    </row>
    <row r="21" spans="1:9" ht="13" customHeight="1">
      <c r="A21" s="16" t="s">
        <v>853</v>
      </c>
      <c r="B21" s="17" t="s">
        <v>854</v>
      </c>
      <c r="C21" s="13" t="s">
        <v>855</v>
      </c>
      <c r="D21" s="13" t="s">
        <v>172</v>
      </c>
      <c r="E21" s="18">
        <v>6783</v>
      </c>
      <c r="F21" s="19">
        <v>187.8416</v>
      </c>
      <c r="G21" s="20">
        <v>2.1299999999999999E-2</v>
      </c>
      <c r="H21" s="21"/>
      <c r="I21" s="22"/>
    </row>
    <row r="22" spans="1:9" ht="13" customHeight="1">
      <c r="A22" s="16" t="s">
        <v>1033</v>
      </c>
      <c r="B22" s="17" t="s">
        <v>1034</v>
      </c>
      <c r="C22" s="13" t="s">
        <v>1035</v>
      </c>
      <c r="D22" s="13" t="s">
        <v>1036</v>
      </c>
      <c r="E22" s="18">
        <v>15082</v>
      </c>
      <c r="F22" s="19">
        <v>187.42400000000001</v>
      </c>
      <c r="G22" s="20">
        <v>2.1299999999999999E-2</v>
      </c>
      <c r="H22" s="21"/>
      <c r="I22" s="22"/>
    </row>
    <row r="23" spans="1:9" ht="13" customHeight="1">
      <c r="A23" s="16" t="s">
        <v>938</v>
      </c>
      <c r="B23" s="17" t="s">
        <v>939</v>
      </c>
      <c r="C23" s="13" t="s">
        <v>940</v>
      </c>
      <c r="D23" s="13" t="s">
        <v>79</v>
      </c>
      <c r="E23" s="18">
        <v>3940</v>
      </c>
      <c r="F23" s="19">
        <v>171.58699999999999</v>
      </c>
      <c r="G23" s="20">
        <v>1.95E-2</v>
      </c>
      <c r="H23" s="21"/>
      <c r="I23" s="22"/>
    </row>
    <row r="24" spans="1:9" ht="13" customHeight="1">
      <c r="A24" s="16" t="s">
        <v>1058</v>
      </c>
      <c r="B24" s="17" t="s">
        <v>1059</v>
      </c>
      <c r="C24" s="13" t="s">
        <v>1060</v>
      </c>
      <c r="D24" s="13" t="s">
        <v>229</v>
      </c>
      <c r="E24" s="18">
        <v>15711</v>
      </c>
      <c r="F24" s="19">
        <v>171.40700000000001</v>
      </c>
      <c r="G24" s="20">
        <v>1.9400000000000001E-2</v>
      </c>
      <c r="H24" s="21"/>
      <c r="I24" s="22"/>
    </row>
    <row r="25" spans="1:9" ht="13" customHeight="1">
      <c r="A25" s="16" t="s">
        <v>868</v>
      </c>
      <c r="B25" s="17" t="s">
        <v>869</v>
      </c>
      <c r="C25" s="13" t="s">
        <v>870</v>
      </c>
      <c r="D25" s="13" t="s">
        <v>111</v>
      </c>
      <c r="E25" s="18">
        <v>39815</v>
      </c>
      <c r="F25" s="19">
        <v>164.39609999999999</v>
      </c>
      <c r="G25" s="20">
        <v>1.8700000000000001E-2</v>
      </c>
      <c r="H25" s="21"/>
      <c r="I25" s="22"/>
    </row>
    <row r="26" spans="1:9" ht="13" customHeight="1">
      <c r="A26" s="16" t="s">
        <v>874</v>
      </c>
      <c r="B26" s="17" t="s">
        <v>875</v>
      </c>
      <c r="C26" s="13" t="s">
        <v>876</v>
      </c>
      <c r="D26" s="13" t="s">
        <v>168</v>
      </c>
      <c r="E26" s="18">
        <v>30000</v>
      </c>
      <c r="F26" s="19">
        <v>154.815</v>
      </c>
      <c r="G26" s="20">
        <v>1.7600000000000001E-2</v>
      </c>
      <c r="H26" s="21"/>
      <c r="I26" s="22"/>
    </row>
    <row r="27" spans="1:9" ht="13" customHeight="1">
      <c r="A27" s="16" t="s">
        <v>1144</v>
      </c>
      <c r="B27" s="17" t="s">
        <v>1145</v>
      </c>
      <c r="C27" s="13" t="s">
        <v>1146</v>
      </c>
      <c r="D27" s="13" t="s">
        <v>97</v>
      </c>
      <c r="E27" s="18">
        <v>12014</v>
      </c>
      <c r="F27" s="19">
        <v>133.3674</v>
      </c>
      <c r="G27" s="20">
        <v>1.5100000000000001E-2</v>
      </c>
      <c r="H27" s="21"/>
      <c r="I27" s="22"/>
    </row>
    <row r="28" spans="1:9" ht="13" customHeight="1">
      <c r="A28" s="16" t="s">
        <v>1147</v>
      </c>
      <c r="B28" s="17" t="s">
        <v>1148</v>
      </c>
      <c r="C28" s="13" t="s">
        <v>1149</v>
      </c>
      <c r="D28" s="13" t="s">
        <v>1097</v>
      </c>
      <c r="E28" s="18">
        <v>17013</v>
      </c>
      <c r="F28" s="19">
        <v>131.1447</v>
      </c>
      <c r="G28" s="20">
        <v>1.49E-2</v>
      </c>
      <c r="H28" s="21"/>
      <c r="I28" s="22"/>
    </row>
    <row r="29" spans="1:9" ht="13" customHeight="1">
      <c r="A29" s="16" t="s">
        <v>1094</v>
      </c>
      <c r="B29" s="17" t="s">
        <v>1095</v>
      </c>
      <c r="C29" s="13" t="s">
        <v>1096</v>
      </c>
      <c r="D29" s="13" t="s">
        <v>1097</v>
      </c>
      <c r="E29" s="18">
        <v>11819</v>
      </c>
      <c r="F29" s="19">
        <v>130.399</v>
      </c>
      <c r="G29" s="20">
        <v>1.4800000000000001E-2</v>
      </c>
      <c r="H29" s="21"/>
      <c r="I29" s="22"/>
    </row>
    <row r="30" spans="1:9" ht="13" customHeight="1">
      <c r="A30" s="16" t="s">
        <v>1150</v>
      </c>
      <c r="B30" s="17" t="s">
        <v>1151</v>
      </c>
      <c r="C30" s="13" t="s">
        <v>1152</v>
      </c>
      <c r="D30" s="13" t="s">
        <v>256</v>
      </c>
      <c r="E30" s="18">
        <v>5598</v>
      </c>
      <c r="F30" s="19">
        <v>118.5097</v>
      </c>
      <c r="G30" s="20">
        <v>1.34E-2</v>
      </c>
      <c r="H30" s="21"/>
      <c r="I30" s="22"/>
    </row>
    <row r="31" spans="1:9" ht="13" customHeight="1">
      <c r="A31" s="16" t="s">
        <v>941</v>
      </c>
      <c r="B31" s="17" t="s">
        <v>942</v>
      </c>
      <c r="C31" s="13" t="s">
        <v>943</v>
      </c>
      <c r="D31" s="13" t="s">
        <v>164</v>
      </c>
      <c r="E31" s="18">
        <v>150000</v>
      </c>
      <c r="F31" s="19">
        <v>112.215</v>
      </c>
      <c r="G31" s="20">
        <v>1.2699999999999999E-2</v>
      </c>
      <c r="H31" s="21"/>
      <c r="I31" s="22"/>
    </row>
    <row r="32" spans="1:9" ht="13" customHeight="1">
      <c r="A32" s="16" t="s">
        <v>1153</v>
      </c>
      <c r="B32" s="17" t="s">
        <v>1154</v>
      </c>
      <c r="C32" s="13" t="s">
        <v>1155</v>
      </c>
      <c r="D32" s="13" t="s">
        <v>256</v>
      </c>
      <c r="E32" s="18">
        <v>3000</v>
      </c>
      <c r="F32" s="19">
        <v>104.83499999999999</v>
      </c>
      <c r="G32" s="20">
        <v>1.1900000000000001E-2</v>
      </c>
      <c r="H32" s="21"/>
      <c r="I32" s="22"/>
    </row>
    <row r="33" spans="1:9" ht="13" customHeight="1">
      <c r="A33" s="16" t="s">
        <v>230</v>
      </c>
      <c r="B33" s="17" t="s">
        <v>231</v>
      </c>
      <c r="C33" s="13" t="s">
        <v>232</v>
      </c>
      <c r="D33" s="13" t="s">
        <v>79</v>
      </c>
      <c r="E33" s="18">
        <v>5817</v>
      </c>
      <c r="F33" s="19">
        <v>100.6923</v>
      </c>
      <c r="G33" s="20">
        <v>1.14E-2</v>
      </c>
      <c r="H33" s="21"/>
      <c r="I33" s="22"/>
    </row>
    <row r="34" spans="1:9" ht="13" customHeight="1">
      <c r="A34" s="16" t="s">
        <v>1156</v>
      </c>
      <c r="B34" s="17" t="s">
        <v>1157</v>
      </c>
      <c r="C34" s="13" t="s">
        <v>1158</v>
      </c>
      <c r="D34" s="13" t="s">
        <v>252</v>
      </c>
      <c r="E34" s="18">
        <v>25000</v>
      </c>
      <c r="F34" s="19">
        <v>96.862499999999997</v>
      </c>
      <c r="G34" s="20">
        <v>1.0999999999999999E-2</v>
      </c>
      <c r="H34" s="21"/>
      <c r="I34" s="22"/>
    </row>
    <row r="35" spans="1:9" ht="13" customHeight="1">
      <c r="A35" s="16" t="s">
        <v>346</v>
      </c>
      <c r="B35" s="17" t="s">
        <v>347</v>
      </c>
      <c r="C35" s="13" t="s">
        <v>348</v>
      </c>
      <c r="D35" s="13" t="s">
        <v>146</v>
      </c>
      <c r="E35" s="18">
        <v>5500</v>
      </c>
      <c r="F35" s="19">
        <v>96.200500000000005</v>
      </c>
      <c r="G35" s="20">
        <v>1.09E-2</v>
      </c>
      <c r="H35" s="21"/>
      <c r="I35" s="22"/>
    </row>
    <row r="36" spans="1:9" ht="13" customHeight="1">
      <c r="A36" s="16" t="s">
        <v>959</v>
      </c>
      <c r="B36" s="17" t="s">
        <v>960</v>
      </c>
      <c r="C36" s="13" t="s">
        <v>961</v>
      </c>
      <c r="D36" s="13" t="s">
        <v>79</v>
      </c>
      <c r="E36" s="18">
        <v>17636</v>
      </c>
      <c r="F36" s="19">
        <v>91.151700000000005</v>
      </c>
      <c r="G36" s="20">
        <v>1.03E-2</v>
      </c>
      <c r="H36" s="21"/>
      <c r="I36" s="22"/>
    </row>
    <row r="37" spans="1:9" ht="13" customHeight="1">
      <c r="A37" s="16" t="s">
        <v>1159</v>
      </c>
      <c r="B37" s="17" t="s">
        <v>1160</v>
      </c>
      <c r="C37" s="13" t="s">
        <v>1161</v>
      </c>
      <c r="D37" s="13" t="s">
        <v>1097</v>
      </c>
      <c r="E37" s="18">
        <v>19781</v>
      </c>
      <c r="F37" s="19">
        <v>91.071700000000007</v>
      </c>
      <c r="G37" s="20">
        <v>1.03E-2</v>
      </c>
      <c r="H37" s="21"/>
      <c r="I37" s="22"/>
    </row>
    <row r="38" spans="1:9" ht="13" customHeight="1">
      <c r="A38" s="16" t="s">
        <v>436</v>
      </c>
      <c r="B38" s="17" t="s">
        <v>437</v>
      </c>
      <c r="C38" s="13" t="s">
        <v>438</v>
      </c>
      <c r="D38" s="13" t="s">
        <v>252</v>
      </c>
      <c r="E38" s="18">
        <v>32000</v>
      </c>
      <c r="F38" s="19">
        <v>80.031999999999996</v>
      </c>
      <c r="G38" s="20">
        <v>9.1000000000000004E-3</v>
      </c>
      <c r="H38" s="21"/>
      <c r="I38" s="22"/>
    </row>
    <row r="39" spans="1:9" ht="13" customHeight="1">
      <c r="A39" s="16" t="s">
        <v>195</v>
      </c>
      <c r="B39" s="17" t="s">
        <v>196</v>
      </c>
      <c r="C39" s="13" t="s">
        <v>197</v>
      </c>
      <c r="D39" s="13" t="s">
        <v>79</v>
      </c>
      <c r="E39" s="18">
        <v>15000</v>
      </c>
      <c r="F39" s="19">
        <v>79.53</v>
      </c>
      <c r="G39" s="20">
        <v>8.9999999999999993E-3</v>
      </c>
      <c r="H39" s="21"/>
      <c r="I39" s="22"/>
    </row>
    <row r="40" spans="1:9" ht="13" customHeight="1">
      <c r="A40" s="16" t="s">
        <v>944</v>
      </c>
      <c r="B40" s="17" t="s">
        <v>945</v>
      </c>
      <c r="C40" s="13" t="s">
        <v>946</v>
      </c>
      <c r="D40" s="13" t="s">
        <v>164</v>
      </c>
      <c r="E40" s="18">
        <v>30273</v>
      </c>
      <c r="F40" s="19">
        <v>78.724900000000005</v>
      </c>
      <c r="G40" s="20">
        <v>8.8999999999999999E-3</v>
      </c>
      <c r="H40" s="21"/>
      <c r="I40" s="22"/>
    </row>
    <row r="41" spans="1:9" ht="13" customHeight="1">
      <c r="A41" s="16" t="s">
        <v>1104</v>
      </c>
      <c r="B41" s="17" t="s">
        <v>1105</v>
      </c>
      <c r="C41" s="13" t="s">
        <v>1106</v>
      </c>
      <c r="D41" s="13" t="s">
        <v>890</v>
      </c>
      <c r="E41" s="18">
        <v>11423</v>
      </c>
      <c r="F41" s="19">
        <v>78.350399999999993</v>
      </c>
      <c r="G41" s="20">
        <v>8.8999999999999999E-3</v>
      </c>
      <c r="H41" s="21"/>
      <c r="I41" s="22"/>
    </row>
    <row r="42" spans="1:9" ht="13" customHeight="1">
      <c r="A42" s="16" t="s">
        <v>1162</v>
      </c>
      <c r="B42" s="17" t="s">
        <v>1163</v>
      </c>
      <c r="C42" s="13" t="s">
        <v>1164</v>
      </c>
      <c r="D42" s="13" t="s">
        <v>330</v>
      </c>
      <c r="E42" s="18">
        <v>19454</v>
      </c>
      <c r="F42" s="19">
        <v>74.868700000000004</v>
      </c>
      <c r="G42" s="20">
        <v>8.5000000000000006E-3</v>
      </c>
      <c r="H42" s="21"/>
      <c r="I42" s="22"/>
    </row>
    <row r="43" spans="1:9" ht="13" customHeight="1">
      <c r="A43" s="16" t="s">
        <v>1165</v>
      </c>
      <c r="B43" s="17" t="s">
        <v>1166</v>
      </c>
      <c r="C43" s="13" t="s">
        <v>1167</v>
      </c>
      <c r="D43" s="13" t="s">
        <v>208</v>
      </c>
      <c r="E43" s="18">
        <v>907</v>
      </c>
      <c r="F43" s="19">
        <v>70.718800000000002</v>
      </c>
      <c r="G43" s="20">
        <v>8.0000000000000002E-3</v>
      </c>
      <c r="H43" s="21"/>
      <c r="I43" s="22"/>
    </row>
    <row r="44" spans="1:9" ht="13" customHeight="1">
      <c r="A44" s="16" t="s">
        <v>947</v>
      </c>
      <c r="B44" s="17" t="s">
        <v>948</v>
      </c>
      <c r="C44" s="13" t="s">
        <v>949</v>
      </c>
      <c r="D44" s="13" t="s">
        <v>168</v>
      </c>
      <c r="E44" s="18">
        <v>1728</v>
      </c>
      <c r="F44" s="19">
        <v>54.072600000000001</v>
      </c>
      <c r="G44" s="20">
        <v>6.1000000000000004E-3</v>
      </c>
      <c r="H44" s="21"/>
      <c r="I44" s="22"/>
    </row>
    <row r="45" spans="1:9" ht="13" customHeight="1">
      <c r="A45" s="16" t="s">
        <v>1168</v>
      </c>
      <c r="B45" s="17" t="s">
        <v>1169</v>
      </c>
      <c r="C45" s="13" t="s">
        <v>1170</v>
      </c>
      <c r="D45" s="13" t="s">
        <v>1097</v>
      </c>
      <c r="E45" s="18">
        <v>7316</v>
      </c>
      <c r="F45" s="19">
        <v>43.771599999999999</v>
      </c>
      <c r="G45" s="20">
        <v>5.0000000000000001E-3</v>
      </c>
      <c r="H45" s="21"/>
      <c r="I45" s="22"/>
    </row>
    <row r="46" spans="1:9" ht="13" customHeight="1">
      <c r="A46" s="16" t="s">
        <v>1113</v>
      </c>
      <c r="B46" s="17" t="s">
        <v>1114</v>
      </c>
      <c r="C46" s="13" t="s">
        <v>1115</v>
      </c>
      <c r="D46" s="13" t="s">
        <v>229</v>
      </c>
      <c r="E46" s="18">
        <v>686</v>
      </c>
      <c r="F46" s="19">
        <v>34.903700000000001</v>
      </c>
      <c r="G46" s="20">
        <v>4.0000000000000001E-3</v>
      </c>
      <c r="H46" s="21"/>
      <c r="I46" s="22"/>
    </row>
    <row r="47" spans="1:9" ht="13" customHeight="1">
      <c r="A47" s="16" t="s">
        <v>1171</v>
      </c>
      <c r="B47" s="17" t="s">
        <v>1172</v>
      </c>
      <c r="C47" s="13" t="s">
        <v>1173</v>
      </c>
      <c r="D47" s="13" t="s">
        <v>252</v>
      </c>
      <c r="E47" s="18">
        <v>326</v>
      </c>
      <c r="F47" s="19">
        <v>2.4434</v>
      </c>
      <c r="G47" s="20">
        <v>2.9999999999999997E-4</v>
      </c>
      <c r="H47" s="21"/>
      <c r="I47" s="22"/>
    </row>
    <row r="48" spans="1:9" ht="13" customHeight="1">
      <c r="A48" s="16" t="s">
        <v>1174</v>
      </c>
      <c r="B48" s="17" t="s">
        <v>1175</v>
      </c>
      <c r="C48" s="13" t="s">
        <v>1176</v>
      </c>
      <c r="D48" s="13" t="s">
        <v>150</v>
      </c>
      <c r="E48" s="18">
        <v>4753</v>
      </c>
      <c r="F48" s="19">
        <v>1.6160000000000001</v>
      </c>
      <c r="G48" s="20">
        <v>2.0000000000000001E-4</v>
      </c>
      <c r="H48" s="21"/>
      <c r="I48" s="22"/>
    </row>
    <row r="49" spans="1:9" ht="13" customHeight="1">
      <c r="A49" s="4"/>
      <c r="B49" s="12" t="s">
        <v>462</v>
      </c>
      <c r="C49" s="13"/>
      <c r="D49" s="13"/>
      <c r="E49" s="13"/>
      <c r="F49" s="23">
        <v>7897.7547999999997</v>
      </c>
      <c r="G49" s="24">
        <f>ROUND(SUM(G1:G48),4)</f>
        <v>0.89600000000000002</v>
      </c>
      <c r="H49" s="25"/>
      <c r="I49" s="26"/>
    </row>
    <row r="50" spans="1:9" ht="13" customHeight="1">
      <c r="A50" s="4"/>
      <c r="B50" s="27" t="s">
        <v>463</v>
      </c>
      <c r="C50" s="1"/>
      <c r="D50" s="1"/>
      <c r="E50" s="1"/>
      <c r="F50" s="25" t="s">
        <v>464</v>
      </c>
      <c r="G50" s="25" t="s">
        <v>464</v>
      </c>
      <c r="H50" s="25"/>
      <c r="I50" s="26"/>
    </row>
    <row r="51" spans="1:9" ht="13" customHeight="1">
      <c r="A51" s="4"/>
      <c r="B51" s="27" t="s">
        <v>462</v>
      </c>
      <c r="C51" s="1"/>
      <c r="D51" s="1"/>
      <c r="E51" s="1"/>
      <c r="F51" s="25" t="s">
        <v>464</v>
      </c>
      <c r="G51" s="25" t="s">
        <v>464</v>
      </c>
      <c r="H51" s="25"/>
      <c r="I51" s="26"/>
    </row>
    <row r="52" spans="1:9" ht="13" customHeight="1">
      <c r="A52" s="4"/>
      <c r="B52" s="27" t="s">
        <v>465</v>
      </c>
      <c r="C52" s="28"/>
      <c r="D52" s="1"/>
      <c r="E52" s="28"/>
      <c r="F52" s="23">
        <v>7897.7547999999997</v>
      </c>
      <c r="G52" s="24">
        <f>ROUND(SUM(G49),4)</f>
        <v>0.89600000000000002</v>
      </c>
      <c r="H52" s="25"/>
      <c r="I52" s="26"/>
    </row>
    <row r="53" spans="1:9" ht="13" customHeight="1">
      <c r="A53" s="4"/>
      <c r="B53" s="12" t="s">
        <v>842</v>
      </c>
      <c r="C53" s="13"/>
      <c r="D53" s="13"/>
      <c r="E53" s="13"/>
      <c r="F53" s="13"/>
      <c r="G53" s="13"/>
      <c r="H53" s="14"/>
      <c r="I53" s="15"/>
    </row>
    <row r="54" spans="1:9" ht="13" customHeight="1">
      <c r="A54" s="16" t="s">
        <v>843</v>
      </c>
      <c r="B54" s="17" t="s">
        <v>844</v>
      </c>
      <c r="C54" s="13"/>
      <c r="D54" s="13"/>
      <c r="E54" s="18"/>
      <c r="F54" s="19">
        <v>727.09749999999997</v>
      </c>
      <c r="G54" s="20">
        <v>8.2500000000000004E-2</v>
      </c>
      <c r="H54" s="29">
        <v>5.0660275777930364E-2</v>
      </c>
      <c r="I54" s="22"/>
    </row>
    <row r="55" spans="1:9" ht="13" customHeight="1">
      <c r="A55" s="4"/>
      <c r="B55" s="12" t="s">
        <v>462</v>
      </c>
      <c r="C55" s="13"/>
      <c r="D55" s="13"/>
      <c r="E55" s="13"/>
      <c r="F55" s="23">
        <v>727.09749999999997</v>
      </c>
      <c r="G55" s="24">
        <f>ROUND(SUM(G53:G54),4)</f>
        <v>8.2500000000000004E-2</v>
      </c>
      <c r="H55" s="25"/>
      <c r="I55" s="26"/>
    </row>
    <row r="56" spans="1:9" ht="13" customHeight="1">
      <c r="A56" s="4"/>
      <c r="B56" s="27" t="s">
        <v>465</v>
      </c>
      <c r="C56" s="28"/>
      <c r="D56" s="1"/>
      <c r="E56" s="28"/>
      <c r="F56" s="23">
        <v>727.09749999999997</v>
      </c>
      <c r="G56" s="24">
        <f>ROUND(SUM(G55),4)</f>
        <v>8.2500000000000004E-2</v>
      </c>
      <c r="H56" s="25"/>
      <c r="I56" s="26"/>
    </row>
    <row r="57" spans="1:9" ht="13" customHeight="1">
      <c r="A57" s="4"/>
      <c r="B57" s="27" t="s">
        <v>845</v>
      </c>
      <c r="C57" s="13"/>
      <c r="D57" s="1"/>
      <c r="E57" s="13"/>
      <c r="F57" s="30">
        <v>189.45769999999999</v>
      </c>
      <c r="G57" s="24">
        <v>2.1499999999999998E-2</v>
      </c>
      <c r="H57" s="25"/>
      <c r="I57" s="26"/>
    </row>
    <row r="58" spans="1:9" ht="13" customHeight="1">
      <c r="A58" s="4"/>
      <c r="B58" s="31" t="s">
        <v>846</v>
      </c>
      <c r="C58" s="32"/>
      <c r="D58" s="32"/>
      <c r="E58" s="32"/>
      <c r="F58" s="33">
        <v>8814.31</v>
      </c>
      <c r="G58" s="34">
        <f>ROUND(SUM(G52,G56,G57),4)</f>
        <v>1</v>
      </c>
      <c r="H58" s="35"/>
      <c r="I58" s="36"/>
    </row>
    <row r="59" spans="1:9" ht="13" customHeight="1">
      <c r="A59" s="4"/>
      <c r="B59" s="6"/>
      <c r="C59" s="4"/>
      <c r="D59" s="4"/>
      <c r="E59" s="4"/>
      <c r="F59" s="4"/>
      <c r="G59" s="4"/>
      <c r="H59" s="4"/>
      <c r="I59" s="4"/>
    </row>
    <row r="60" spans="1:9" ht="13" customHeight="1">
      <c r="A60" s="4"/>
      <c r="B60" s="3" t="s">
        <v>849</v>
      </c>
      <c r="C60" s="4"/>
      <c r="D60" s="4"/>
      <c r="E60" s="4"/>
      <c r="F60" s="4"/>
      <c r="G60" s="4"/>
      <c r="H60" s="4"/>
      <c r="I60" s="4"/>
    </row>
    <row r="61" spans="1:9" ht="26.15" customHeight="1">
      <c r="A61" s="4"/>
      <c r="B61" s="177" t="s">
        <v>2127</v>
      </c>
      <c r="C61" s="177"/>
      <c r="D61" s="177"/>
      <c r="E61" s="177"/>
      <c r="F61" s="177"/>
      <c r="G61" s="177"/>
      <c r="H61" s="177"/>
      <c r="I61" s="177"/>
    </row>
    <row r="62" spans="1:9" ht="13" customHeight="1">
      <c r="A62" s="4"/>
      <c r="B62" s="177"/>
      <c r="C62" s="177"/>
      <c r="D62" s="177"/>
      <c r="E62" s="177"/>
      <c r="F62" s="177"/>
      <c r="G62" s="177"/>
      <c r="H62" s="177"/>
      <c r="I62" s="177"/>
    </row>
    <row r="63" spans="1:9">
      <c r="A63" s="60"/>
      <c r="B63" s="40" t="s">
        <v>2038</v>
      </c>
      <c r="C63" s="41"/>
      <c r="D63" s="41"/>
      <c r="E63" s="42"/>
      <c r="F63" s="42"/>
      <c r="G63" s="42"/>
      <c r="H63" s="42"/>
      <c r="I63" s="43"/>
    </row>
    <row r="64" spans="1:9">
      <c r="A64" s="60"/>
      <c r="B64" s="44" t="s">
        <v>2039</v>
      </c>
      <c r="C64" s="53"/>
      <c r="D64" s="53"/>
      <c r="E64" s="96"/>
      <c r="F64" s="96"/>
      <c r="G64" s="96"/>
      <c r="H64" s="96"/>
      <c r="I64" s="47"/>
    </row>
    <row r="65" spans="1:9">
      <c r="A65" s="60"/>
      <c r="B65" s="44" t="s">
        <v>2040</v>
      </c>
      <c r="C65" s="53"/>
      <c r="D65" s="53"/>
      <c r="E65" s="96"/>
      <c r="F65" s="96"/>
      <c r="G65" s="96"/>
      <c r="H65" s="96"/>
      <c r="I65" s="47"/>
    </row>
    <row r="66" spans="1:9">
      <c r="A66" s="60"/>
      <c r="B66" s="48" t="s">
        <v>2041</v>
      </c>
      <c r="C66" s="49" t="s">
        <v>2056</v>
      </c>
      <c r="D66" s="49" t="s">
        <v>2042</v>
      </c>
      <c r="E66" s="96"/>
      <c r="F66" s="96"/>
      <c r="G66" s="96"/>
      <c r="H66" s="96"/>
      <c r="I66" s="47"/>
    </row>
    <row r="67" spans="1:9">
      <c r="A67" s="60"/>
      <c r="B67" s="50" t="s">
        <v>2043</v>
      </c>
      <c r="C67" s="51">
        <v>11.113</v>
      </c>
      <c r="D67" s="51">
        <v>11.768000000000001</v>
      </c>
      <c r="E67" s="96"/>
      <c r="F67" s="96"/>
      <c r="G67" s="96"/>
      <c r="H67" s="96"/>
      <c r="I67" s="47"/>
    </row>
    <row r="68" spans="1:9">
      <c r="A68" s="60"/>
      <c r="B68" s="50" t="s">
        <v>2044</v>
      </c>
      <c r="C68" s="51">
        <v>11.113</v>
      </c>
      <c r="D68" s="51">
        <v>11.768000000000001</v>
      </c>
      <c r="E68" s="96"/>
      <c r="F68" s="96"/>
      <c r="G68" s="96"/>
      <c r="H68" s="96"/>
      <c r="I68" s="47"/>
    </row>
    <row r="69" spans="1:9">
      <c r="A69" s="60"/>
      <c r="B69" s="50" t="s">
        <v>2045</v>
      </c>
      <c r="C69" s="51">
        <v>11.441000000000001</v>
      </c>
      <c r="D69" s="51">
        <v>12.099</v>
      </c>
      <c r="E69" s="96"/>
      <c r="F69" s="96"/>
      <c r="G69" s="96"/>
      <c r="H69" s="96"/>
      <c r="I69" s="47"/>
    </row>
    <row r="70" spans="1:9">
      <c r="A70" s="60"/>
      <c r="B70" s="50" t="s">
        <v>2046</v>
      </c>
      <c r="C70" s="51">
        <v>11.441000000000001</v>
      </c>
      <c r="D70" s="51">
        <v>12.099</v>
      </c>
      <c r="E70" s="96"/>
      <c r="F70" s="96"/>
      <c r="G70" s="96"/>
      <c r="H70" s="96"/>
      <c r="I70" s="47"/>
    </row>
    <row r="71" spans="1:9">
      <c r="A71" s="60"/>
      <c r="B71" s="44" t="s">
        <v>2047</v>
      </c>
      <c r="C71" s="53"/>
      <c r="D71" s="53"/>
      <c r="E71" s="96"/>
      <c r="F71" s="96"/>
      <c r="G71" s="96"/>
      <c r="H71" s="96"/>
      <c r="I71" s="47"/>
    </row>
    <row r="72" spans="1:9">
      <c r="A72" s="60"/>
      <c r="B72" s="44" t="s">
        <v>2065</v>
      </c>
      <c r="C72" s="53"/>
      <c r="D72" s="53"/>
      <c r="E72" s="96"/>
      <c r="F72" s="96"/>
      <c r="G72" s="96"/>
      <c r="H72" s="96"/>
      <c r="I72" s="47"/>
    </row>
    <row r="73" spans="1:9">
      <c r="A73" s="60"/>
      <c r="B73" s="44" t="s">
        <v>2061</v>
      </c>
      <c r="C73" s="53"/>
      <c r="D73" s="53"/>
      <c r="E73" s="96"/>
      <c r="F73" s="96"/>
      <c r="G73" s="96"/>
      <c r="H73" s="96"/>
      <c r="I73" s="47"/>
    </row>
    <row r="74" spans="1:9">
      <c r="A74" s="60"/>
      <c r="B74" s="44" t="s">
        <v>2062</v>
      </c>
      <c r="C74" s="53"/>
      <c r="D74" s="53"/>
      <c r="E74" s="96"/>
      <c r="F74" s="96"/>
      <c r="G74" s="96"/>
      <c r="H74" s="96"/>
      <c r="I74" s="47"/>
    </row>
    <row r="75" spans="1:9">
      <c r="A75" s="60"/>
      <c r="B75" s="44" t="s">
        <v>2063</v>
      </c>
      <c r="C75" s="53"/>
      <c r="D75" s="53"/>
      <c r="E75" s="96"/>
      <c r="F75" s="96"/>
      <c r="G75" s="96"/>
      <c r="H75" s="96"/>
      <c r="I75" s="47"/>
    </row>
    <row r="76" spans="1:9">
      <c r="A76" s="60"/>
      <c r="B76" s="44" t="s">
        <v>2051</v>
      </c>
      <c r="C76" s="53"/>
      <c r="D76" s="53"/>
      <c r="E76" s="96"/>
      <c r="F76" s="96"/>
      <c r="G76" s="96"/>
      <c r="H76" s="96"/>
      <c r="I76" s="47"/>
    </row>
    <row r="77" spans="1:9">
      <c r="A77" s="60"/>
      <c r="B77" s="44" t="s">
        <v>2094</v>
      </c>
      <c r="C77" s="53"/>
      <c r="D77" s="53"/>
      <c r="E77" s="96"/>
      <c r="F77" s="96"/>
      <c r="G77" s="96"/>
      <c r="H77" s="96"/>
      <c r="I77" s="47"/>
    </row>
    <row r="78" spans="1:9">
      <c r="A78" s="60"/>
      <c r="B78" s="54" t="s">
        <v>2448</v>
      </c>
      <c r="C78" s="69"/>
      <c r="D78" s="69"/>
      <c r="E78" s="62"/>
      <c r="F78" s="62"/>
      <c r="G78" s="62"/>
      <c r="H78" s="62"/>
      <c r="I78" s="63"/>
    </row>
    <row r="79" spans="1:9">
      <c r="A79" s="60"/>
      <c r="B79" s="46"/>
      <c r="C79" s="46"/>
      <c r="D79" s="46"/>
      <c r="E79" s="46"/>
      <c r="F79" s="46"/>
      <c r="G79" s="46"/>
      <c r="H79" s="46"/>
      <c r="I79" s="46"/>
    </row>
    <row r="80" spans="1:9" ht="13" customHeight="1">
      <c r="A80" s="4"/>
      <c r="B80" s="177"/>
      <c r="C80" s="177"/>
      <c r="D80" s="177"/>
      <c r="E80" s="177"/>
      <c r="F80" s="177"/>
      <c r="G80" s="177"/>
      <c r="H80" s="177"/>
      <c r="I80" s="177"/>
    </row>
    <row r="81" spans="1:9" ht="13" customHeight="1">
      <c r="A81" s="4"/>
      <c r="B81" s="4"/>
      <c r="C81" s="178" t="s">
        <v>1177</v>
      </c>
      <c r="D81" s="178"/>
      <c r="E81" s="178"/>
      <c r="F81" s="178"/>
      <c r="G81" s="4"/>
      <c r="H81" s="4"/>
      <c r="I81" s="4"/>
    </row>
    <row r="82" spans="1:9" ht="13" customHeight="1">
      <c r="A82" s="4"/>
      <c r="B82" s="37" t="s">
        <v>851</v>
      </c>
      <c r="C82" s="178" t="s">
        <v>852</v>
      </c>
      <c r="D82" s="178"/>
      <c r="E82" s="178"/>
      <c r="F82" s="178"/>
      <c r="G82" s="4"/>
      <c r="H82" s="4"/>
      <c r="I82" s="4"/>
    </row>
    <row r="83" spans="1:9" ht="135" customHeight="1">
      <c r="A83" s="4"/>
      <c r="B83" s="38"/>
      <c r="C83" s="176"/>
      <c r="D83" s="176"/>
      <c r="E83" s="4"/>
      <c r="F83" s="4"/>
      <c r="G83" s="4"/>
      <c r="H83" s="4"/>
      <c r="I83" s="4"/>
    </row>
  </sheetData>
  <mergeCells count="6">
    <mergeCell ref="C83:D83"/>
    <mergeCell ref="B61:I61"/>
    <mergeCell ref="B62:I62"/>
    <mergeCell ref="B80:I80"/>
    <mergeCell ref="C81:F81"/>
    <mergeCell ref="C82:F82"/>
  </mergeCells>
  <hyperlinks>
    <hyperlink ref="A1" location="BajajFinservELSSTaxSaverFund" display="BFELSS" xr:uid="{00000000-0004-0000-0600-000000000000}"/>
    <hyperlink ref="B1" location="BajajFinservELSSTaxSaverFund" display="Bajaj Finserv ELSS - Tax Saver Fund" xr:uid="{00000000-0004-0000-0600-000001000000}"/>
  </hyperlinks>
  <pageMargins left="0" right="0" top="0" bottom="0" header="0" footer="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/>
  </sheetPr>
  <dimension ref="A1:I195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10</v>
      </c>
      <c r="B1" s="3" t="s">
        <v>11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937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58</v>
      </c>
      <c r="B7" s="17" t="s">
        <v>59</v>
      </c>
      <c r="C7" s="13" t="s">
        <v>60</v>
      </c>
      <c r="D7" s="13" t="s">
        <v>61</v>
      </c>
      <c r="E7" s="18">
        <v>19047</v>
      </c>
      <c r="F7" s="19">
        <v>251.74420000000001</v>
      </c>
      <c r="G7" s="20">
        <v>6.3299999999999995E-2</v>
      </c>
      <c r="H7" s="21"/>
      <c r="I7" s="22"/>
    </row>
    <row r="8" spans="1:9" ht="13" customHeight="1">
      <c r="A8" s="16" t="s">
        <v>133</v>
      </c>
      <c r="B8" s="17" t="s">
        <v>134</v>
      </c>
      <c r="C8" s="13" t="s">
        <v>135</v>
      </c>
      <c r="D8" s="13" t="s">
        <v>136</v>
      </c>
      <c r="E8" s="18">
        <v>75153</v>
      </c>
      <c r="F8" s="19">
        <v>197.46449999999999</v>
      </c>
      <c r="G8" s="20">
        <v>4.9700000000000001E-2</v>
      </c>
      <c r="H8" s="21"/>
      <c r="I8" s="22"/>
    </row>
    <row r="9" spans="1:9" ht="13" customHeight="1">
      <c r="A9" s="16" t="s">
        <v>62</v>
      </c>
      <c r="B9" s="17" t="s">
        <v>63</v>
      </c>
      <c r="C9" s="13" t="s">
        <v>64</v>
      </c>
      <c r="D9" s="13" t="s">
        <v>61</v>
      </c>
      <c r="E9" s="18">
        <v>25354</v>
      </c>
      <c r="F9" s="19">
        <v>179.68379999999999</v>
      </c>
      <c r="G9" s="20">
        <v>4.5199999999999997E-2</v>
      </c>
      <c r="H9" s="21"/>
      <c r="I9" s="22"/>
    </row>
    <row r="10" spans="1:9" ht="13" customHeight="1">
      <c r="A10" s="16" t="s">
        <v>1178</v>
      </c>
      <c r="B10" s="17" t="s">
        <v>1179</v>
      </c>
      <c r="C10" s="13" t="s">
        <v>1180</v>
      </c>
      <c r="D10" s="13" t="s">
        <v>239</v>
      </c>
      <c r="E10" s="18">
        <v>37000</v>
      </c>
      <c r="F10" s="19">
        <v>160.7354</v>
      </c>
      <c r="G10" s="20">
        <v>4.0399999999999998E-2</v>
      </c>
      <c r="H10" s="21"/>
      <c r="I10" s="22"/>
    </row>
    <row r="11" spans="1:9" ht="13" customHeight="1">
      <c r="A11" s="16" t="s">
        <v>91</v>
      </c>
      <c r="B11" s="17" t="s">
        <v>92</v>
      </c>
      <c r="C11" s="13" t="s">
        <v>93</v>
      </c>
      <c r="D11" s="13" t="s">
        <v>61</v>
      </c>
      <c r="E11" s="18">
        <v>9617</v>
      </c>
      <c r="F11" s="19">
        <v>117.9044</v>
      </c>
      <c r="G11" s="20">
        <v>2.9700000000000001E-2</v>
      </c>
      <c r="H11" s="21"/>
      <c r="I11" s="22"/>
    </row>
    <row r="12" spans="1:9" ht="13" customHeight="1">
      <c r="A12" s="16" t="s">
        <v>230</v>
      </c>
      <c r="B12" s="17" t="s">
        <v>231</v>
      </c>
      <c r="C12" s="13" t="s">
        <v>232</v>
      </c>
      <c r="D12" s="13" t="s">
        <v>79</v>
      </c>
      <c r="E12" s="18">
        <v>6100</v>
      </c>
      <c r="F12" s="19">
        <v>105.59099999999999</v>
      </c>
      <c r="G12" s="20">
        <v>2.6599999999999999E-2</v>
      </c>
      <c r="H12" s="21"/>
      <c r="I12" s="22"/>
    </row>
    <row r="13" spans="1:9" ht="13" customHeight="1">
      <c r="A13" s="16" t="s">
        <v>165</v>
      </c>
      <c r="B13" s="17" t="s">
        <v>166</v>
      </c>
      <c r="C13" s="13" t="s">
        <v>167</v>
      </c>
      <c r="D13" s="13" t="s">
        <v>168</v>
      </c>
      <c r="E13" s="18">
        <v>3150</v>
      </c>
      <c r="F13" s="19">
        <v>103.96259999999999</v>
      </c>
      <c r="G13" s="20">
        <v>2.6100000000000002E-2</v>
      </c>
      <c r="H13" s="21"/>
      <c r="I13" s="22"/>
    </row>
    <row r="14" spans="1:9" ht="13" customHeight="1">
      <c r="A14" s="16" t="s">
        <v>158</v>
      </c>
      <c r="B14" s="17" t="s">
        <v>159</v>
      </c>
      <c r="C14" s="13" t="s">
        <v>160</v>
      </c>
      <c r="D14" s="13" t="s">
        <v>61</v>
      </c>
      <c r="E14" s="18">
        <v>24850</v>
      </c>
      <c r="F14" s="19">
        <v>103.6245</v>
      </c>
      <c r="G14" s="20">
        <v>2.6100000000000002E-2</v>
      </c>
      <c r="H14" s="21"/>
      <c r="I14" s="22"/>
    </row>
    <row r="15" spans="1:9" ht="13" customHeight="1">
      <c r="A15" s="16" t="s">
        <v>108</v>
      </c>
      <c r="B15" s="17" t="s">
        <v>109</v>
      </c>
      <c r="C15" s="13" t="s">
        <v>110</v>
      </c>
      <c r="D15" s="13" t="s">
        <v>111</v>
      </c>
      <c r="E15" s="18">
        <v>10500</v>
      </c>
      <c r="F15" s="19">
        <v>98.888999999999996</v>
      </c>
      <c r="G15" s="20">
        <v>2.4899999999999999E-2</v>
      </c>
      <c r="H15" s="21"/>
      <c r="I15" s="22"/>
    </row>
    <row r="16" spans="1:9" ht="13" customHeight="1">
      <c r="A16" s="16" t="s">
        <v>443</v>
      </c>
      <c r="B16" s="17" t="s">
        <v>444</v>
      </c>
      <c r="C16" s="13" t="s">
        <v>445</v>
      </c>
      <c r="D16" s="13" t="s">
        <v>239</v>
      </c>
      <c r="E16" s="18">
        <v>14250</v>
      </c>
      <c r="F16" s="19">
        <v>96.045000000000002</v>
      </c>
      <c r="G16" s="20">
        <v>2.4199999999999999E-2</v>
      </c>
      <c r="H16" s="21"/>
      <c r="I16" s="22"/>
    </row>
    <row r="17" spans="1:9" ht="13" customHeight="1">
      <c r="A17" s="16" t="s">
        <v>299</v>
      </c>
      <c r="B17" s="17" t="s">
        <v>300</v>
      </c>
      <c r="C17" s="13" t="s">
        <v>301</v>
      </c>
      <c r="D17" s="13" t="s">
        <v>97</v>
      </c>
      <c r="E17" s="18">
        <v>1950</v>
      </c>
      <c r="F17" s="19">
        <v>91.025999999999996</v>
      </c>
      <c r="G17" s="20">
        <v>2.29E-2</v>
      </c>
      <c r="H17" s="21"/>
      <c r="I17" s="22"/>
    </row>
    <row r="18" spans="1:9" ht="13" customHeight="1">
      <c r="A18" s="16" t="s">
        <v>189</v>
      </c>
      <c r="B18" s="17" t="s">
        <v>190</v>
      </c>
      <c r="C18" s="13" t="s">
        <v>191</v>
      </c>
      <c r="D18" s="13" t="s">
        <v>61</v>
      </c>
      <c r="E18" s="18">
        <v>27500</v>
      </c>
      <c r="F18" s="19">
        <v>87.284999999999997</v>
      </c>
      <c r="G18" s="20">
        <v>2.1999999999999999E-2</v>
      </c>
      <c r="H18" s="21"/>
      <c r="I18" s="22"/>
    </row>
    <row r="19" spans="1:9" ht="13" customHeight="1">
      <c r="A19" s="16" t="s">
        <v>1181</v>
      </c>
      <c r="B19" s="17" t="s">
        <v>1182</v>
      </c>
      <c r="C19" s="13" t="s">
        <v>1183</v>
      </c>
      <c r="D19" s="13" t="s">
        <v>172</v>
      </c>
      <c r="E19" s="18">
        <v>1813</v>
      </c>
      <c r="F19" s="19">
        <v>87.024000000000001</v>
      </c>
      <c r="G19" s="20">
        <v>2.1899999999999999E-2</v>
      </c>
      <c r="H19" s="21"/>
      <c r="I19" s="22"/>
    </row>
    <row r="20" spans="1:9" ht="13" customHeight="1">
      <c r="A20" s="16" t="s">
        <v>1184</v>
      </c>
      <c r="B20" s="17" t="s">
        <v>1185</v>
      </c>
      <c r="C20" s="13" t="s">
        <v>1186</v>
      </c>
      <c r="D20" s="13" t="s">
        <v>204</v>
      </c>
      <c r="E20" s="18">
        <v>584</v>
      </c>
      <c r="F20" s="19">
        <v>80.819800000000001</v>
      </c>
      <c r="G20" s="20">
        <v>2.0299999999999999E-2</v>
      </c>
      <c r="H20" s="21"/>
      <c r="I20" s="22"/>
    </row>
    <row r="21" spans="1:9" ht="13" customHeight="1">
      <c r="A21" s="16" t="s">
        <v>94</v>
      </c>
      <c r="B21" s="17" t="s">
        <v>95</v>
      </c>
      <c r="C21" s="13" t="s">
        <v>96</v>
      </c>
      <c r="D21" s="13" t="s">
        <v>97</v>
      </c>
      <c r="E21" s="18">
        <v>17100</v>
      </c>
      <c r="F21" s="19">
        <v>66.399299999999997</v>
      </c>
      <c r="G21" s="20">
        <v>1.67E-2</v>
      </c>
      <c r="H21" s="21"/>
      <c r="I21" s="22"/>
    </row>
    <row r="22" spans="1:9" ht="13" customHeight="1">
      <c r="A22" s="16" t="s">
        <v>151</v>
      </c>
      <c r="B22" s="17" t="s">
        <v>152</v>
      </c>
      <c r="C22" s="13" t="s">
        <v>153</v>
      </c>
      <c r="D22" s="13" t="s">
        <v>154</v>
      </c>
      <c r="E22" s="18">
        <v>740</v>
      </c>
      <c r="F22" s="19">
        <v>60.424700000000001</v>
      </c>
      <c r="G22" s="20">
        <v>1.52E-2</v>
      </c>
      <c r="H22" s="21"/>
      <c r="I22" s="22"/>
    </row>
    <row r="23" spans="1:9" ht="13" customHeight="1">
      <c r="A23" s="16" t="s">
        <v>201</v>
      </c>
      <c r="B23" s="17" t="s">
        <v>202</v>
      </c>
      <c r="C23" s="13" t="s">
        <v>203</v>
      </c>
      <c r="D23" s="13" t="s">
        <v>204</v>
      </c>
      <c r="E23" s="18">
        <v>300</v>
      </c>
      <c r="F23" s="19">
        <v>59.1</v>
      </c>
      <c r="G23" s="20">
        <v>1.49E-2</v>
      </c>
      <c r="H23" s="21"/>
      <c r="I23" s="22"/>
    </row>
    <row r="24" spans="1:9" ht="13" customHeight="1">
      <c r="A24" s="16" t="s">
        <v>1141</v>
      </c>
      <c r="B24" s="17" t="s">
        <v>1142</v>
      </c>
      <c r="C24" s="13" t="s">
        <v>1143</v>
      </c>
      <c r="D24" s="13" t="s">
        <v>330</v>
      </c>
      <c r="E24" s="18">
        <v>1832</v>
      </c>
      <c r="F24" s="19">
        <v>57.451500000000003</v>
      </c>
      <c r="G24" s="20">
        <v>1.44E-2</v>
      </c>
      <c r="H24" s="21"/>
      <c r="I24" s="22"/>
    </row>
    <row r="25" spans="1:9" ht="13" customHeight="1">
      <c r="A25" s="16" t="s">
        <v>177</v>
      </c>
      <c r="B25" s="17" t="s">
        <v>178</v>
      </c>
      <c r="C25" s="13" t="s">
        <v>179</v>
      </c>
      <c r="D25" s="13" t="s">
        <v>83</v>
      </c>
      <c r="E25" s="18">
        <v>15300</v>
      </c>
      <c r="F25" s="19">
        <v>57.099600000000002</v>
      </c>
      <c r="G25" s="20">
        <v>1.44E-2</v>
      </c>
      <c r="H25" s="21"/>
      <c r="I25" s="22"/>
    </row>
    <row r="26" spans="1:9" ht="13" customHeight="1">
      <c r="A26" s="16" t="s">
        <v>859</v>
      </c>
      <c r="B26" s="17" t="s">
        <v>860</v>
      </c>
      <c r="C26" s="13" t="s">
        <v>861</v>
      </c>
      <c r="D26" s="13" t="s">
        <v>289</v>
      </c>
      <c r="E26" s="18">
        <v>516</v>
      </c>
      <c r="F26" s="19">
        <v>56.533000000000001</v>
      </c>
      <c r="G26" s="20">
        <v>1.4200000000000001E-2</v>
      </c>
      <c r="H26" s="21"/>
      <c r="I26" s="22"/>
    </row>
    <row r="27" spans="1:9" ht="13" customHeight="1">
      <c r="A27" s="16" t="s">
        <v>140</v>
      </c>
      <c r="B27" s="17" t="s">
        <v>141</v>
      </c>
      <c r="C27" s="13" t="s">
        <v>142</v>
      </c>
      <c r="D27" s="13" t="s">
        <v>79</v>
      </c>
      <c r="E27" s="18">
        <v>23500</v>
      </c>
      <c r="F27" s="19">
        <v>50.966799999999999</v>
      </c>
      <c r="G27" s="20">
        <v>1.2800000000000001E-2</v>
      </c>
      <c r="H27" s="21"/>
      <c r="I27" s="22"/>
    </row>
    <row r="28" spans="1:9" ht="13" customHeight="1">
      <c r="A28" s="16" t="s">
        <v>223</v>
      </c>
      <c r="B28" s="17" t="s">
        <v>224</v>
      </c>
      <c r="C28" s="13" t="s">
        <v>225</v>
      </c>
      <c r="D28" s="13" t="s">
        <v>136</v>
      </c>
      <c r="E28" s="18">
        <v>2337</v>
      </c>
      <c r="F28" s="19">
        <v>43.9146</v>
      </c>
      <c r="G28" s="20">
        <v>1.0999999999999999E-2</v>
      </c>
      <c r="H28" s="21"/>
      <c r="I28" s="22"/>
    </row>
    <row r="29" spans="1:9" ht="13" customHeight="1">
      <c r="A29" s="16" t="s">
        <v>426</v>
      </c>
      <c r="B29" s="17" t="s">
        <v>427</v>
      </c>
      <c r="C29" s="13" t="s">
        <v>428</v>
      </c>
      <c r="D29" s="13" t="s">
        <v>72</v>
      </c>
      <c r="E29" s="18">
        <v>3375</v>
      </c>
      <c r="F29" s="19">
        <v>42.302300000000002</v>
      </c>
      <c r="G29" s="20">
        <v>1.06E-2</v>
      </c>
      <c r="H29" s="21"/>
      <c r="I29" s="22"/>
    </row>
    <row r="30" spans="1:9" ht="13" customHeight="1">
      <c r="A30" s="16" t="s">
        <v>1187</v>
      </c>
      <c r="B30" s="17" t="s">
        <v>1188</v>
      </c>
      <c r="C30" s="13" t="s">
        <v>1189</v>
      </c>
      <c r="D30" s="13" t="s">
        <v>330</v>
      </c>
      <c r="E30" s="18">
        <v>954</v>
      </c>
      <c r="F30" s="19">
        <v>39.533799999999999</v>
      </c>
      <c r="G30" s="20">
        <v>9.9000000000000008E-3</v>
      </c>
      <c r="H30" s="21"/>
      <c r="I30" s="22"/>
    </row>
    <row r="31" spans="1:9" ht="13" customHeight="1">
      <c r="A31" s="16" t="s">
        <v>1190</v>
      </c>
      <c r="B31" s="17" t="s">
        <v>1191</v>
      </c>
      <c r="C31" s="13" t="s">
        <v>1192</v>
      </c>
      <c r="D31" s="13" t="s">
        <v>256</v>
      </c>
      <c r="E31" s="18">
        <v>1656</v>
      </c>
      <c r="F31" s="19">
        <v>38.767000000000003</v>
      </c>
      <c r="G31" s="20">
        <v>9.7999999999999997E-3</v>
      </c>
      <c r="H31" s="21"/>
      <c r="I31" s="22"/>
    </row>
    <row r="32" spans="1:9" ht="13" customHeight="1">
      <c r="A32" s="16" t="s">
        <v>186</v>
      </c>
      <c r="B32" s="17" t="s">
        <v>187</v>
      </c>
      <c r="C32" s="13" t="s">
        <v>188</v>
      </c>
      <c r="D32" s="13" t="s">
        <v>79</v>
      </c>
      <c r="E32" s="18">
        <v>11700</v>
      </c>
      <c r="F32" s="19">
        <v>38.083500000000001</v>
      </c>
      <c r="G32" s="20">
        <v>9.5999999999999992E-3</v>
      </c>
      <c r="H32" s="21"/>
      <c r="I32" s="22"/>
    </row>
    <row r="33" spans="1:9" ht="13" customHeight="1">
      <c r="A33" s="16" t="s">
        <v>1193</v>
      </c>
      <c r="B33" s="17" t="s">
        <v>1194</v>
      </c>
      <c r="C33" s="13" t="s">
        <v>1195</v>
      </c>
      <c r="D33" s="13" t="s">
        <v>212</v>
      </c>
      <c r="E33" s="18">
        <v>23027</v>
      </c>
      <c r="F33" s="19">
        <v>35.7149</v>
      </c>
      <c r="G33" s="20">
        <v>8.9999999999999993E-3</v>
      </c>
      <c r="H33" s="21"/>
      <c r="I33" s="22"/>
    </row>
    <row r="34" spans="1:9" ht="13" customHeight="1">
      <c r="A34" s="16" t="s">
        <v>209</v>
      </c>
      <c r="B34" s="17" t="s">
        <v>210</v>
      </c>
      <c r="C34" s="13" t="s">
        <v>211</v>
      </c>
      <c r="D34" s="13" t="s">
        <v>212</v>
      </c>
      <c r="E34" s="18">
        <v>1900</v>
      </c>
      <c r="F34" s="19">
        <v>34.167700000000004</v>
      </c>
      <c r="G34" s="20">
        <v>8.6E-3</v>
      </c>
      <c r="H34" s="21"/>
      <c r="I34" s="22"/>
    </row>
    <row r="35" spans="1:9" ht="13" customHeight="1">
      <c r="A35" s="16" t="s">
        <v>337</v>
      </c>
      <c r="B35" s="17" t="s">
        <v>338</v>
      </c>
      <c r="C35" s="13" t="s">
        <v>339</v>
      </c>
      <c r="D35" s="13" t="s">
        <v>172</v>
      </c>
      <c r="E35" s="18">
        <v>1857</v>
      </c>
      <c r="F35" s="19">
        <v>33.734299999999998</v>
      </c>
      <c r="G35" s="20">
        <v>8.5000000000000006E-3</v>
      </c>
      <c r="H35" s="21"/>
      <c r="I35" s="22"/>
    </row>
    <row r="36" spans="1:9" ht="13" customHeight="1">
      <c r="A36" s="16" t="s">
        <v>1104</v>
      </c>
      <c r="B36" s="17" t="s">
        <v>1105</v>
      </c>
      <c r="C36" s="13" t="s">
        <v>1106</v>
      </c>
      <c r="D36" s="13" t="s">
        <v>890</v>
      </c>
      <c r="E36" s="18">
        <v>4900</v>
      </c>
      <c r="F36" s="19">
        <v>33.609099999999998</v>
      </c>
      <c r="G36" s="20">
        <v>8.5000000000000006E-3</v>
      </c>
      <c r="H36" s="21"/>
      <c r="I36" s="22"/>
    </row>
    <row r="37" spans="1:9" ht="13" customHeight="1">
      <c r="A37" s="16" t="s">
        <v>115</v>
      </c>
      <c r="B37" s="17" t="s">
        <v>116</v>
      </c>
      <c r="C37" s="13" t="s">
        <v>117</v>
      </c>
      <c r="D37" s="13" t="s">
        <v>61</v>
      </c>
      <c r="E37" s="18">
        <v>18000</v>
      </c>
      <c r="F37" s="19">
        <v>32.081400000000002</v>
      </c>
      <c r="G37" s="20">
        <v>8.0999999999999996E-3</v>
      </c>
      <c r="H37" s="21"/>
      <c r="I37" s="22"/>
    </row>
    <row r="38" spans="1:9" ht="13" customHeight="1">
      <c r="A38" s="16" t="s">
        <v>311</v>
      </c>
      <c r="B38" s="17" t="s">
        <v>312</v>
      </c>
      <c r="C38" s="13" t="s">
        <v>313</v>
      </c>
      <c r="D38" s="13" t="s">
        <v>314</v>
      </c>
      <c r="E38" s="18">
        <v>13500</v>
      </c>
      <c r="F38" s="19">
        <v>30.483000000000001</v>
      </c>
      <c r="G38" s="20">
        <v>7.7000000000000002E-3</v>
      </c>
      <c r="H38" s="21"/>
      <c r="I38" s="22"/>
    </row>
    <row r="39" spans="1:9" ht="13" customHeight="1">
      <c r="A39" s="16" t="s">
        <v>1128</v>
      </c>
      <c r="B39" s="17" t="s">
        <v>1129</v>
      </c>
      <c r="C39" s="13" t="s">
        <v>1130</v>
      </c>
      <c r="D39" s="13" t="s">
        <v>216</v>
      </c>
      <c r="E39" s="18">
        <v>4460</v>
      </c>
      <c r="F39" s="19">
        <v>26.307300000000001</v>
      </c>
      <c r="G39" s="20">
        <v>6.6E-3</v>
      </c>
      <c r="H39" s="21"/>
      <c r="I39" s="22"/>
    </row>
    <row r="40" spans="1:9" ht="13" customHeight="1">
      <c r="A40" s="16" t="s">
        <v>853</v>
      </c>
      <c r="B40" s="17" t="s">
        <v>854</v>
      </c>
      <c r="C40" s="13" t="s">
        <v>855</v>
      </c>
      <c r="D40" s="13" t="s">
        <v>172</v>
      </c>
      <c r="E40" s="18">
        <v>753</v>
      </c>
      <c r="F40" s="19">
        <v>20.852799999999998</v>
      </c>
      <c r="G40" s="20">
        <v>5.1999999999999998E-3</v>
      </c>
      <c r="H40" s="21"/>
      <c r="I40" s="22"/>
    </row>
    <row r="41" spans="1:9" ht="13" customHeight="1">
      <c r="A41" s="16" t="s">
        <v>1196</v>
      </c>
      <c r="B41" s="17" t="s">
        <v>1197</v>
      </c>
      <c r="C41" s="13" t="s">
        <v>1198</v>
      </c>
      <c r="D41" s="13" t="s">
        <v>239</v>
      </c>
      <c r="E41" s="18">
        <v>18000</v>
      </c>
      <c r="F41" s="19">
        <v>20.415600000000001</v>
      </c>
      <c r="G41" s="20">
        <v>5.1000000000000004E-3</v>
      </c>
      <c r="H41" s="21"/>
      <c r="I41" s="22"/>
    </row>
    <row r="42" spans="1:9" ht="13" customHeight="1">
      <c r="A42" s="16" t="s">
        <v>370</v>
      </c>
      <c r="B42" s="17" t="s">
        <v>371</v>
      </c>
      <c r="C42" s="13" t="s">
        <v>372</v>
      </c>
      <c r="D42" s="13" t="s">
        <v>229</v>
      </c>
      <c r="E42" s="18">
        <v>436</v>
      </c>
      <c r="F42" s="19">
        <v>19.999300000000002</v>
      </c>
      <c r="G42" s="20">
        <v>5.0000000000000001E-3</v>
      </c>
      <c r="H42" s="21"/>
      <c r="I42" s="22"/>
    </row>
    <row r="43" spans="1:9" ht="13" customHeight="1">
      <c r="A43" s="16" t="s">
        <v>1199</v>
      </c>
      <c r="B43" s="17" t="s">
        <v>1200</v>
      </c>
      <c r="C43" s="13" t="s">
        <v>1201</v>
      </c>
      <c r="D43" s="13" t="s">
        <v>107</v>
      </c>
      <c r="E43" s="18">
        <v>6400</v>
      </c>
      <c r="F43" s="19">
        <v>18.143999999999998</v>
      </c>
      <c r="G43" s="20">
        <v>4.5999999999999999E-3</v>
      </c>
      <c r="H43" s="21"/>
      <c r="I43" s="22"/>
    </row>
    <row r="44" spans="1:9" ht="13" customHeight="1">
      <c r="A44" s="16" t="s">
        <v>1061</v>
      </c>
      <c r="B44" s="17" t="s">
        <v>1062</v>
      </c>
      <c r="C44" s="13" t="s">
        <v>1063</v>
      </c>
      <c r="D44" s="13" t="s">
        <v>281</v>
      </c>
      <c r="E44" s="18">
        <v>1256</v>
      </c>
      <c r="F44" s="19">
        <v>11.925700000000001</v>
      </c>
      <c r="G44" s="20">
        <v>3.0000000000000001E-3</v>
      </c>
      <c r="H44" s="21"/>
      <c r="I44" s="22"/>
    </row>
    <row r="45" spans="1:9" ht="13" customHeight="1">
      <c r="A45" s="16" t="s">
        <v>122</v>
      </c>
      <c r="B45" s="17" t="s">
        <v>123</v>
      </c>
      <c r="C45" s="13" t="s">
        <v>124</v>
      </c>
      <c r="D45" s="13" t="s">
        <v>125</v>
      </c>
      <c r="E45" s="18">
        <v>230</v>
      </c>
      <c r="F45" s="19">
        <v>8.6479999999999997</v>
      </c>
      <c r="G45" s="20">
        <v>2.2000000000000001E-3</v>
      </c>
      <c r="H45" s="21"/>
      <c r="I45" s="22"/>
    </row>
    <row r="46" spans="1:9" ht="13" customHeight="1">
      <c r="A46" s="16" t="s">
        <v>169</v>
      </c>
      <c r="B46" s="17" t="s">
        <v>170</v>
      </c>
      <c r="C46" s="13" t="s">
        <v>171</v>
      </c>
      <c r="D46" s="13" t="s">
        <v>172</v>
      </c>
      <c r="E46" s="18">
        <v>575</v>
      </c>
      <c r="F46" s="19">
        <v>7.7394999999999996</v>
      </c>
      <c r="G46" s="20">
        <v>1.9E-3</v>
      </c>
      <c r="H46" s="21"/>
      <c r="I46" s="22"/>
    </row>
    <row r="47" spans="1:9" ht="13" customHeight="1">
      <c r="A47" s="16" t="s">
        <v>1202</v>
      </c>
      <c r="B47" s="17" t="s">
        <v>1203</v>
      </c>
      <c r="C47" s="13" t="s">
        <v>1204</v>
      </c>
      <c r="D47" s="13" t="s">
        <v>330</v>
      </c>
      <c r="E47" s="18">
        <v>150</v>
      </c>
      <c r="F47" s="19">
        <v>7.14</v>
      </c>
      <c r="G47" s="20">
        <v>1.8E-3</v>
      </c>
      <c r="H47" s="21"/>
      <c r="I47" s="22"/>
    </row>
    <row r="48" spans="1:9" ht="13" customHeight="1">
      <c r="A48" s="16" t="s">
        <v>143</v>
      </c>
      <c r="B48" s="17" t="s">
        <v>144</v>
      </c>
      <c r="C48" s="13" t="s">
        <v>145</v>
      </c>
      <c r="D48" s="13" t="s">
        <v>146</v>
      </c>
      <c r="E48" s="18">
        <v>636</v>
      </c>
      <c r="F48" s="19">
        <v>6.3224999999999998</v>
      </c>
      <c r="G48" s="20">
        <v>1.6000000000000001E-3</v>
      </c>
      <c r="H48" s="21"/>
      <c r="I48" s="22"/>
    </row>
    <row r="49" spans="1:9" ht="13" customHeight="1">
      <c r="A49" s="16" t="s">
        <v>65</v>
      </c>
      <c r="B49" s="17" t="s">
        <v>66</v>
      </c>
      <c r="C49" s="13" t="s">
        <v>67</v>
      </c>
      <c r="D49" s="13" t="s">
        <v>68</v>
      </c>
      <c r="E49" s="18">
        <v>500</v>
      </c>
      <c r="F49" s="19">
        <v>5.9349999999999996</v>
      </c>
      <c r="G49" s="20">
        <v>1.5E-3</v>
      </c>
      <c r="H49" s="21"/>
      <c r="I49" s="22"/>
    </row>
    <row r="50" spans="1:9" ht="13" customHeight="1">
      <c r="A50" s="16" t="s">
        <v>233</v>
      </c>
      <c r="B50" s="17" t="s">
        <v>234</v>
      </c>
      <c r="C50" s="13" t="s">
        <v>235</v>
      </c>
      <c r="D50" s="13" t="s">
        <v>146</v>
      </c>
      <c r="E50" s="18">
        <v>280</v>
      </c>
      <c r="F50" s="19">
        <v>5.7416999999999998</v>
      </c>
      <c r="G50" s="20">
        <v>1.4E-3</v>
      </c>
      <c r="H50" s="21"/>
      <c r="I50" s="22"/>
    </row>
    <row r="51" spans="1:9" ht="13" customHeight="1">
      <c r="A51" s="16" t="s">
        <v>87</v>
      </c>
      <c r="B51" s="17" t="s">
        <v>88</v>
      </c>
      <c r="C51" s="13" t="s">
        <v>89</v>
      </c>
      <c r="D51" s="13" t="s">
        <v>90</v>
      </c>
      <c r="E51" s="18">
        <v>1500</v>
      </c>
      <c r="F51" s="19">
        <v>4.8413000000000004</v>
      </c>
      <c r="G51" s="20">
        <v>1.1999999999999999E-3</v>
      </c>
      <c r="H51" s="21"/>
      <c r="I51" s="22"/>
    </row>
    <row r="52" spans="1:9" ht="13" customHeight="1">
      <c r="A52" s="4"/>
      <c r="B52" s="12" t="s">
        <v>462</v>
      </c>
      <c r="C52" s="13"/>
      <c r="D52" s="13"/>
      <c r="E52" s="13"/>
      <c r="F52" s="23">
        <v>2736.1783999999998</v>
      </c>
      <c r="G52" s="24">
        <f>ROUND(SUM(G1:G51),4)</f>
        <v>0.68830000000000002</v>
      </c>
      <c r="H52" s="25"/>
      <c r="I52" s="26"/>
    </row>
    <row r="53" spans="1:9" ht="13" customHeight="1">
      <c r="A53" s="4"/>
      <c r="B53" s="27" t="s">
        <v>463</v>
      </c>
      <c r="C53" s="1"/>
      <c r="D53" s="1"/>
      <c r="E53" s="1"/>
      <c r="F53" s="25" t="s">
        <v>464</v>
      </c>
      <c r="G53" s="25" t="s">
        <v>464</v>
      </c>
      <c r="H53" s="25"/>
      <c r="I53" s="26"/>
    </row>
    <row r="54" spans="1:9" ht="13" customHeight="1">
      <c r="A54" s="4"/>
      <c r="B54" s="27" t="s">
        <v>462</v>
      </c>
      <c r="C54" s="1"/>
      <c r="D54" s="1"/>
      <c r="E54" s="1"/>
      <c r="F54" s="25" t="s">
        <v>464</v>
      </c>
      <c r="G54" s="25" t="s">
        <v>464</v>
      </c>
      <c r="H54" s="25"/>
      <c r="I54" s="26"/>
    </row>
    <row r="55" spans="1:9" ht="13" customHeight="1">
      <c r="A55" s="4"/>
      <c r="B55" s="27" t="s">
        <v>465</v>
      </c>
      <c r="C55" s="28"/>
      <c r="D55" s="1"/>
      <c r="E55" s="28"/>
      <c r="F55" s="23">
        <v>2736.1783999999998</v>
      </c>
      <c r="G55" s="24">
        <f>ROUND(SUM(G52),4)</f>
        <v>0.68830000000000002</v>
      </c>
      <c r="H55" s="25"/>
      <c r="I55" s="26"/>
    </row>
    <row r="56" spans="1:9" ht="13" customHeight="1">
      <c r="A56" s="4"/>
      <c r="B56" s="12" t="s">
        <v>466</v>
      </c>
      <c r="C56" s="13"/>
      <c r="D56" s="13"/>
      <c r="E56" s="13"/>
      <c r="F56" s="13"/>
      <c r="G56" s="13"/>
      <c r="H56" s="14"/>
      <c r="I56" s="15"/>
    </row>
    <row r="57" spans="1:9" ht="13" customHeight="1">
      <c r="A57" s="4"/>
      <c r="B57" s="12" t="s">
        <v>467</v>
      </c>
      <c r="C57" s="13"/>
      <c r="D57" s="13"/>
      <c r="E57" s="13"/>
      <c r="F57" s="4"/>
      <c r="G57" s="14"/>
      <c r="H57" s="14"/>
      <c r="I57" s="15"/>
    </row>
    <row r="58" spans="1:9" ht="13" customHeight="1">
      <c r="A58" s="16" t="s">
        <v>812</v>
      </c>
      <c r="B58" s="17" t="s">
        <v>813</v>
      </c>
      <c r="C58" s="13"/>
      <c r="D58" s="13"/>
      <c r="E58" s="18">
        <v>-1500</v>
      </c>
      <c r="F58" s="19">
        <v>-4.8179999999999996</v>
      </c>
      <c r="G58" s="20">
        <v>-1.1999999999999999E-3</v>
      </c>
      <c r="H58" s="21"/>
      <c r="I58" s="22"/>
    </row>
    <row r="59" spans="1:9" ht="13" customHeight="1">
      <c r="A59" s="16" t="s">
        <v>822</v>
      </c>
      <c r="B59" s="17" t="s">
        <v>823</v>
      </c>
      <c r="C59" s="13"/>
      <c r="D59" s="13"/>
      <c r="E59" s="18">
        <v>-500</v>
      </c>
      <c r="F59" s="19">
        <v>-5.9589999999999996</v>
      </c>
      <c r="G59" s="20">
        <v>-1.5E-3</v>
      </c>
      <c r="H59" s="21"/>
      <c r="I59" s="22"/>
    </row>
    <row r="60" spans="1:9" ht="13" customHeight="1">
      <c r="A60" s="16" t="s">
        <v>734</v>
      </c>
      <c r="B60" s="17" t="s">
        <v>735</v>
      </c>
      <c r="C60" s="13"/>
      <c r="D60" s="13"/>
      <c r="E60" s="18">
        <v>-900</v>
      </c>
      <c r="F60" s="19">
        <v>-16.920000000000002</v>
      </c>
      <c r="G60" s="20">
        <v>-4.3E-3</v>
      </c>
      <c r="H60" s="21"/>
      <c r="I60" s="22"/>
    </row>
    <row r="61" spans="1:9" ht="13" customHeight="1">
      <c r="A61" s="16" t="s">
        <v>1205</v>
      </c>
      <c r="B61" s="17" t="s">
        <v>1206</v>
      </c>
      <c r="C61" s="13"/>
      <c r="D61" s="13"/>
      <c r="E61" s="18">
        <v>-6400</v>
      </c>
      <c r="F61" s="19">
        <v>-18.147200000000002</v>
      </c>
      <c r="G61" s="20">
        <v>-4.5999999999999999E-3</v>
      </c>
      <c r="H61" s="21"/>
      <c r="I61" s="22"/>
    </row>
    <row r="62" spans="1:9" ht="13" customHeight="1">
      <c r="A62" s="16" t="s">
        <v>658</v>
      </c>
      <c r="B62" s="17" t="s">
        <v>659</v>
      </c>
      <c r="C62" s="13"/>
      <c r="D62" s="13"/>
      <c r="E62" s="18">
        <v>-13500</v>
      </c>
      <c r="F62" s="19">
        <v>-30.441199999999998</v>
      </c>
      <c r="G62" s="20">
        <v>-7.7000000000000002E-3</v>
      </c>
      <c r="H62" s="21"/>
      <c r="I62" s="22"/>
    </row>
    <row r="63" spans="1:9" ht="13" customHeight="1">
      <c r="A63" s="16" t="s">
        <v>786</v>
      </c>
      <c r="B63" s="17" t="s">
        <v>787</v>
      </c>
      <c r="C63" s="13"/>
      <c r="D63" s="13"/>
      <c r="E63" s="18">
        <v>-18000</v>
      </c>
      <c r="F63" s="19">
        <v>-32.243400000000001</v>
      </c>
      <c r="G63" s="20">
        <v>-8.0999999999999996E-3</v>
      </c>
      <c r="H63" s="21"/>
      <c r="I63" s="22"/>
    </row>
    <row r="64" spans="1:9" ht="13" customHeight="1">
      <c r="A64" s="16" t="s">
        <v>738</v>
      </c>
      <c r="B64" s="17" t="s">
        <v>739</v>
      </c>
      <c r="C64" s="13"/>
      <c r="D64" s="13"/>
      <c r="E64" s="18">
        <v>-1900</v>
      </c>
      <c r="F64" s="19">
        <v>-33.985300000000002</v>
      </c>
      <c r="G64" s="20">
        <v>-8.5000000000000006E-3</v>
      </c>
      <c r="H64" s="21"/>
      <c r="I64" s="22"/>
    </row>
    <row r="65" spans="1:9" ht="13" customHeight="1">
      <c r="A65" s="16" t="s">
        <v>764</v>
      </c>
      <c r="B65" s="17" t="s">
        <v>765</v>
      </c>
      <c r="C65" s="13"/>
      <c r="D65" s="13"/>
      <c r="E65" s="18">
        <v>-11700</v>
      </c>
      <c r="F65" s="19">
        <v>-38.440399999999997</v>
      </c>
      <c r="G65" s="20">
        <v>-9.7000000000000003E-3</v>
      </c>
      <c r="H65" s="21"/>
      <c r="I65" s="22"/>
    </row>
    <row r="66" spans="1:9" ht="13" customHeight="1">
      <c r="A66" s="16" t="s">
        <v>776</v>
      </c>
      <c r="B66" s="17" t="s">
        <v>777</v>
      </c>
      <c r="C66" s="13"/>
      <c r="D66" s="13"/>
      <c r="E66" s="18">
        <v>-500</v>
      </c>
      <c r="F66" s="19">
        <v>-40.64</v>
      </c>
      <c r="G66" s="20">
        <v>-1.0200000000000001E-2</v>
      </c>
      <c r="H66" s="21"/>
      <c r="I66" s="22"/>
    </row>
    <row r="67" spans="1:9" ht="13" customHeight="1">
      <c r="A67" s="16" t="s">
        <v>524</v>
      </c>
      <c r="B67" s="17" t="s">
        <v>525</v>
      </c>
      <c r="C67" s="13"/>
      <c r="D67" s="13"/>
      <c r="E67" s="18">
        <v>-3375</v>
      </c>
      <c r="F67" s="19">
        <v>-42.720799999999997</v>
      </c>
      <c r="G67" s="20">
        <v>-1.0699999999999999E-2</v>
      </c>
      <c r="H67" s="21"/>
      <c r="I67" s="22"/>
    </row>
    <row r="68" spans="1:9" ht="13" customHeight="1">
      <c r="A68" s="16" t="s">
        <v>1207</v>
      </c>
      <c r="B68" s="17" t="s">
        <v>1208</v>
      </c>
      <c r="C68" s="13"/>
      <c r="D68" s="13"/>
      <c r="E68" s="18">
        <v>-400</v>
      </c>
      <c r="F68" s="19">
        <v>-43.847999999999999</v>
      </c>
      <c r="G68" s="20">
        <v>-1.0999999999999999E-2</v>
      </c>
      <c r="H68" s="21"/>
      <c r="I68" s="22"/>
    </row>
    <row r="69" spans="1:9" ht="13" customHeight="1">
      <c r="A69" s="16" t="s">
        <v>778</v>
      </c>
      <c r="B69" s="17" t="s">
        <v>779</v>
      </c>
      <c r="C69" s="13"/>
      <c r="D69" s="13"/>
      <c r="E69" s="18">
        <v>-23500</v>
      </c>
      <c r="F69" s="19">
        <v>-50.966799999999999</v>
      </c>
      <c r="G69" s="20">
        <v>-1.2800000000000001E-2</v>
      </c>
      <c r="H69" s="21"/>
      <c r="I69" s="22"/>
    </row>
    <row r="70" spans="1:9" ht="13" customHeight="1">
      <c r="A70" s="16" t="s">
        <v>744</v>
      </c>
      <c r="B70" s="17" t="s">
        <v>745</v>
      </c>
      <c r="C70" s="13"/>
      <c r="D70" s="13"/>
      <c r="E70" s="18">
        <v>-15300</v>
      </c>
      <c r="F70" s="19">
        <v>-57.260300000000001</v>
      </c>
      <c r="G70" s="20">
        <v>-1.44E-2</v>
      </c>
      <c r="H70" s="21"/>
      <c r="I70" s="22"/>
    </row>
    <row r="71" spans="1:9" ht="13" customHeight="1">
      <c r="A71" s="16" t="s">
        <v>692</v>
      </c>
      <c r="B71" s="17" t="s">
        <v>693</v>
      </c>
      <c r="C71" s="13"/>
      <c r="D71" s="13"/>
      <c r="E71" s="18">
        <v>-300</v>
      </c>
      <c r="F71" s="19">
        <v>-58.875</v>
      </c>
      <c r="G71" s="20">
        <v>-1.4800000000000001E-2</v>
      </c>
      <c r="H71" s="21"/>
      <c r="I71" s="22"/>
    </row>
    <row r="72" spans="1:9" ht="13" customHeight="1">
      <c r="A72" s="16" t="s">
        <v>804</v>
      </c>
      <c r="B72" s="17" t="s">
        <v>805</v>
      </c>
      <c r="C72" s="13"/>
      <c r="D72" s="13"/>
      <c r="E72" s="18">
        <v>-17100</v>
      </c>
      <c r="F72" s="19">
        <v>-66.476299999999995</v>
      </c>
      <c r="G72" s="20">
        <v>-1.67E-2</v>
      </c>
      <c r="H72" s="21"/>
      <c r="I72" s="22"/>
    </row>
    <row r="73" spans="1:9" ht="13" customHeight="1">
      <c r="A73" s="16" t="s">
        <v>772</v>
      </c>
      <c r="B73" s="17" t="s">
        <v>773</v>
      </c>
      <c r="C73" s="13"/>
      <c r="D73" s="13"/>
      <c r="E73" s="18">
        <v>-32775</v>
      </c>
      <c r="F73" s="19">
        <v>-86.378500000000003</v>
      </c>
      <c r="G73" s="20">
        <v>-2.1700000000000001E-2</v>
      </c>
      <c r="H73" s="21"/>
      <c r="I73" s="22"/>
    </row>
    <row r="74" spans="1:9" ht="13" customHeight="1">
      <c r="A74" s="16" t="s">
        <v>762</v>
      </c>
      <c r="B74" s="17" t="s">
        <v>763</v>
      </c>
      <c r="C74" s="13"/>
      <c r="D74" s="13"/>
      <c r="E74" s="18">
        <v>-27500</v>
      </c>
      <c r="F74" s="19">
        <v>-88.082499999999996</v>
      </c>
      <c r="G74" s="20">
        <v>-2.2200000000000001E-2</v>
      </c>
      <c r="H74" s="21"/>
      <c r="I74" s="22"/>
    </row>
    <row r="75" spans="1:9" ht="13" customHeight="1">
      <c r="A75" s="16" t="s">
        <v>680</v>
      </c>
      <c r="B75" s="17" t="s">
        <v>681</v>
      </c>
      <c r="C75" s="13"/>
      <c r="D75" s="13"/>
      <c r="E75" s="18">
        <v>-1950</v>
      </c>
      <c r="F75" s="19">
        <v>-91.727999999999994</v>
      </c>
      <c r="G75" s="20">
        <v>-2.3099999999999999E-2</v>
      </c>
      <c r="H75" s="21"/>
      <c r="I75" s="22"/>
    </row>
    <row r="76" spans="1:9" ht="13" customHeight="1">
      <c r="A76" s="16" t="s">
        <v>496</v>
      </c>
      <c r="B76" s="17" t="s">
        <v>497</v>
      </c>
      <c r="C76" s="13"/>
      <c r="D76" s="13"/>
      <c r="E76" s="18">
        <v>-14250</v>
      </c>
      <c r="F76" s="19">
        <v>-95.304000000000002</v>
      </c>
      <c r="G76" s="20">
        <v>-2.4E-2</v>
      </c>
      <c r="H76" s="21"/>
      <c r="I76" s="22"/>
    </row>
    <row r="77" spans="1:9" ht="13" customHeight="1">
      <c r="A77" s="16" t="s">
        <v>824</v>
      </c>
      <c r="B77" s="17" t="s">
        <v>825</v>
      </c>
      <c r="C77" s="13"/>
      <c r="D77" s="13"/>
      <c r="E77" s="18">
        <v>-13650</v>
      </c>
      <c r="F77" s="19">
        <v>-97.672600000000003</v>
      </c>
      <c r="G77" s="20">
        <v>-2.46E-2</v>
      </c>
      <c r="H77" s="21"/>
      <c r="I77" s="22"/>
    </row>
    <row r="78" spans="1:9" ht="13" customHeight="1">
      <c r="A78" s="16" t="s">
        <v>724</v>
      </c>
      <c r="B78" s="17" t="s">
        <v>725</v>
      </c>
      <c r="C78" s="13"/>
      <c r="D78" s="13"/>
      <c r="E78" s="18">
        <v>-5700</v>
      </c>
      <c r="F78" s="19">
        <v>-98.826599999999999</v>
      </c>
      <c r="G78" s="20">
        <v>-2.4899999999999999E-2</v>
      </c>
      <c r="H78" s="21"/>
      <c r="I78" s="22"/>
    </row>
    <row r="79" spans="1:9" ht="13" customHeight="1">
      <c r="A79" s="16" t="s">
        <v>802</v>
      </c>
      <c r="B79" s="17" t="s">
        <v>803</v>
      </c>
      <c r="C79" s="13"/>
      <c r="D79" s="13"/>
      <c r="E79" s="18">
        <v>-10500</v>
      </c>
      <c r="F79" s="19">
        <v>-99.728999999999999</v>
      </c>
      <c r="G79" s="20">
        <v>-2.5100000000000001E-2</v>
      </c>
      <c r="H79" s="21"/>
      <c r="I79" s="22"/>
    </row>
    <row r="80" spans="1:9" ht="13" customHeight="1">
      <c r="A80" s="16" t="s">
        <v>810</v>
      </c>
      <c r="B80" s="17" t="s">
        <v>811</v>
      </c>
      <c r="C80" s="13"/>
      <c r="D80" s="13"/>
      <c r="E80" s="18">
        <v>-8125</v>
      </c>
      <c r="F80" s="19">
        <v>-99.758799999999994</v>
      </c>
      <c r="G80" s="20">
        <v>-2.5100000000000001E-2</v>
      </c>
      <c r="H80" s="21"/>
      <c r="I80" s="22"/>
    </row>
    <row r="81" spans="1:9" ht="13" customHeight="1">
      <c r="A81" s="16" t="s">
        <v>766</v>
      </c>
      <c r="B81" s="17" t="s">
        <v>767</v>
      </c>
      <c r="C81" s="13"/>
      <c r="D81" s="13"/>
      <c r="E81" s="18">
        <v>-24000</v>
      </c>
      <c r="F81" s="19">
        <v>-100.056</v>
      </c>
      <c r="G81" s="20">
        <v>-2.52E-2</v>
      </c>
      <c r="H81" s="21"/>
      <c r="I81" s="22"/>
    </row>
    <row r="82" spans="1:9" ht="13" customHeight="1">
      <c r="A82" s="16" t="s">
        <v>774</v>
      </c>
      <c r="B82" s="17" t="s">
        <v>775</v>
      </c>
      <c r="C82" s="13"/>
      <c r="D82" s="13"/>
      <c r="E82" s="18">
        <v>-3150</v>
      </c>
      <c r="F82" s="19">
        <v>-105.0903</v>
      </c>
      <c r="G82" s="20">
        <v>-2.64E-2</v>
      </c>
      <c r="H82" s="21"/>
      <c r="I82" s="22"/>
    </row>
    <row r="83" spans="1:9" ht="13" customHeight="1">
      <c r="A83" s="16" t="s">
        <v>826</v>
      </c>
      <c r="B83" s="17" t="s">
        <v>827</v>
      </c>
      <c r="C83" s="13"/>
      <c r="D83" s="13"/>
      <c r="E83" s="18">
        <v>-17500</v>
      </c>
      <c r="F83" s="19">
        <v>-232.57499999999999</v>
      </c>
      <c r="G83" s="20">
        <v>-5.8500000000000003E-2</v>
      </c>
      <c r="H83" s="21"/>
      <c r="I83" s="22"/>
    </row>
    <row r="84" spans="1:9" ht="13" customHeight="1">
      <c r="A84" s="4"/>
      <c r="B84" s="12" t="s">
        <v>462</v>
      </c>
      <c r="C84" s="13"/>
      <c r="D84" s="13"/>
      <c r="E84" s="13"/>
      <c r="F84" s="23">
        <v>-1736.943</v>
      </c>
      <c r="G84" s="24">
        <f>ROUND(SUM(G56:G83),4)</f>
        <v>-0.437</v>
      </c>
      <c r="H84" s="25"/>
      <c r="I84" s="26"/>
    </row>
    <row r="85" spans="1:9" ht="13" customHeight="1">
      <c r="A85" s="4"/>
      <c r="B85" s="27" t="s">
        <v>465</v>
      </c>
      <c r="C85" s="28"/>
      <c r="D85" s="1"/>
      <c r="E85" s="28"/>
      <c r="F85" s="23">
        <v>-1736.943</v>
      </c>
      <c r="G85" s="24">
        <f>ROUND(SUM(G84),4)</f>
        <v>-0.437</v>
      </c>
      <c r="H85" s="25"/>
      <c r="I85" s="26"/>
    </row>
    <row r="86" spans="1:9" ht="13" customHeight="1">
      <c r="A86" s="4"/>
      <c r="B86" s="12" t="s">
        <v>834</v>
      </c>
      <c r="C86" s="13"/>
      <c r="D86" s="13"/>
      <c r="E86" s="13"/>
      <c r="F86" s="13"/>
      <c r="G86" s="13"/>
      <c r="H86" s="14"/>
      <c r="I86" s="15"/>
    </row>
    <row r="87" spans="1:9" ht="13" customHeight="1">
      <c r="A87" s="4"/>
      <c r="B87" s="12" t="s">
        <v>835</v>
      </c>
      <c r="C87" s="13"/>
      <c r="D87" s="13"/>
      <c r="E87" s="13"/>
      <c r="F87" s="4"/>
      <c r="G87" s="14"/>
      <c r="H87" s="14"/>
      <c r="I87" s="15"/>
    </row>
    <row r="88" spans="1:9" ht="13" customHeight="1">
      <c r="A88" s="16" t="s">
        <v>839</v>
      </c>
      <c r="B88" s="17" t="s">
        <v>840</v>
      </c>
      <c r="C88" s="13" t="s">
        <v>841</v>
      </c>
      <c r="D88" s="13"/>
      <c r="E88" s="18">
        <v>59475.366999999998</v>
      </c>
      <c r="F88" s="19">
        <v>748.56830000000002</v>
      </c>
      <c r="G88" s="20">
        <v>0.1883</v>
      </c>
      <c r="H88" s="21"/>
      <c r="I88" s="22"/>
    </row>
    <row r="89" spans="1:9" ht="13" customHeight="1">
      <c r="A89" s="4"/>
      <c r="B89" s="12" t="s">
        <v>462</v>
      </c>
      <c r="C89" s="13"/>
      <c r="D89" s="13"/>
      <c r="E89" s="13"/>
      <c r="F89" s="23">
        <v>748.56830000000002</v>
      </c>
      <c r="G89" s="24">
        <f>ROUND(SUM(G86:G88),4)</f>
        <v>0.1883</v>
      </c>
      <c r="H89" s="25"/>
      <c r="I89" s="26"/>
    </row>
    <row r="90" spans="1:9" ht="13" customHeight="1">
      <c r="A90" s="4"/>
      <c r="B90" s="27" t="s">
        <v>465</v>
      </c>
      <c r="C90" s="28"/>
      <c r="D90" s="1"/>
      <c r="E90" s="28"/>
      <c r="F90" s="23">
        <v>748.56830000000002</v>
      </c>
      <c r="G90" s="24">
        <f>ROUND(SUM(G89),4)</f>
        <v>0.1883</v>
      </c>
      <c r="H90" s="25"/>
      <c r="I90" s="26"/>
    </row>
    <row r="91" spans="1:9" ht="13" customHeight="1">
      <c r="A91" s="4"/>
      <c r="B91" s="12" t="s">
        <v>842</v>
      </c>
      <c r="C91" s="13"/>
      <c r="D91" s="13"/>
      <c r="E91" s="13"/>
      <c r="F91" s="13"/>
      <c r="G91" s="13"/>
      <c r="H91" s="14"/>
      <c r="I91" s="15"/>
    </row>
    <row r="92" spans="1:9" ht="13" customHeight="1">
      <c r="A92" s="16" t="s">
        <v>843</v>
      </c>
      <c r="B92" s="17" t="s">
        <v>844</v>
      </c>
      <c r="C92" s="13"/>
      <c r="D92" s="13"/>
      <c r="E92" s="18"/>
      <c r="F92" s="19">
        <v>513.89639999999997</v>
      </c>
      <c r="G92" s="20">
        <v>0.1293</v>
      </c>
      <c r="H92" s="29">
        <v>5.0660277870725155E-2</v>
      </c>
      <c r="I92" s="22"/>
    </row>
    <row r="93" spans="1:9" ht="13" customHeight="1">
      <c r="A93" s="4"/>
      <c r="B93" s="12" t="s">
        <v>462</v>
      </c>
      <c r="C93" s="13"/>
      <c r="D93" s="13"/>
      <c r="E93" s="13"/>
      <c r="F93" s="23">
        <v>513.89639999999997</v>
      </c>
      <c r="G93" s="24">
        <f>ROUND(SUM(G91:G92),4)</f>
        <v>0.1293</v>
      </c>
      <c r="H93" s="25"/>
      <c r="I93" s="26"/>
    </row>
    <row r="94" spans="1:9" ht="13" customHeight="1">
      <c r="A94" s="4"/>
      <c r="B94" s="27" t="s">
        <v>465</v>
      </c>
      <c r="C94" s="28"/>
      <c r="D94" s="1"/>
      <c r="E94" s="28"/>
      <c r="F94" s="23">
        <v>513.89639999999997</v>
      </c>
      <c r="G94" s="24">
        <f>ROUND(SUM(G93),4)</f>
        <v>0.1293</v>
      </c>
      <c r="H94" s="25"/>
      <c r="I94" s="26"/>
    </row>
    <row r="95" spans="1:9" ht="13" customHeight="1">
      <c r="A95" s="4"/>
      <c r="B95" s="27" t="s">
        <v>845</v>
      </c>
      <c r="C95" s="13"/>
      <c r="D95" s="1"/>
      <c r="E95" s="13"/>
      <c r="F95" s="30">
        <v>1714.1999000000001</v>
      </c>
      <c r="G95" s="24">
        <v>0.43109999999999998</v>
      </c>
      <c r="H95" s="25"/>
      <c r="I95" s="26"/>
    </row>
    <row r="96" spans="1:9" ht="13" customHeight="1">
      <c r="A96" s="4"/>
      <c r="B96" s="31" t="s">
        <v>846</v>
      </c>
      <c r="C96" s="32"/>
      <c r="D96" s="32"/>
      <c r="E96" s="32"/>
      <c r="F96" s="33">
        <v>3975.9</v>
      </c>
      <c r="G96" s="34">
        <f>ROUND(SUM(G55,G85,G90,G94,G95),4)</f>
        <v>1</v>
      </c>
      <c r="H96" s="35"/>
      <c r="I96" s="36"/>
    </row>
    <row r="97" spans="1:9" ht="13" customHeight="1">
      <c r="A97" s="4"/>
      <c r="B97" s="6"/>
      <c r="C97" s="4"/>
      <c r="D97" s="4"/>
      <c r="E97" s="4"/>
      <c r="F97" s="4"/>
      <c r="G97" s="4"/>
      <c r="H97" s="4"/>
      <c r="I97" s="4"/>
    </row>
    <row r="98" spans="1:9" ht="13" customHeight="1">
      <c r="A98" s="4"/>
      <c r="B98" s="3" t="s">
        <v>849</v>
      </c>
      <c r="C98" s="4"/>
      <c r="D98" s="4"/>
      <c r="E98" s="4"/>
      <c r="F98" s="4"/>
      <c r="G98" s="4"/>
      <c r="H98" s="4"/>
      <c r="I98" s="4"/>
    </row>
    <row r="99" spans="1:9" ht="26.15" customHeight="1">
      <c r="A99" s="4"/>
      <c r="B99" s="177" t="s">
        <v>2127</v>
      </c>
      <c r="C99" s="177"/>
      <c r="D99" s="177"/>
      <c r="E99" s="177"/>
      <c r="F99" s="177"/>
      <c r="G99" s="177"/>
      <c r="H99" s="177"/>
      <c r="I99" s="177"/>
    </row>
    <row r="100" spans="1:9" ht="13" customHeight="1">
      <c r="A100" s="4"/>
      <c r="B100" s="177"/>
      <c r="C100" s="177"/>
      <c r="D100" s="177"/>
      <c r="E100" s="177"/>
      <c r="F100" s="177"/>
      <c r="G100" s="177"/>
      <c r="H100" s="177"/>
      <c r="I100" s="177"/>
    </row>
    <row r="101" spans="1:9">
      <c r="A101" s="60"/>
      <c r="B101" s="40" t="s">
        <v>2038</v>
      </c>
      <c r="C101" s="41"/>
      <c r="D101" s="41"/>
      <c r="E101" s="41"/>
      <c r="F101" s="41"/>
      <c r="G101" s="41"/>
      <c r="H101" s="41"/>
      <c r="I101" s="70"/>
    </row>
    <row r="102" spans="1:9">
      <c r="A102" s="60"/>
      <c r="B102" s="44" t="s">
        <v>2039</v>
      </c>
      <c r="C102" s="53"/>
      <c r="D102" s="53"/>
      <c r="E102" s="53"/>
      <c r="F102" s="53"/>
      <c r="G102" s="53"/>
      <c r="H102" s="53"/>
      <c r="I102" s="71"/>
    </row>
    <row r="103" spans="1:9">
      <c r="A103" s="60"/>
      <c r="B103" s="44" t="s">
        <v>2040</v>
      </c>
      <c r="C103" s="53"/>
      <c r="D103" s="53"/>
      <c r="E103" s="53"/>
      <c r="F103" s="53"/>
      <c r="G103" s="53"/>
      <c r="H103" s="53"/>
      <c r="I103" s="71"/>
    </row>
    <row r="104" spans="1:9">
      <c r="A104" s="60"/>
      <c r="B104" s="48" t="s">
        <v>2041</v>
      </c>
      <c r="C104" s="49" t="s">
        <v>2056</v>
      </c>
      <c r="D104" s="49" t="s">
        <v>2042</v>
      </c>
      <c r="E104" s="53"/>
      <c r="F104" s="53"/>
      <c r="G104" s="53"/>
      <c r="H104" s="53"/>
      <c r="I104" s="71"/>
    </row>
    <row r="105" spans="1:9">
      <c r="A105" s="60"/>
      <c r="B105" s="50" t="s">
        <v>2043</v>
      </c>
      <c r="C105" s="51">
        <v>10.398</v>
      </c>
      <c r="D105" s="51">
        <v>10.45</v>
      </c>
      <c r="E105" s="96"/>
      <c r="F105" s="96"/>
      <c r="G105" s="53"/>
      <c r="H105" s="53"/>
      <c r="I105" s="71"/>
    </row>
    <row r="106" spans="1:9">
      <c r="A106" s="60"/>
      <c r="B106" s="50" t="s">
        <v>2044</v>
      </c>
      <c r="C106" s="51">
        <v>10.398</v>
      </c>
      <c r="D106" s="51">
        <v>10.45</v>
      </c>
      <c r="E106" s="96"/>
      <c r="F106" s="96"/>
      <c r="G106" s="53"/>
      <c r="H106" s="53"/>
      <c r="I106" s="71"/>
    </row>
    <row r="107" spans="1:9">
      <c r="A107" s="60"/>
      <c r="B107" s="50" t="s">
        <v>2045</v>
      </c>
      <c r="C107" s="51">
        <v>10.523999999999999</v>
      </c>
      <c r="D107" s="51">
        <v>10.567</v>
      </c>
      <c r="E107" s="96"/>
      <c r="F107" s="96"/>
      <c r="G107" s="53"/>
      <c r="H107" s="53"/>
      <c r="I107" s="71"/>
    </row>
    <row r="108" spans="1:9">
      <c r="A108" s="60"/>
      <c r="B108" s="50" t="s">
        <v>2046</v>
      </c>
      <c r="C108" s="51">
        <v>10.523999999999999</v>
      </c>
      <c r="D108" s="51">
        <v>10.567</v>
      </c>
      <c r="E108" s="96"/>
      <c r="F108" s="96"/>
      <c r="G108" s="53"/>
      <c r="H108" s="53"/>
      <c r="I108" s="71"/>
    </row>
    <row r="109" spans="1:9">
      <c r="A109" s="60"/>
      <c r="B109" s="44" t="s">
        <v>2047</v>
      </c>
      <c r="C109" s="53"/>
      <c r="D109" s="53"/>
      <c r="E109" s="53"/>
      <c r="F109" s="53"/>
      <c r="G109" s="53"/>
      <c r="H109" s="53"/>
      <c r="I109" s="71"/>
    </row>
    <row r="110" spans="1:9">
      <c r="A110" s="60"/>
      <c r="B110" s="52" t="s">
        <v>2095</v>
      </c>
      <c r="C110" s="53"/>
      <c r="D110" s="53"/>
      <c r="E110" s="53"/>
      <c r="F110" s="53"/>
      <c r="G110" s="53"/>
      <c r="H110" s="53"/>
      <c r="I110" s="71"/>
    </row>
    <row r="111" spans="1:9">
      <c r="A111" s="60"/>
      <c r="B111" s="57" t="s">
        <v>2097</v>
      </c>
      <c r="C111" s="53"/>
      <c r="D111" s="53"/>
      <c r="E111" s="53"/>
      <c r="F111" s="53"/>
      <c r="G111" s="53"/>
      <c r="H111" s="53"/>
      <c r="I111" s="71"/>
    </row>
    <row r="112" spans="1:9">
      <c r="A112" s="60"/>
      <c r="B112" s="44" t="s">
        <v>2066</v>
      </c>
      <c r="C112" s="53"/>
      <c r="D112" s="53"/>
      <c r="E112" s="53"/>
      <c r="F112" s="53"/>
      <c r="G112" s="53"/>
      <c r="H112" s="53"/>
      <c r="I112" s="71"/>
    </row>
    <row r="113" spans="1:9">
      <c r="A113" s="60"/>
      <c r="B113" s="44" t="s">
        <v>2058</v>
      </c>
      <c r="C113" s="53"/>
      <c r="D113" s="53"/>
      <c r="E113" s="53"/>
      <c r="F113" s="53"/>
      <c r="G113" s="53"/>
      <c r="H113" s="53"/>
      <c r="I113" s="71"/>
    </row>
    <row r="114" spans="1:9">
      <c r="A114" s="60"/>
      <c r="B114" s="44" t="s">
        <v>2048</v>
      </c>
      <c r="C114" s="53"/>
      <c r="D114" s="53"/>
      <c r="E114" s="53"/>
      <c r="F114" s="53"/>
      <c r="G114" s="53"/>
      <c r="H114" s="53"/>
      <c r="I114" s="71"/>
    </row>
    <row r="115" spans="1:9">
      <c r="A115" s="60"/>
      <c r="B115" s="44" t="s">
        <v>2049</v>
      </c>
      <c r="C115" s="53"/>
      <c r="D115" s="53"/>
      <c r="E115" s="53"/>
      <c r="F115" s="53"/>
      <c r="G115" s="53"/>
      <c r="H115" s="53"/>
      <c r="I115" s="71"/>
    </row>
    <row r="116" spans="1:9">
      <c r="A116" s="60"/>
      <c r="B116" s="44" t="s">
        <v>2096</v>
      </c>
      <c r="C116" s="53"/>
      <c r="D116" s="53"/>
      <c r="E116" s="53"/>
      <c r="F116" s="53"/>
      <c r="G116" s="53"/>
      <c r="H116" s="53"/>
      <c r="I116" s="71"/>
    </row>
    <row r="117" spans="1:9">
      <c r="A117" s="60"/>
      <c r="B117" s="54" t="s">
        <v>2447</v>
      </c>
      <c r="C117" s="69"/>
      <c r="D117" s="69"/>
      <c r="E117" s="69"/>
      <c r="F117" s="69"/>
      <c r="G117" s="69"/>
      <c r="H117" s="69"/>
      <c r="I117" s="83"/>
    </row>
    <row r="118" spans="1:9">
      <c r="A118" s="60"/>
      <c r="B118" s="46"/>
      <c r="C118" s="46"/>
      <c r="D118" s="46"/>
      <c r="E118" s="46"/>
      <c r="F118" s="46"/>
      <c r="G118" s="46"/>
      <c r="H118" s="46"/>
      <c r="I118" s="46"/>
    </row>
    <row r="119" spans="1:9" ht="13" customHeight="1">
      <c r="A119" s="4"/>
      <c r="B119" s="177"/>
      <c r="C119" s="177"/>
      <c r="D119" s="177"/>
      <c r="E119" s="177"/>
      <c r="F119" s="177"/>
      <c r="G119" s="177"/>
      <c r="H119" s="177"/>
      <c r="I119" s="177"/>
    </row>
    <row r="120" spans="1:9" ht="13" customHeight="1">
      <c r="A120" s="4"/>
      <c r="B120" s="4"/>
      <c r="C120" s="178" t="s">
        <v>1209</v>
      </c>
      <c r="D120" s="178"/>
      <c r="E120" s="178"/>
      <c r="F120" s="178"/>
      <c r="G120" s="4"/>
      <c r="H120" s="4"/>
      <c r="I120" s="4"/>
    </row>
    <row r="121" spans="1:9" ht="13" customHeight="1">
      <c r="A121" s="4"/>
      <c r="B121" s="37" t="s">
        <v>851</v>
      </c>
      <c r="C121" s="178" t="s">
        <v>852</v>
      </c>
      <c r="D121" s="178"/>
      <c r="E121" s="178"/>
      <c r="F121" s="178"/>
      <c r="G121" s="4"/>
      <c r="H121" s="4"/>
      <c r="I121" s="4"/>
    </row>
    <row r="122" spans="1:9" ht="135" customHeight="1">
      <c r="A122" s="4"/>
      <c r="B122" s="38"/>
      <c r="C122" s="176"/>
      <c r="D122" s="176"/>
      <c r="E122" s="4"/>
      <c r="F122" s="4"/>
      <c r="G122" s="4"/>
      <c r="H122" s="4"/>
      <c r="I122" s="4"/>
    </row>
    <row r="125" spans="1:9">
      <c r="B125" s="40" t="s">
        <v>2130</v>
      </c>
      <c r="C125" s="41"/>
      <c r="D125" s="41"/>
      <c r="E125" s="41"/>
      <c r="F125" s="41"/>
      <c r="G125" s="110"/>
      <c r="H125" s="110"/>
      <c r="I125" s="111"/>
    </row>
    <row r="126" spans="1:9" ht="23">
      <c r="B126" s="50" t="s">
        <v>2131</v>
      </c>
      <c r="C126" s="50" t="s">
        <v>2132</v>
      </c>
      <c r="D126" s="112" t="s">
        <v>2133</v>
      </c>
      <c r="E126" s="113" t="s">
        <v>2134</v>
      </c>
      <c r="F126" s="113" t="s">
        <v>2135</v>
      </c>
      <c r="G126" s="97"/>
      <c r="H126" s="97"/>
      <c r="I126" s="114"/>
    </row>
    <row r="127" spans="1:9">
      <c r="B127" s="50" t="s">
        <v>2136</v>
      </c>
      <c r="C127" s="50" t="s">
        <v>2137</v>
      </c>
      <c r="D127" s="142">
        <v>414</v>
      </c>
      <c r="E127" s="143">
        <v>388.75</v>
      </c>
      <c r="F127" s="144">
        <v>9.6649200000000004</v>
      </c>
      <c r="G127" s="97"/>
      <c r="H127" s="97"/>
      <c r="I127" s="114"/>
    </row>
    <row r="128" spans="1:9">
      <c r="B128" s="50" t="s">
        <v>2138</v>
      </c>
      <c r="C128" s="50" t="s">
        <v>2137</v>
      </c>
      <c r="D128" s="142">
        <v>371.6</v>
      </c>
      <c r="E128" s="143">
        <v>374.25</v>
      </c>
      <c r="F128" s="144">
        <v>8.6184899999999995</v>
      </c>
      <c r="G128" s="97"/>
      <c r="H128" s="97"/>
      <c r="I128" s="114"/>
    </row>
    <row r="129" spans="2:9">
      <c r="B129" s="50" t="s">
        <v>2141</v>
      </c>
      <c r="C129" s="50" t="s">
        <v>2137</v>
      </c>
      <c r="D129" s="142">
        <v>717.25</v>
      </c>
      <c r="E129" s="143">
        <v>715.55</v>
      </c>
      <c r="F129" s="144">
        <v>14.036295000000001</v>
      </c>
      <c r="G129" s="97"/>
      <c r="H129" s="97"/>
      <c r="I129" s="114"/>
    </row>
    <row r="130" spans="2:9">
      <c r="B130" s="50" t="s">
        <v>2143</v>
      </c>
      <c r="C130" s="50" t="s">
        <v>2137</v>
      </c>
      <c r="D130" s="142">
        <v>271.17629992372235</v>
      </c>
      <c r="E130" s="143">
        <v>263.55</v>
      </c>
      <c r="F130" s="144">
        <v>12.362730000000001</v>
      </c>
      <c r="G130" s="97"/>
      <c r="H130" s="97"/>
      <c r="I130" s="114"/>
    </row>
    <row r="131" spans="2:9">
      <c r="B131" s="50" t="s">
        <v>2147</v>
      </c>
      <c r="C131" s="50" t="s">
        <v>2137</v>
      </c>
      <c r="D131" s="142">
        <v>1765.7249999999999</v>
      </c>
      <c r="E131" s="143">
        <v>1788.7</v>
      </c>
      <c r="F131" s="144">
        <v>5.7919600000000004</v>
      </c>
      <c r="G131" s="97"/>
      <c r="H131" s="97"/>
      <c r="I131" s="114"/>
    </row>
    <row r="132" spans="2:9">
      <c r="B132" s="50" t="s">
        <v>2148</v>
      </c>
      <c r="C132" s="50" t="s">
        <v>2137</v>
      </c>
      <c r="D132" s="142">
        <v>1213.2</v>
      </c>
      <c r="E132" s="143">
        <v>1191.8</v>
      </c>
      <c r="F132" s="144">
        <v>0.84094999999999998</v>
      </c>
      <c r="G132" s="97"/>
      <c r="H132" s="97"/>
      <c r="I132" s="114"/>
    </row>
    <row r="133" spans="2:9">
      <c r="B133" s="50" t="s">
        <v>2149</v>
      </c>
      <c r="C133" s="50" t="s">
        <v>2137</v>
      </c>
      <c r="D133" s="142">
        <v>19957.333299999998</v>
      </c>
      <c r="E133" s="143">
        <v>19625</v>
      </c>
      <c r="F133" s="144">
        <v>11.188470000000001</v>
      </c>
      <c r="G133" s="97"/>
      <c r="H133" s="97"/>
      <c r="I133" s="114"/>
    </row>
    <row r="134" spans="2:9">
      <c r="B134" s="50" t="s">
        <v>2153</v>
      </c>
      <c r="C134" s="50" t="s">
        <v>2137</v>
      </c>
      <c r="D134" s="142">
        <v>8896</v>
      </c>
      <c r="E134" s="143">
        <v>8128</v>
      </c>
      <c r="F134" s="144">
        <v>6.1605999999999996</v>
      </c>
      <c r="G134" s="97"/>
      <c r="H134" s="97"/>
      <c r="I134" s="114"/>
    </row>
    <row r="135" spans="2:9">
      <c r="B135" s="50" t="s">
        <v>2159</v>
      </c>
      <c r="C135" s="50" t="s">
        <v>2137</v>
      </c>
      <c r="D135" s="142">
        <v>176.42</v>
      </c>
      <c r="E135" s="143">
        <v>179.13</v>
      </c>
      <c r="F135" s="144">
        <v>7.4196</v>
      </c>
      <c r="G135" s="97"/>
      <c r="H135" s="97"/>
      <c r="I135" s="114"/>
    </row>
    <row r="136" spans="2:9">
      <c r="B136" s="50" t="s">
        <v>2160</v>
      </c>
      <c r="C136" s="50" t="s">
        <v>2137</v>
      </c>
      <c r="D136" s="142">
        <v>2018.0842</v>
      </c>
      <c r="E136" s="143">
        <v>1733.8</v>
      </c>
      <c r="F136" s="144">
        <v>14.132009999999999</v>
      </c>
      <c r="G136" s="97"/>
      <c r="H136" s="97"/>
      <c r="I136" s="114"/>
    </row>
    <row r="137" spans="2:9">
      <c r="B137" s="50" t="s">
        <v>2169</v>
      </c>
      <c r="C137" s="50" t="s">
        <v>2137</v>
      </c>
      <c r="D137" s="142">
        <v>666.5</v>
      </c>
      <c r="E137" s="143">
        <v>668.8</v>
      </c>
      <c r="F137" s="144">
        <v>15.455550000000001</v>
      </c>
      <c r="G137" s="97"/>
      <c r="H137" s="97"/>
      <c r="I137" s="114"/>
    </row>
    <row r="138" spans="2:9">
      <c r="B138" s="50" t="s">
        <v>2175</v>
      </c>
      <c r="C138" s="50" t="s">
        <v>2137</v>
      </c>
      <c r="D138" s="142">
        <v>4754.8999999999996</v>
      </c>
      <c r="E138" s="143">
        <v>4704</v>
      </c>
      <c r="F138" s="144">
        <v>14.193854999999999</v>
      </c>
      <c r="G138" s="97"/>
      <c r="H138" s="97"/>
      <c r="I138" s="114"/>
    </row>
    <row r="139" spans="2:9">
      <c r="B139" s="50" t="s">
        <v>2179</v>
      </c>
      <c r="C139" s="50" t="s">
        <v>2137</v>
      </c>
      <c r="D139" s="142">
        <v>961.93334000000004</v>
      </c>
      <c r="E139" s="143">
        <v>949.8</v>
      </c>
      <c r="F139" s="144">
        <v>15.448650000000001</v>
      </c>
      <c r="G139" s="97"/>
      <c r="H139" s="97"/>
      <c r="I139" s="114"/>
    </row>
    <row r="140" spans="2:9">
      <c r="B140" s="50" t="s">
        <v>2180</v>
      </c>
      <c r="C140" s="50" t="s">
        <v>2137</v>
      </c>
      <c r="D140" s="142">
        <v>1908.2</v>
      </c>
      <c r="E140" s="143">
        <v>1880</v>
      </c>
      <c r="F140" s="144">
        <v>2.3868900000000002</v>
      </c>
      <c r="G140" s="97"/>
      <c r="H140" s="97"/>
      <c r="I140" s="114"/>
    </row>
    <row r="141" spans="2:9">
      <c r="B141" s="50" t="s">
        <v>2182</v>
      </c>
      <c r="C141" s="50" t="s">
        <v>2137</v>
      </c>
      <c r="D141" s="142">
        <v>1313.6</v>
      </c>
      <c r="E141" s="143">
        <v>1329</v>
      </c>
      <c r="F141" s="144">
        <v>32.177250000000001</v>
      </c>
      <c r="G141" s="97"/>
      <c r="H141" s="97"/>
      <c r="I141" s="114"/>
    </row>
    <row r="142" spans="2:9">
      <c r="B142" s="50" t="s">
        <v>2191</v>
      </c>
      <c r="C142" s="50" t="s">
        <v>2137</v>
      </c>
      <c r="D142" s="142">
        <v>402.95</v>
      </c>
      <c r="E142" s="143">
        <v>416.9</v>
      </c>
      <c r="F142" s="144">
        <v>13.864800000000001</v>
      </c>
      <c r="G142" s="97"/>
      <c r="H142" s="97"/>
      <c r="I142" s="114"/>
    </row>
    <row r="143" spans="2:9">
      <c r="B143" s="50" t="s">
        <v>2199</v>
      </c>
      <c r="C143" s="50" t="s">
        <v>2137</v>
      </c>
      <c r="D143" s="142">
        <v>322.3</v>
      </c>
      <c r="E143" s="143">
        <v>321.2</v>
      </c>
      <c r="F143" s="144">
        <v>0.69045000000000001</v>
      </c>
      <c r="G143" s="97"/>
      <c r="H143" s="97"/>
      <c r="I143" s="114"/>
    </row>
    <row r="144" spans="2:9">
      <c r="B144" s="50" t="s">
        <v>2200</v>
      </c>
      <c r="C144" s="50" t="s">
        <v>2137</v>
      </c>
      <c r="D144" s="142">
        <v>232.85</v>
      </c>
      <c r="E144" s="143">
        <v>225.49</v>
      </c>
      <c r="F144" s="144">
        <v>4.4185499999999998</v>
      </c>
      <c r="G144" s="97"/>
      <c r="H144" s="97"/>
      <c r="I144" s="114"/>
    </row>
    <row r="145" spans="2:9">
      <c r="B145" s="50" t="s">
        <v>2201</v>
      </c>
      <c r="C145" s="50" t="s">
        <v>2137</v>
      </c>
      <c r="D145" s="142">
        <v>328.25</v>
      </c>
      <c r="E145" s="143">
        <v>328.55</v>
      </c>
      <c r="F145" s="144">
        <v>6.3917099999999998</v>
      </c>
      <c r="G145" s="97"/>
      <c r="H145" s="97"/>
      <c r="I145" s="114"/>
    </row>
    <row r="146" spans="2:9">
      <c r="B146" s="50" t="s">
        <v>2205</v>
      </c>
      <c r="C146" s="50" t="s">
        <v>2137</v>
      </c>
      <c r="D146" s="142">
        <v>220.63</v>
      </c>
      <c r="E146" s="143">
        <v>216.88</v>
      </c>
      <c r="F146" s="144">
        <v>8.1263000000000005</v>
      </c>
      <c r="G146" s="97"/>
      <c r="H146" s="97"/>
      <c r="I146" s="114"/>
    </row>
    <row r="147" spans="2:9">
      <c r="B147" s="50" t="s">
        <v>2220</v>
      </c>
      <c r="C147" s="50" t="s">
        <v>2137</v>
      </c>
      <c r="D147" s="142">
        <v>1216.5999999999999</v>
      </c>
      <c r="E147" s="143">
        <v>1227.8</v>
      </c>
      <c r="F147" s="144">
        <v>14.013187500000001</v>
      </c>
      <c r="G147" s="97"/>
      <c r="H147" s="97"/>
      <c r="I147" s="114"/>
    </row>
    <row r="148" spans="2:9">
      <c r="B148" s="50" t="s">
        <v>2255</v>
      </c>
      <c r="C148" s="50" t="s">
        <v>2137</v>
      </c>
      <c r="D148" s="142">
        <v>326.55</v>
      </c>
      <c r="E148" s="143">
        <v>320.3</v>
      </c>
      <c r="F148" s="144">
        <v>12.529</v>
      </c>
      <c r="G148" s="97"/>
      <c r="H148" s="97"/>
      <c r="I148" s="114"/>
    </row>
    <row r="149" spans="2:9">
      <c r="B149" s="50" t="s">
        <v>2274</v>
      </c>
      <c r="C149" s="50" t="s">
        <v>2137</v>
      </c>
      <c r="D149" s="142">
        <v>1268.5</v>
      </c>
      <c r="E149" s="143">
        <v>1265.8</v>
      </c>
      <c r="F149" s="144">
        <v>6.1104374999999997</v>
      </c>
      <c r="G149" s="97"/>
      <c r="H149" s="97"/>
      <c r="I149" s="114"/>
    </row>
    <row r="150" spans="2:9">
      <c r="B150" s="50" t="s">
        <v>2285</v>
      </c>
      <c r="C150" s="50" t="s">
        <v>2137</v>
      </c>
      <c r="D150" s="142">
        <v>3305</v>
      </c>
      <c r="E150" s="143">
        <v>3336.2</v>
      </c>
      <c r="F150" s="144">
        <v>21.351645000000001</v>
      </c>
      <c r="G150" s="97"/>
      <c r="H150" s="97"/>
      <c r="I150" s="114"/>
    </row>
    <row r="151" spans="2:9">
      <c r="B151" s="50" t="s">
        <v>2392</v>
      </c>
      <c r="C151" s="50" t="s">
        <v>2137</v>
      </c>
      <c r="D151" s="142">
        <v>282</v>
      </c>
      <c r="E151" s="143">
        <v>283.55</v>
      </c>
      <c r="F151" s="144">
        <v>3.0476800000000002</v>
      </c>
      <c r="G151" s="97"/>
      <c r="H151" s="97"/>
      <c r="I151" s="114"/>
    </row>
    <row r="152" spans="2:9">
      <c r="B152" s="50" t="s">
        <v>2393</v>
      </c>
      <c r="C152" s="50" t="s">
        <v>2137</v>
      </c>
      <c r="D152" s="142">
        <v>11061</v>
      </c>
      <c r="E152" s="143">
        <v>10962</v>
      </c>
      <c r="F152" s="144">
        <v>6.1635600000000004</v>
      </c>
      <c r="G152" s="97"/>
      <c r="H152" s="97"/>
      <c r="I152" s="114"/>
    </row>
    <row r="153" spans="2:9">
      <c r="B153" s="125"/>
      <c r="C153" s="125"/>
      <c r="D153" s="145"/>
      <c r="E153" s="145"/>
      <c r="F153" s="145"/>
      <c r="G153" s="97"/>
      <c r="H153" s="97"/>
      <c r="I153" s="114"/>
    </row>
    <row r="154" spans="2:9">
      <c r="B154" s="44" t="s">
        <v>2394</v>
      </c>
      <c r="C154" s="146"/>
      <c r="D154" s="53"/>
      <c r="E154" s="53"/>
      <c r="F154" s="53"/>
      <c r="G154" s="97"/>
      <c r="H154" s="97"/>
      <c r="I154" s="114"/>
    </row>
    <row r="155" spans="2:9">
      <c r="B155" s="44" t="s">
        <v>2364</v>
      </c>
      <c r="C155" s="53"/>
      <c r="D155" s="53"/>
      <c r="E155" s="53"/>
      <c r="F155" s="53"/>
      <c r="G155" s="97"/>
      <c r="H155" s="97"/>
      <c r="I155" s="114"/>
    </row>
    <row r="156" spans="2:9">
      <c r="B156" s="44" t="s">
        <v>2395</v>
      </c>
      <c r="C156" s="147"/>
      <c r="D156" s="53"/>
      <c r="E156" s="53"/>
      <c r="F156" s="53"/>
      <c r="G156" s="97"/>
      <c r="H156" s="97"/>
      <c r="I156" s="114"/>
    </row>
    <row r="157" spans="2:9">
      <c r="B157" s="44" t="s">
        <v>2396</v>
      </c>
      <c r="C157" s="147"/>
      <c r="D157" s="53"/>
      <c r="E157" s="53"/>
      <c r="F157" s="53"/>
      <c r="G157" s="97"/>
      <c r="H157" s="97"/>
      <c r="I157" s="114"/>
    </row>
    <row r="158" spans="2:9">
      <c r="B158" s="44" t="s">
        <v>2397</v>
      </c>
      <c r="C158" s="148"/>
      <c r="D158" s="53"/>
      <c r="E158" s="53"/>
      <c r="F158" s="53"/>
      <c r="G158" s="97"/>
      <c r="H158" s="97"/>
      <c r="I158" s="114"/>
    </row>
    <row r="159" spans="2:9">
      <c r="B159" s="44" t="s">
        <v>2398</v>
      </c>
      <c r="C159" s="148"/>
      <c r="D159" s="53"/>
      <c r="E159" s="53"/>
      <c r="F159" s="53"/>
      <c r="G159" s="97"/>
      <c r="H159" s="97"/>
      <c r="I159" s="114"/>
    </row>
    <row r="160" spans="2:9">
      <c r="B160" s="44" t="s">
        <v>2399</v>
      </c>
      <c r="C160" s="148"/>
      <c r="D160" s="53"/>
      <c r="E160" s="53"/>
      <c r="F160" s="53"/>
      <c r="G160" s="97"/>
      <c r="H160" s="97"/>
      <c r="I160" s="114"/>
    </row>
    <row r="161" spans="2:9">
      <c r="B161" s="44"/>
      <c r="C161" s="53"/>
      <c r="D161" s="53"/>
      <c r="E161" s="53"/>
      <c r="F161" s="53"/>
      <c r="G161" s="97"/>
      <c r="H161" s="97"/>
      <c r="I161" s="114"/>
    </row>
    <row r="162" spans="2:9">
      <c r="B162" s="133" t="s">
        <v>2323</v>
      </c>
      <c r="C162" s="129"/>
      <c r="D162" s="129"/>
      <c r="E162" s="129"/>
      <c r="F162" s="129"/>
      <c r="G162" s="97"/>
      <c r="H162" s="97"/>
      <c r="I162" s="114"/>
    </row>
    <row r="163" spans="2:9" ht="23">
      <c r="B163" s="125" t="s">
        <v>2131</v>
      </c>
      <c r="C163" s="125" t="s">
        <v>2132</v>
      </c>
      <c r="D163" s="126" t="s">
        <v>2133</v>
      </c>
      <c r="E163" s="127" t="s">
        <v>2134</v>
      </c>
      <c r="F163" s="127" t="s">
        <v>2135</v>
      </c>
      <c r="G163" s="97"/>
      <c r="H163" s="97"/>
      <c r="I163" s="114"/>
    </row>
    <row r="164" spans="2:9">
      <c r="B164" s="179" t="s">
        <v>2324</v>
      </c>
      <c r="C164" s="180"/>
      <c r="D164" s="180"/>
      <c r="E164" s="180"/>
      <c r="F164" s="181"/>
      <c r="G164" s="97"/>
      <c r="H164" s="97"/>
      <c r="I164" s="114"/>
    </row>
    <row r="165" spans="2:9">
      <c r="B165" s="128" t="s">
        <v>2325</v>
      </c>
      <c r="C165" s="134"/>
      <c r="D165" s="134"/>
      <c r="E165" s="129"/>
      <c r="F165" s="129"/>
      <c r="G165" s="97"/>
      <c r="H165" s="97"/>
      <c r="I165" s="114"/>
    </row>
    <row r="166" spans="2:9">
      <c r="B166" s="128"/>
      <c r="C166" s="134"/>
      <c r="D166" s="134"/>
      <c r="E166" s="129"/>
      <c r="F166" s="129"/>
      <c r="G166" s="97"/>
      <c r="H166" s="97"/>
      <c r="I166" s="114"/>
    </row>
    <row r="167" spans="2:9">
      <c r="B167" s="128" t="s">
        <v>2326</v>
      </c>
      <c r="C167" s="134"/>
      <c r="D167" s="134"/>
      <c r="E167" s="129"/>
      <c r="F167" s="129"/>
      <c r="G167" s="97"/>
      <c r="H167" s="97"/>
      <c r="I167" s="114"/>
    </row>
    <row r="168" spans="2:9">
      <c r="B168" s="128" t="s">
        <v>2327</v>
      </c>
      <c r="C168" s="135"/>
      <c r="D168" s="134"/>
      <c r="E168" s="129"/>
      <c r="F168" s="129"/>
      <c r="G168" s="97"/>
      <c r="H168" s="97"/>
      <c r="I168" s="114"/>
    </row>
    <row r="169" spans="2:9">
      <c r="B169" s="128" t="s">
        <v>2328</v>
      </c>
      <c r="C169" s="135"/>
      <c r="D169" s="134"/>
      <c r="E169" s="129"/>
      <c r="F169" s="129"/>
      <c r="G169" s="97"/>
      <c r="H169" s="97"/>
      <c r="I169" s="114"/>
    </row>
    <row r="170" spans="2:9">
      <c r="B170" s="128" t="s">
        <v>2400</v>
      </c>
      <c r="C170" s="135"/>
      <c r="D170" s="134"/>
      <c r="E170" s="129"/>
      <c r="F170" s="129"/>
      <c r="G170" s="97"/>
      <c r="H170" s="97"/>
      <c r="I170" s="114"/>
    </row>
    <row r="171" spans="2:9">
      <c r="B171" s="128" t="s">
        <v>2401</v>
      </c>
      <c r="C171" s="135"/>
      <c r="D171" s="134"/>
      <c r="E171" s="129"/>
      <c r="F171" s="129"/>
      <c r="G171" s="97"/>
      <c r="H171" s="97"/>
      <c r="I171" s="114"/>
    </row>
    <row r="172" spans="2:9">
      <c r="B172" s="128" t="s">
        <v>2402</v>
      </c>
      <c r="C172" s="135"/>
      <c r="D172" s="134"/>
      <c r="E172" s="129"/>
      <c r="F172" s="129"/>
      <c r="G172" s="97"/>
      <c r="H172" s="97"/>
      <c r="I172" s="114"/>
    </row>
    <row r="173" spans="2:9">
      <c r="B173" s="128"/>
      <c r="C173" s="134"/>
      <c r="D173" s="134"/>
      <c r="E173" s="129"/>
      <c r="F173" s="129"/>
      <c r="G173" s="97"/>
      <c r="H173" s="97"/>
      <c r="I173" s="114"/>
    </row>
    <row r="174" spans="2:9">
      <c r="B174" s="133" t="s">
        <v>2354</v>
      </c>
      <c r="C174" s="134"/>
      <c r="D174" s="134"/>
      <c r="E174" s="129"/>
      <c r="F174" s="129"/>
      <c r="G174" s="97"/>
      <c r="H174" s="97"/>
      <c r="I174" s="114"/>
    </row>
    <row r="175" spans="2:9" ht="23">
      <c r="B175" s="125" t="s">
        <v>2131</v>
      </c>
      <c r="C175" s="136" t="s">
        <v>2333</v>
      </c>
      <c r="D175" s="126" t="s">
        <v>2334</v>
      </c>
      <c r="E175" s="127" t="s">
        <v>2335</v>
      </c>
      <c r="F175" s="129"/>
      <c r="G175" s="97"/>
      <c r="H175" s="97"/>
      <c r="I175" s="114"/>
    </row>
    <row r="176" spans="2:9">
      <c r="B176" s="179" t="s">
        <v>2324</v>
      </c>
      <c r="C176" s="180"/>
      <c r="D176" s="180"/>
      <c r="E176" s="181"/>
      <c r="F176" s="129"/>
      <c r="G176" s="97"/>
      <c r="H176" s="97"/>
      <c r="I176" s="114"/>
    </row>
    <row r="177" spans="2:9">
      <c r="B177" s="128" t="s">
        <v>2336</v>
      </c>
      <c r="C177" s="134"/>
      <c r="D177" s="134"/>
      <c r="E177" s="129"/>
      <c r="F177" s="129"/>
      <c r="G177" s="97"/>
      <c r="H177" s="97"/>
      <c r="I177" s="114"/>
    </row>
    <row r="178" spans="2:9">
      <c r="B178" s="128"/>
      <c r="C178" s="134"/>
      <c r="D178" s="134"/>
      <c r="E178" s="129"/>
      <c r="F178" s="129"/>
      <c r="G178" s="97"/>
      <c r="H178" s="97"/>
      <c r="I178" s="114"/>
    </row>
    <row r="179" spans="2:9">
      <c r="B179" s="128" t="s">
        <v>2337</v>
      </c>
      <c r="C179" s="134"/>
      <c r="D179" s="134"/>
      <c r="E179" s="129"/>
      <c r="F179" s="129"/>
      <c r="G179" s="97"/>
      <c r="H179" s="97"/>
      <c r="I179" s="114"/>
    </row>
    <row r="180" spans="2:9">
      <c r="B180" s="128" t="s">
        <v>2338</v>
      </c>
      <c r="C180" s="134"/>
      <c r="D180" s="134"/>
      <c r="E180" s="129"/>
      <c r="F180" s="129"/>
      <c r="G180" s="97"/>
      <c r="H180" s="97"/>
      <c r="I180" s="114"/>
    </row>
    <row r="181" spans="2:9">
      <c r="B181" s="128" t="s">
        <v>2339</v>
      </c>
      <c r="C181" s="134"/>
      <c r="D181" s="134"/>
      <c r="E181" s="129"/>
      <c r="F181" s="129"/>
      <c r="G181" s="97"/>
      <c r="H181" s="97"/>
      <c r="I181" s="114"/>
    </row>
    <row r="182" spans="2:9">
      <c r="B182" s="128" t="s">
        <v>2340</v>
      </c>
      <c r="C182" s="134"/>
      <c r="D182" s="134"/>
      <c r="E182" s="129"/>
      <c r="F182" s="129"/>
      <c r="G182" s="97"/>
      <c r="H182" s="97"/>
      <c r="I182" s="114"/>
    </row>
    <row r="183" spans="2:9">
      <c r="B183" s="128"/>
      <c r="C183" s="134"/>
      <c r="D183" s="134"/>
      <c r="E183" s="129"/>
      <c r="F183" s="129"/>
      <c r="G183" s="97"/>
      <c r="H183" s="97"/>
      <c r="I183" s="114"/>
    </row>
    <row r="184" spans="2:9">
      <c r="B184" s="133" t="s">
        <v>2341</v>
      </c>
      <c r="C184" s="134"/>
      <c r="D184" s="134"/>
      <c r="E184" s="129"/>
      <c r="F184" s="129"/>
      <c r="G184" s="97"/>
      <c r="H184" s="97"/>
      <c r="I184" s="114"/>
    </row>
    <row r="185" spans="2:9" ht="23">
      <c r="B185" s="125" t="s">
        <v>2131</v>
      </c>
      <c r="C185" s="125" t="s">
        <v>2342</v>
      </c>
      <c r="D185" s="126" t="s">
        <v>2343</v>
      </c>
      <c r="E185" s="127" t="s">
        <v>2344</v>
      </c>
      <c r="F185" s="127" t="s">
        <v>2345</v>
      </c>
      <c r="G185" s="97"/>
      <c r="H185" s="97"/>
      <c r="I185" s="114"/>
    </row>
    <row r="186" spans="2:9">
      <c r="B186" s="179" t="s">
        <v>2324</v>
      </c>
      <c r="C186" s="180"/>
      <c r="D186" s="180"/>
      <c r="E186" s="180"/>
      <c r="F186" s="181"/>
      <c r="G186" s="97"/>
      <c r="H186" s="97"/>
      <c r="I186" s="114"/>
    </row>
    <row r="187" spans="2:9">
      <c r="B187" s="128" t="s">
        <v>2346</v>
      </c>
      <c r="C187" s="134"/>
      <c r="D187" s="134"/>
      <c r="E187" s="129"/>
      <c r="F187" s="129"/>
      <c r="G187" s="97"/>
      <c r="H187" s="97"/>
      <c r="I187" s="114"/>
    </row>
    <row r="188" spans="2:9">
      <c r="B188" s="128"/>
      <c r="C188" s="134"/>
      <c r="D188" s="134"/>
      <c r="E188" s="129"/>
      <c r="F188" s="129"/>
      <c r="G188" s="97"/>
      <c r="H188" s="97"/>
      <c r="I188" s="114"/>
    </row>
    <row r="189" spans="2:9">
      <c r="B189" s="128" t="s">
        <v>2347</v>
      </c>
      <c r="C189" s="134"/>
      <c r="D189" s="134"/>
      <c r="E189" s="129"/>
      <c r="F189" s="129"/>
      <c r="G189" s="97"/>
      <c r="H189" s="97"/>
      <c r="I189" s="114"/>
    </row>
    <row r="190" spans="2:9">
      <c r="B190" s="128" t="s">
        <v>2403</v>
      </c>
      <c r="C190" s="134"/>
      <c r="D190" s="134"/>
      <c r="E190" s="129"/>
      <c r="F190" s="129"/>
      <c r="G190" s="97"/>
      <c r="H190" s="97"/>
      <c r="I190" s="114"/>
    </row>
    <row r="191" spans="2:9">
      <c r="B191" s="128" t="s">
        <v>2404</v>
      </c>
      <c r="C191" s="134"/>
      <c r="D191" s="134"/>
      <c r="E191" s="129"/>
      <c r="F191" s="129"/>
      <c r="G191" s="97"/>
      <c r="H191" s="97"/>
      <c r="I191" s="114"/>
    </row>
    <row r="192" spans="2:9">
      <c r="B192" s="128" t="s">
        <v>2405</v>
      </c>
      <c r="C192" s="134"/>
      <c r="D192" s="134"/>
      <c r="E192" s="129"/>
      <c r="F192" s="129"/>
      <c r="G192" s="97"/>
      <c r="H192" s="97"/>
      <c r="I192" s="114"/>
    </row>
    <row r="193" spans="2:9">
      <c r="B193" s="128"/>
      <c r="C193" s="134"/>
      <c r="D193" s="134"/>
      <c r="E193" s="129"/>
      <c r="F193" s="129"/>
      <c r="G193" s="97"/>
      <c r="H193" s="97"/>
      <c r="I193" s="114"/>
    </row>
    <row r="194" spans="2:9">
      <c r="B194" s="133" t="s">
        <v>2348</v>
      </c>
      <c r="C194" s="134"/>
      <c r="D194" s="134"/>
      <c r="E194" s="129"/>
      <c r="F194" s="129"/>
      <c r="G194" s="97"/>
      <c r="H194" s="97"/>
      <c r="I194" s="114"/>
    </row>
    <row r="195" spans="2:9">
      <c r="B195" s="141"/>
      <c r="C195" s="140"/>
      <c r="D195" s="140"/>
      <c r="E195" s="140"/>
      <c r="F195" s="140"/>
      <c r="G195" s="123"/>
      <c r="H195" s="123"/>
      <c r="I195" s="124"/>
    </row>
  </sheetData>
  <mergeCells count="9">
    <mergeCell ref="B164:F164"/>
    <mergeCell ref="B176:E176"/>
    <mergeCell ref="B186:F186"/>
    <mergeCell ref="C122:D122"/>
    <mergeCell ref="B99:I99"/>
    <mergeCell ref="B100:I100"/>
    <mergeCell ref="B119:I119"/>
    <mergeCell ref="C120:F120"/>
    <mergeCell ref="C121:F121"/>
  </mergeCells>
  <hyperlinks>
    <hyperlink ref="A1" location="BajajFinservEquitySavingsFund" display="BFEQSF" xr:uid="{00000000-0004-0000-0700-000000000000}"/>
    <hyperlink ref="B1" location="BajajFinservEquitySavingsFund" display="Bajaj Finserv Equity Savings Fund" xr:uid="{00000000-0004-0000-0700-000001000000}"/>
  </hyperlinks>
  <pageMargins left="0" right="0" top="0" bottom="0" header="0" footer="0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/>
  </sheetPr>
  <dimension ref="A1:I167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12</v>
      </c>
      <c r="B1" s="3" t="s">
        <v>13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937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61</v>
      </c>
      <c r="E7" s="18">
        <v>7054159</v>
      </c>
      <c r="F7" s="19">
        <v>49992.824800000002</v>
      </c>
      <c r="G7" s="20">
        <v>5.8599999999999999E-2</v>
      </c>
      <c r="H7" s="21"/>
      <c r="I7" s="22"/>
    </row>
    <row r="8" spans="1:9" ht="13" customHeight="1">
      <c r="A8" s="16" t="s">
        <v>58</v>
      </c>
      <c r="B8" s="17" t="s">
        <v>59</v>
      </c>
      <c r="C8" s="13" t="s">
        <v>60</v>
      </c>
      <c r="D8" s="13" t="s">
        <v>61</v>
      </c>
      <c r="E8" s="18">
        <v>3544679</v>
      </c>
      <c r="F8" s="19">
        <v>46850.022299999997</v>
      </c>
      <c r="G8" s="20">
        <v>5.4899999999999997E-2</v>
      </c>
      <c r="H8" s="21"/>
      <c r="I8" s="22"/>
    </row>
    <row r="9" spans="1:9" ht="13" customHeight="1">
      <c r="A9" s="16" t="s">
        <v>65</v>
      </c>
      <c r="B9" s="17" t="s">
        <v>66</v>
      </c>
      <c r="C9" s="13" t="s">
        <v>67</v>
      </c>
      <c r="D9" s="13" t="s">
        <v>68</v>
      </c>
      <c r="E9" s="18">
        <v>2826952</v>
      </c>
      <c r="F9" s="19">
        <v>33555.9202</v>
      </c>
      <c r="G9" s="20">
        <v>3.9399999999999998E-2</v>
      </c>
      <c r="H9" s="21"/>
      <c r="I9" s="22"/>
    </row>
    <row r="10" spans="1:9" ht="13" customHeight="1">
      <c r="A10" s="16" t="s">
        <v>449</v>
      </c>
      <c r="B10" s="17" t="s">
        <v>450</v>
      </c>
      <c r="C10" s="13" t="s">
        <v>451</v>
      </c>
      <c r="D10" s="13" t="s">
        <v>172</v>
      </c>
      <c r="E10" s="18">
        <v>331031</v>
      </c>
      <c r="F10" s="19">
        <v>30757.7454</v>
      </c>
      <c r="G10" s="20">
        <v>3.61E-2</v>
      </c>
      <c r="H10" s="21"/>
      <c r="I10" s="22"/>
    </row>
    <row r="11" spans="1:9" ht="13" customHeight="1">
      <c r="A11" s="16" t="s">
        <v>1043</v>
      </c>
      <c r="B11" s="17" t="s">
        <v>1044</v>
      </c>
      <c r="C11" s="13" t="s">
        <v>1045</v>
      </c>
      <c r="D11" s="13" t="s">
        <v>256</v>
      </c>
      <c r="E11" s="18">
        <v>3174750</v>
      </c>
      <c r="F11" s="19">
        <v>26350.424999999999</v>
      </c>
      <c r="G11" s="20">
        <v>3.09E-2</v>
      </c>
      <c r="H11" s="21"/>
      <c r="I11" s="22"/>
    </row>
    <row r="12" spans="1:9" ht="13" customHeight="1">
      <c r="A12" s="16" t="s">
        <v>91</v>
      </c>
      <c r="B12" s="17" t="s">
        <v>92</v>
      </c>
      <c r="C12" s="13" t="s">
        <v>93</v>
      </c>
      <c r="D12" s="13" t="s">
        <v>61</v>
      </c>
      <c r="E12" s="18">
        <v>1762877</v>
      </c>
      <c r="F12" s="19">
        <v>21612.871999999999</v>
      </c>
      <c r="G12" s="20">
        <v>2.53E-2</v>
      </c>
      <c r="H12" s="21"/>
      <c r="I12" s="22"/>
    </row>
    <row r="13" spans="1:9" ht="13" customHeight="1">
      <c r="A13" s="16" t="s">
        <v>859</v>
      </c>
      <c r="B13" s="17" t="s">
        <v>860</v>
      </c>
      <c r="C13" s="13" t="s">
        <v>861</v>
      </c>
      <c r="D13" s="13" t="s">
        <v>289</v>
      </c>
      <c r="E13" s="18">
        <v>194570</v>
      </c>
      <c r="F13" s="19">
        <v>21317.089199999999</v>
      </c>
      <c r="G13" s="20">
        <v>2.5000000000000001E-2</v>
      </c>
      <c r="H13" s="21"/>
      <c r="I13" s="22"/>
    </row>
    <row r="14" spans="1:9" ht="13" customHeight="1">
      <c r="A14" s="16" t="s">
        <v>76</v>
      </c>
      <c r="B14" s="17" t="s">
        <v>77</v>
      </c>
      <c r="C14" s="13" t="s">
        <v>78</v>
      </c>
      <c r="D14" s="13" t="s">
        <v>79</v>
      </c>
      <c r="E14" s="18">
        <v>2147676</v>
      </c>
      <c r="F14" s="19">
        <v>20604.803500000002</v>
      </c>
      <c r="G14" s="20">
        <v>2.4199999999999999E-2</v>
      </c>
      <c r="H14" s="21"/>
      <c r="I14" s="22"/>
    </row>
    <row r="15" spans="1:9" ht="13" customHeight="1">
      <c r="A15" s="16" t="s">
        <v>1094</v>
      </c>
      <c r="B15" s="17" t="s">
        <v>1095</v>
      </c>
      <c r="C15" s="13" t="s">
        <v>1096</v>
      </c>
      <c r="D15" s="13" t="s">
        <v>1097</v>
      </c>
      <c r="E15" s="18">
        <v>1859115</v>
      </c>
      <c r="F15" s="19">
        <v>20511.6158</v>
      </c>
      <c r="G15" s="20">
        <v>2.41E-2</v>
      </c>
      <c r="H15" s="21"/>
      <c r="I15" s="22"/>
    </row>
    <row r="16" spans="1:9" ht="13" customHeight="1">
      <c r="A16" s="16" t="s">
        <v>370</v>
      </c>
      <c r="B16" s="17" t="s">
        <v>371</v>
      </c>
      <c r="C16" s="13" t="s">
        <v>372</v>
      </c>
      <c r="D16" s="13" t="s">
        <v>229</v>
      </c>
      <c r="E16" s="18">
        <v>420910</v>
      </c>
      <c r="F16" s="19">
        <v>19307.1417</v>
      </c>
      <c r="G16" s="20">
        <v>2.2599999999999999E-2</v>
      </c>
      <c r="H16" s="21"/>
      <c r="I16" s="22"/>
    </row>
    <row r="17" spans="1:9" ht="13" customHeight="1">
      <c r="A17" s="16" t="s">
        <v>98</v>
      </c>
      <c r="B17" s="17" t="s">
        <v>99</v>
      </c>
      <c r="C17" s="13" t="s">
        <v>100</v>
      </c>
      <c r="D17" s="13" t="s">
        <v>61</v>
      </c>
      <c r="E17" s="18">
        <v>1962343</v>
      </c>
      <c r="F17" s="19">
        <v>18828.681100000002</v>
      </c>
      <c r="G17" s="20">
        <v>2.2100000000000002E-2</v>
      </c>
      <c r="H17" s="21"/>
      <c r="I17" s="22"/>
    </row>
    <row r="18" spans="1:9" ht="13" customHeight="1">
      <c r="A18" s="16" t="s">
        <v>1076</v>
      </c>
      <c r="B18" s="17" t="s">
        <v>1077</v>
      </c>
      <c r="C18" s="13" t="s">
        <v>1078</v>
      </c>
      <c r="D18" s="13" t="s">
        <v>229</v>
      </c>
      <c r="E18" s="18">
        <v>1522719</v>
      </c>
      <c r="F18" s="19">
        <v>18807.1024</v>
      </c>
      <c r="G18" s="20">
        <v>2.2100000000000002E-2</v>
      </c>
      <c r="H18" s="21"/>
      <c r="I18" s="22"/>
    </row>
    <row r="19" spans="1:9" ht="13" customHeight="1">
      <c r="A19" s="16" t="s">
        <v>1210</v>
      </c>
      <c r="B19" s="17" t="s">
        <v>1211</v>
      </c>
      <c r="C19" s="13" t="s">
        <v>1212</v>
      </c>
      <c r="D19" s="13" t="s">
        <v>146</v>
      </c>
      <c r="E19" s="18">
        <v>1205781</v>
      </c>
      <c r="F19" s="19">
        <v>18376.1024</v>
      </c>
      <c r="G19" s="20">
        <v>2.1499999999999998E-2</v>
      </c>
      <c r="H19" s="21"/>
      <c r="I19" s="22"/>
    </row>
    <row r="20" spans="1:9" ht="13" customHeight="1">
      <c r="A20" s="16" t="s">
        <v>165</v>
      </c>
      <c r="B20" s="17" t="s">
        <v>166</v>
      </c>
      <c r="C20" s="13" t="s">
        <v>167</v>
      </c>
      <c r="D20" s="13" t="s">
        <v>168</v>
      </c>
      <c r="E20" s="18">
        <v>524960</v>
      </c>
      <c r="F20" s="19">
        <v>17325.7798</v>
      </c>
      <c r="G20" s="20">
        <v>2.0299999999999999E-2</v>
      </c>
      <c r="H20" s="21"/>
      <c r="I20" s="22"/>
    </row>
    <row r="21" spans="1:9" ht="13" customHeight="1">
      <c r="A21" s="16" t="s">
        <v>1213</v>
      </c>
      <c r="B21" s="17" t="s">
        <v>1214</v>
      </c>
      <c r="C21" s="13" t="s">
        <v>1215</v>
      </c>
      <c r="D21" s="13" t="s">
        <v>1097</v>
      </c>
      <c r="E21" s="18">
        <v>46982</v>
      </c>
      <c r="F21" s="19">
        <v>17094.400699999998</v>
      </c>
      <c r="G21" s="20">
        <v>0.02</v>
      </c>
      <c r="H21" s="21"/>
      <c r="I21" s="22"/>
    </row>
    <row r="22" spans="1:9" ht="13" customHeight="1">
      <c r="A22" s="16" t="s">
        <v>189</v>
      </c>
      <c r="B22" s="17" t="s">
        <v>190</v>
      </c>
      <c r="C22" s="13" t="s">
        <v>191</v>
      </c>
      <c r="D22" s="13" t="s">
        <v>61</v>
      </c>
      <c r="E22" s="18">
        <v>5253171</v>
      </c>
      <c r="F22" s="19">
        <v>16673.5648</v>
      </c>
      <c r="G22" s="20">
        <v>1.9599999999999999E-2</v>
      </c>
      <c r="H22" s="21"/>
      <c r="I22" s="22"/>
    </row>
    <row r="23" spans="1:9" ht="13" customHeight="1">
      <c r="A23" s="16" t="s">
        <v>151</v>
      </c>
      <c r="B23" s="17" t="s">
        <v>152</v>
      </c>
      <c r="C23" s="13" t="s">
        <v>153</v>
      </c>
      <c r="D23" s="13" t="s">
        <v>154</v>
      </c>
      <c r="E23" s="18">
        <v>193302</v>
      </c>
      <c r="F23" s="19">
        <v>15784.0748</v>
      </c>
      <c r="G23" s="20">
        <v>1.8499999999999999E-2</v>
      </c>
      <c r="H23" s="21"/>
      <c r="I23" s="22"/>
    </row>
    <row r="24" spans="1:9" ht="13" customHeight="1">
      <c r="A24" s="16" t="s">
        <v>1216</v>
      </c>
      <c r="B24" s="17" t="s">
        <v>1217</v>
      </c>
      <c r="C24" s="13" t="s">
        <v>1218</v>
      </c>
      <c r="D24" s="13" t="s">
        <v>107</v>
      </c>
      <c r="E24" s="18">
        <v>1105535</v>
      </c>
      <c r="F24" s="19">
        <v>15753.873799999999</v>
      </c>
      <c r="G24" s="20">
        <v>1.8499999999999999E-2</v>
      </c>
      <c r="H24" s="21"/>
      <c r="I24" s="22"/>
    </row>
    <row r="25" spans="1:9" ht="13" customHeight="1">
      <c r="A25" s="16" t="s">
        <v>868</v>
      </c>
      <c r="B25" s="17" t="s">
        <v>869</v>
      </c>
      <c r="C25" s="13" t="s">
        <v>870</v>
      </c>
      <c r="D25" s="13" t="s">
        <v>111</v>
      </c>
      <c r="E25" s="18">
        <v>3755556</v>
      </c>
      <c r="F25" s="19">
        <v>15506.690699999999</v>
      </c>
      <c r="G25" s="20">
        <v>1.8200000000000001E-2</v>
      </c>
      <c r="H25" s="21"/>
      <c r="I25" s="22"/>
    </row>
    <row r="26" spans="1:9" ht="13" customHeight="1">
      <c r="A26" s="16" t="s">
        <v>1067</v>
      </c>
      <c r="B26" s="17" t="s">
        <v>1068</v>
      </c>
      <c r="C26" s="13" t="s">
        <v>1069</v>
      </c>
      <c r="D26" s="13" t="s">
        <v>256</v>
      </c>
      <c r="E26" s="18">
        <v>3660833</v>
      </c>
      <c r="F26" s="19">
        <v>15104.597</v>
      </c>
      <c r="G26" s="20">
        <v>1.77E-2</v>
      </c>
      <c r="H26" s="21"/>
      <c r="I26" s="22"/>
    </row>
    <row r="27" spans="1:9" ht="13" customHeight="1">
      <c r="A27" s="16" t="s">
        <v>1219</v>
      </c>
      <c r="B27" s="17" t="s">
        <v>1220</v>
      </c>
      <c r="C27" s="13" t="s">
        <v>1221</v>
      </c>
      <c r="D27" s="13" t="s">
        <v>330</v>
      </c>
      <c r="E27" s="18">
        <v>378547</v>
      </c>
      <c r="F27" s="19">
        <v>14645.983399999999</v>
      </c>
      <c r="G27" s="20">
        <v>1.72E-2</v>
      </c>
      <c r="H27" s="21"/>
      <c r="I27" s="22"/>
    </row>
    <row r="28" spans="1:9" ht="13" customHeight="1">
      <c r="A28" s="16" t="s">
        <v>862</v>
      </c>
      <c r="B28" s="17" t="s">
        <v>863</v>
      </c>
      <c r="C28" s="13" t="s">
        <v>864</v>
      </c>
      <c r="D28" s="13" t="s">
        <v>172</v>
      </c>
      <c r="E28" s="18">
        <v>876312</v>
      </c>
      <c r="F28" s="19">
        <v>14190.996499999999</v>
      </c>
      <c r="G28" s="20">
        <v>1.66E-2</v>
      </c>
      <c r="H28" s="21"/>
      <c r="I28" s="22"/>
    </row>
    <row r="29" spans="1:9" ht="13" customHeight="1">
      <c r="A29" s="16" t="s">
        <v>1222</v>
      </c>
      <c r="B29" s="17" t="s">
        <v>1223</v>
      </c>
      <c r="C29" s="13" t="s">
        <v>1224</v>
      </c>
      <c r="D29" s="13" t="s">
        <v>1225</v>
      </c>
      <c r="E29" s="18">
        <v>4971242</v>
      </c>
      <c r="F29" s="19">
        <v>14143.183499999999</v>
      </c>
      <c r="G29" s="20">
        <v>1.66E-2</v>
      </c>
      <c r="H29" s="21"/>
      <c r="I29" s="22"/>
    </row>
    <row r="30" spans="1:9" ht="13" customHeight="1">
      <c r="A30" s="16" t="s">
        <v>343</v>
      </c>
      <c r="B30" s="17" t="s">
        <v>344</v>
      </c>
      <c r="C30" s="13" t="s">
        <v>345</v>
      </c>
      <c r="D30" s="13" t="s">
        <v>61</v>
      </c>
      <c r="E30" s="18">
        <v>3474938</v>
      </c>
      <c r="F30" s="19">
        <v>14016.162399999999</v>
      </c>
      <c r="G30" s="20">
        <v>1.6400000000000001E-2</v>
      </c>
      <c r="H30" s="21"/>
      <c r="I30" s="22"/>
    </row>
    <row r="31" spans="1:9" ht="13" customHeight="1">
      <c r="A31" s="16" t="s">
        <v>1226</v>
      </c>
      <c r="B31" s="17" t="s">
        <v>1227</v>
      </c>
      <c r="C31" s="13" t="s">
        <v>1228</v>
      </c>
      <c r="D31" s="13" t="s">
        <v>256</v>
      </c>
      <c r="E31" s="18">
        <v>1116148</v>
      </c>
      <c r="F31" s="19">
        <v>13058.9316</v>
      </c>
      <c r="G31" s="20">
        <v>1.5299999999999999E-2</v>
      </c>
      <c r="H31" s="21"/>
      <c r="I31" s="22"/>
    </row>
    <row r="32" spans="1:9" ht="13" customHeight="1">
      <c r="A32" s="16" t="s">
        <v>1229</v>
      </c>
      <c r="B32" s="17" t="s">
        <v>1230</v>
      </c>
      <c r="C32" s="13" t="s">
        <v>1231</v>
      </c>
      <c r="D32" s="13" t="s">
        <v>208</v>
      </c>
      <c r="E32" s="18">
        <v>374903</v>
      </c>
      <c r="F32" s="19">
        <v>12717.4596</v>
      </c>
      <c r="G32" s="20">
        <v>1.49E-2</v>
      </c>
      <c r="H32" s="21"/>
      <c r="I32" s="22"/>
    </row>
    <row r="33" spans="1:9" ht="13" customHeight="1">
      <c r="A33" s="16" t="s">
        <v>1232</v>
      </c>
      <c r="B33" s="17" t="s">
        <v>1233</v>
      </c>
      <c r="C33" s="13" t="s">
        <v>1234</v>
      </c>
      <c r="D33" s="13" t="s">
        <v>125</v>
      </c>
      <c r="E33" s="18">
        <v>919289</v>
      </c>
      <c r="F33" s="19">
        <v>12691.7039</v>
      </c>
      <c r="G33" s="20">
        <v>1.49E-2</v>
      </c>
      <c r="H33" s="21"/>
      <c r="I33" s="22"/>
    </row>
    <row r="34" spans="1:9" ht="13" customHeight="1">
      <c r="A34" s="16" t="s">
        <v>1064</v>
      </c>
      <c r="B34" s="17" t="s">
        <v>1065</v>
      </c>
      <c r="C34" s="13" t="s">
        <v>1066</v>
      </c>
      <c r="D34" s="13" t="s">
        <v>172</v>
      </c>
      <c r="E34" s="18">
        <v>6021499</v>
      </c>
      <c r="F34" s="19">
        <v>12435.599700000001</v>
      </c>
      <c r="G34" s="20">
        <v>1.46E-2</v>
      </c>
      <c r="H34" s="21"/>
      <c r="I34" s="22"/>
    </row>
    <row r="35" spans="1:9" ht="13" customHeight="1">
      <c r="A35" s="16" t="s">
        <v>249</v>
      </c>
      <c r="B35" s="17" t="s">
        <v>250</v>
      </c>
      <c r="C35" s="13" t="s">
        <v>251</v>
      </c>
      <c r="D35" s="13" t="s">
        <v>252</v>
      </c>
      <c r="E35" s="18">
        <v>3872983</v>
      </c>
      <c r="F35" s="19">
        <v>12393.545599999999</v>
      </c>
      <c r="G35" s="20">
        <v>1.4500000000000001E-2</v>
      </c>
      <c r="H35" s="21"/>
      <c r="I35" s="22"/>
    </row>
    <row r="36" spans="1:9" ht="13" customHeight="1">
      <c r="A36" s="16" t="s">
        <v>352</v>
      </c>
      <c r="B36" s="17" t="s">
        <v>353</v>
      </c>
      <c r="C36" s="13" t="s">
        <v>354</v>
      </c>
      <c r="D36" s="13" t="s">
        <v>164</v>
      </c>
      <c r="E36" s="18">
        <v>882613</v>
      </c>
      <c r="F36" s="19">
        <v>12121.8069</v>
      </c>
      <c r="G36" s="20">
        <v>1.4200000000000001E-2</v>
      </c>
      <c r="H36" s="21"/>
      <c r="I36" s="22"/>
    </row>
    <row r="37" spans="1:9" ht="13" customHeight="1">
      <c r="A37" s="16" t="s">
        <v>1235</v>
      </c>
      <c r="B37" s="17" t="s">
        <v>1236</v>
      </c>
      <c r="C37" s="13" t="s">
        <v>1237</v>
      </c>
      <c r="D37" s="13" t="s">
        <v>172</v>
      </c>
      <c r="E37" s="18">
        <v>55985</v>
      </c>
      <c r="F37" s="19">
        <v>11952.797500000001</v>
      </c>
      <c r="G37" s="20">
        <v>1.4E-2</v>
      </c>
      <c r="H37" s="21"/>
      <c r="I37" s="22"/>
    </row>
    <row r="38" spans="1:9" ht="13" customHeight="1">
      <c r="A38" s="16" t="s">
        <v>1238</v>
      </c>
      <c r="B38" s="17" t="s">
        <v>1239</v>
      </c>
      <c r="C38" s="13" t="s">
        <v>1240</v>
      </c>
      <c r="D38" s="13" t="s">
        <v>330</v>
      </c>
      <c r="E38" s="18">
        <v>2417195</v>
      </c>
      <c r="F38" s="19">
        <v>11318.515600000001</v>
      </c>
      <c r="G38" s="20">
        <v>1.3299999999999999E-2</v>
      </c>
      <c r="H38" s="21"/>
      <c r="I38" s="22"/>
    </row>
    <row r="39" spans="1:9" ht="13" customHeight="1">
      <c r="A39" s="16" t="s">
        <v>143</v>
      </c>
      <c r="B39" s="17" t="s">
        <v>144</v>
      </c>
      <c r="C39" s="13" t="s">
        <v>145</v>
      </c>
      <c r="D39" s="13" t="s">
        <v>146</v>
      </c>
      <c r="E39" s="18">
        <v>1121127</v>
      </c>
      <c r="F39" s="19">
        <v>11145.1235</v>
      </c>
      <c r="G39" s="20">
        <v>1.3100000000000001E-2</v>
      </c>
      <c r="H39" s="21"/>
      <c r="I39" s="22"/>
    </row>
    <row r="40" spans="1:9" ht="13" customHeight="1">
      <c r="A40" s="16" t="s">
        <v>410</v>
      </c>
      <c r="B40" s="17" t="s">
        <v>411</v>
      </c>
      <c r="C40" s="13" t="s">
        <v>412</v>
      </c>
      <c r="D40" s="13" t="s">
        <v>229</v>
      </c>
      <c r="E40" s="18">
        <v>422812</v>
      </c>
      <c r="F40" s="19">
        <v>10158.481100000001</v>
      </c>
      <c r="G40" s="20">
        <v>1.1900000000000001E-2</v>
      </c>
      <c r="H40" s="21"/>
      <c r="I40" s="22"/>
    </row>
    <row r="41" spans="1:9" ht="13" customHeight="1">
      <c r="A41" s="16" t="s">
        <v>223</v>
      </c>
      <c r="B41" s="17" t="s">
        <v>224</v>
      </c>
      <c r="C41" s="13" t="s">
        <v>225</v>
      </c>
      <c r="D41" s="13" t="s">
        <v>136</v>
      </c>
      <c r="E41" s="18">
        <v>525699</v>
      </c>
      <c r="F41" s="19">
        <v>9878.4099000000006</v>
      </c>
      <c r="G41" s="20">
        <v>1.1599999999999999E-2</v>
      </c>
      <c r="H41" s="21"/>
      <c r="I41" s="22"/>
    </row>
    <row r="42" spans="1:9" ht="13" customHeight="1">
      <c r="A42" s="16" t="s">
        <v>1241</v>
      </c>
      <c r="B42" s="17" t="s">
        <v>1242</v>
      </c>
      <c r="C42" s="13" t="s">
        <v>1243</v>
      </c>
      <c r="D42" s="13" t="s">
        <v>172</v>
      </c>
      <c r="E42" s="18">
        <v>300205</v>
      </c>
      <c r="F42" s="19">
        <v>9844.9228000000003</v>
      </c>
      <c r="G42" s="20">
        <v>1.15E-2</v>
      </c>
      <c r="H42" s="21"/>
      <c r="I42" s="22"/>
    </row>
    <row r="43" spans="1:9" ht="13" customHeight="1">
      <c r="A43" s="16" t="s">
        <v>853</v>
      </c>
      <c r="B43" s="17" t="s">
        <v>854</v>
      </c>
      <c r="C43" s="13" t="s">
        <v>855</v>
      </c>
      <c r="D43" s="13" t="s">
        <v>172</v>
      </c>
      <c r="E43" s="18">
        <v>335705</v>
      </c>
      <c r="F43" s="19">
        <v>9296.6785999999993</v>
      </c>
      <c r="G43" s="20">
        <v>1.09E-2</v>
      </c>
      <c r="H43" s="21"/>
      <c r="I43" s="22"/>
    </row>
    <row r="44" spans="1:9" ht="13" customHeight="1">
      <c r="A44" s="16" t="s">
        <v>1153</v>
      </c>
      <c r="B44" s="17" t="s">
        <v>1154</v>
      </c>
      <c r="C44" s="13" t="s">
        <v>1155</v>
      </c>
      <c r="D44" s="13" t="s">
        <v>256</v>
      </c>
      <c r="E44" s="18">
        <v>259591</v>
      </c>
      <c r="F44" s="19">
        <v>9071.4074999999993</v>
      </c>
      <c r="G44" s="20">
        <v>1.06E-2</v>
      </c>
      <c r="H44" s="21"/>
      <c r="I44" s="22"/>
    </row>
    <row r="45" spans="1:9" ht="13" customHeight="1">
      <c r="A45" s="16" t="s">
        <v>880</v>
      </c>
      <c r="B45" s="17" t="s">
        <v>881</v>
      </c>
      <c r="C45" s="13" t="s">
        <v>882</v>
      </c>
      <c r="D45" s="13" t="s">
        <v>883</v>
      </c>
      <c r="E45" s="18">
        <v>1600000</v>
      </c>
      <c r="F45" s="19">
        <v>8165.6</v>
      </c>
      <c r="G45" s="20">
        <v>9.5999999999999992E-3</v>
      </c>
      <c r="H45" s="21"/>
      <c r="I45" s="22"/>
    </row>
    <row r="46" spans="1:9" ht="13" customHeight="1">
      <c r="A46" s="16" t="s">
        <v>865</v>
      </c>
      <c r="B46" s="17" t="s">
        <v>866</v>
      </c>
      <c r="C46" s="13" t="s">
        <v>867</v>
      </c>
      <c r="D46" s="13" t="s">
        <v>397</v>
      </c>
      <c r="E46" s="18">
        <v>589535</v>
      </c>
      <c r="F46" s="19">
        <v>7982.3038999999999</v>
      </c>
      <c r="G46" s="20">
        <v>9.4000000000000004E-3</v>
      </c>
      <c r="H46" s="21"/>
      <c r="I46" s="22"/>
    </row>
    <row r="47" spans="1:9" ht="13" customHeight="1">
      <c r="A47" s="16" t="s">
        <v>1138</v>
      </c>
      <c r="B47" s="17" t="s">
        <v>1139</v>
      </c>
      <c r="C47" s="13" t="s">
        <v>1140</v>
      </c>
      <c r="D47" s="13" t="s">
        <v>229</v>
      </c>
      <c r="E47" s="18">
        <v>1593784</v>
      </c>
      <c r="F47" s="19">
        <v>7864.5271000000002</v>
      </c>
      <c r="G47" s="20">
        <v>9.1999999999999998E-3</v>
      </c>
      <c r="H47" s="21"/>
      <c r="I47" s="22"/>
    </row>
    <row r="48" spans="1:9" ht="13" customHeight="1">
      <c r="A48" s="16" t="s">
        <v>894</v>
      </c>
      <c r="B48" s="17" t="s">
        <v>895</v>
      </c>
      <c r="C48" s="13" t="s">
        <v>896</v>
      </c>
      <c r="D48" s="13" t="s">
        <v>111</v>
      </c>
      <c r="E48" s="18">
        <v>1535774</v>
      </c>
      <c r="F48" s="19">
        <v>7258.8357999999998</v>
      </c>
      <c r="G48" s="20">
        <v>8.5000000000000006E-3</v>
      </c>
      <c r="H48" s="21"/>
      <c r="I48" s="22"/>
    </row>
    <row r="49" spans="1:9" ht="13" customHeight="1">
      <c r="A49" s="16" t="s">
        <v>1202</v>
      </c>
      <c r="B49" s="17" t="s">
        <v>1203</v>
      </c>
      <c r="C49" s="13" t="s">
        <v>1204</v>
      </c>
      <c r="D49" s="13" t="s">
        <v>330</v>
      </c>
      <c r="E49" s="18">
        <v>147537</v>
      </c>
      <c r="F49" s="19">
        <v>7022.7611999999999</v>
      </c>
      <c r="G49" s="20">
        <v>8.2000000000000007E-3</v>
      </c>
      <c r="H49" s="21"/>
      <c r="I49" s="22"/>
    </row>
    <row r="50" spans="1:9" ht="13" customHeight="1">
      <c r="A50" s="16" t="s">
        <v>1162</v>
      </c>
      <c r="B50" s="17" t="s">
        <v>1163</v>
      </c>
      <c r="C50" s="13" t="s">
        <v>1164</v>
      </c>
      <c r="D50" s="13" t="s">
        <v>330</v>
      </c>
      <c r="E50" s="18">
        <v>1747556</v>
      </c>
      <c r="F50" s="19">
        <v>6725.4692999999997</v>
      </c>
      <c r="G50" s="20">
        <v>7.9000000000000008E-3</v>
      </c>
      <c r="H50" s="21"/>
      <c r="I50" s="22"/>
    </row>
    <row r="51" spans="1:9" ht="13" customHeight="1">
      <c r="A51" s="16" t="s">
        <v>1037</v>
      </c>
      <c r="B51" s="17" t="s">
        <v>1038</v>
      </c>
      <c r="C51" s="13" t="s">
        <v>1039</v>
      </c>
      <c r="D51" s="13" t="s">
        <v>229</v>
      </c>
      <c r="E51" s="18">
        <v>448624</v>
      </c>
      <c r="F51" s="19">
        <v>6413.5286999999998</v>
      </c>
      <c r="G51" s="20">
        <v>7.4999999999999997E-3</v>
      </c>
      <c r="H51" s="21"/>
      <c r="I51" s="22"/>
    </row>
    <row r="52" spans="1:9" ht="13" customHeight="1">
      <c r="A52" s="16" t="s">
        <v>426</v>
      </c>
      <c r="B52" s="17" t="s">
        <v>427</v>
      </c>
      <c r="C52" s="13" t="s">
        <v>428</v>
      </c>
      <c r="D52" s="13" t="s">
        <v>72</v>
      </c>
      <c r="E52" s="18">
        <v>503779</v>
      </c>
      <c r="F52" s="19">
        <v>6314.366</v>
      </c>
      <c r="G52" s="20">
        <v>7.4000000000000003E-3</v>
      </c>
      <c r="H52" s="21"/>
      <c r="I52" s="22"/>
    </row>
    <row r="53" spans="1:9" ht="13" customHeight="1">
      <c r="A53" s="16" t="s">
        <v>1098</v>
      </c>
      <c r="B53" s="17" t="s">
        <v>1099</v>
      </c>
      <c r="C53" s="13" t="s">
        <v>1100</v>
      </c>
      <c r="D53" s="13" t="s">
        <v>397</v>
      </c>
      <c r="E53" s="18">
        <v>141893</v>
      </c>
      <c r="F53" s="19">
        <v>6195.0483999999997</v>
      </c>
      <c r="G53" s="20">
        <v>7.3000000000000001E-3</v>
      </c>
      <c r="H53" s="21"/>
      <c r="I53" s="22"/>
    </row>
    <row r="54" spans="1:9" ht="13" customHeight="1">
      <c r="A54" s="16" t="s">
        <v>315</v>
      </c>
      <c r="B54" s="17" t="s">
        <v>316</v>
      </c>
      <c r="C54" s="13" t="s">
        <v>317</v>
      </c>
      <c r="D54" s="13" t="s">
        <v>229</v>
      </c>
      <c r="E54" s="18">
        <v>87767</v>
      </c>
      <c r="F54" s="19">
        <v>5856.2530999999999</v>
      </c>
      <c r="G54" s="20">
        <v>6.8999999999999999E-3</v>
      </c>
      <c r="H54" s="21"/>
      <c r="I54" s="22"/>
    </row>
    <row r="55" spans="1:9" ht="13" customHeight="1">
      <c r="A55" s="16" t="s">
        <v>1244</v>
      </c>
      <c r="B55" s="17" t="s">
        <v>1245</v>
      </c>
      <c r="C55" s="13" t="s">
        <v>1246</v>
      </c>
      <c r="D55" s="13" t="s">
        <v>252</v>
      </c>
      <c r="E55" s="18">
        <v>3655136</v>
      </c>
      <c r="F55" s="19">
        <v>5756.1081999999997</v>
      </c>
      <c r="G55" s="20">
        <v>6.7999999999999996E-3</v>
      </c>
      <c r="H55" s="21"/>
      <c r="I55" s="22"/>
    </row>
    <row r="56" spans="1:9" ht="13" customHeight="1">
      <c r="A56" s="16" t="s">
        <v>1040</v>
      </c>
      <c r="B56" s="17" t="s">
        <v>1041</v>
      </c>
      <c r="C56" s="13" t="s">
        <v>1042</v>
      </c>
      <c r="D56" s="13" t="s">
        <v>172</v>
      </c>
      <c r="E56" s="18">
        <v>403526</v>
      </c>
      <c r="F56" s="19">
        <v>5592.0632999999998</v>
      </c>
      <c r="G56" s="20">
        <v>6.6E-3</v>
      </c>
      <c r="H56" s="21"/>
      <c r="I56" s="22"/>
    </row>
    <row r="57" spans="1:9" ht="13" customHeight="1">
      <c r="A57" s="16" t="s">
        <v>891</v>
      </c>
      <c r="B57" s="17" t="s">
        <v>892</v>
      </c>
      <c r="C57" s="13" t="s">
        <v>893</v>
      </c>
      <c r="D57" s="13" t="s">
        <v>239</v>
      </c>
      <c r="E57" s="18">
        <v>262985</v>
      </c>
      <c r="F57" s="19">
        <v>4643.5261</v>
      </c>
      <c r="G57" s="20">
        <v>5.4000000000000003E-3</v>
      </c>
      <c r="H57" s="21"/>
      <c r="I57" s="22"/>
    </row>
    <row r="58" spans="1:9" ht="13" customHeight="1">
      <c r="A58" s="16" t="s">
        <v>1247</v>
      </c>
      <c r="B58" s="17" t="s">
        <v>1248</v>
      </c>
      <c r="C58" s="13" t="s">
        <v>1249</v>
      </c>
      <c r="D58" s="13" t="s">
        <v>79</v>
      </c>
      <c r="E58" s="18">
        <v>166495</v>
      </c>
      <c r="F58" s="19">
        <v>4557.1346000000003</v>
      </c>
      <c r="G58" s="20">
        <v>5.3E-3</v>
      </c>
      <c r="H58" s="21"/>
      <c r="I58" s="22"/>
    </row>
    <row r="59" spans="1:9" ht="13" customHeight="1">
      <c r="A59" s="16" t="s">
        <v>1250</v>
      </c>
      <c r="B59" s="17" t="s">
        <v>1251</v>
      </c>
      <c r="C59" s="13" t="s">
        <v>1252</v>
      </c>
      <c r="D59" s="13" t="s">
        <v>1036</v>
      </c>
      <c r="E59" s="18">
        <v>1131106</v>
      </c>
      <c r="F59" s="19">
        <v>4443.5499</v>
      </c>
      <c r="G59" s="20">
        <v>5.1999999999999998E-3</v>
      </c>
      <c r="H59" s="21"/>
      <c r="I59" s="22"/>
    </row>
    <row r="60" spans="1:9" ht="13" customHeight="1">
      <c r="A60" s="16" t="s">
        <v>1165</v>
      </c>
      <c r="B60" s="17" t="s">
        <v>1166</v>
      </c>
      <c r="C60" s="13" t="s">
        <v>1167</v>
      </c>
      <c r="D60" s="13" t="s">
        <v>208</v>
      </c>
      <c r="E60" s="18">
        <v>50131</v>
      </c>
      <c r="F60" s="19">
        <v>3908.7141000000001</v>
      </c>
      <c r="G60" s="20">
        <v>4.5999999999999999E-3</v>
      </c>
      <c r="H60" s="21"/>
      <c r="I60" s="22"/>
    </row>
    <row r="61" spans="1:9" ht="13" customHeight="1">
      <c r="A61" s="16" t="s">
        <v>877</v>
      </c>
      <c r="B61" s="17" t="s">
        <v>878</v>
      </c>
      <c r="C61" s="13" t="s">
        <v>879</v>
      </c>
      <c r="D61" s="13" t="s">
        <v>289</v>
      </c>
      <c r="E61" s="18">
        <v>3412323</v>
      </c>
      <c r="F61" s="19">
        <v>3868.8917999999999</v>
      </c>
      <c r="G61" s="20">
        <v>4.4999999999999997E-3</v>
      </c>
      <c r="H61" s="21"/>
      <c r="I61" s="22"/>
    </row>
    <row r="62" spans="1:9" ht="13" customHeight="1">
      <c r="A62" s="16" t="s">
        <v>337</v>
      </c>
      <c r="B62" s="17" t="s">
        <v>338</v>
      </c>
      <c r="C62" s="13" t="s">
        <v>339</v>
      </c>
      <c r="D62" s="13" t="s">
        <v>172</v>
      </c>
      <c r="E62" s="18">
        <v>208449</v>
      </c>
      <c r="F62" s="19">
        <v>3786.6844999999998</v>
      </c>
      <c r="G62" s="20">
        <v>4.4000000000000003E-3</v>
      </c>
      <c r="H62" s="21"/>
      <c r="I62" s="22"/>
    </row>
    <row r="63" spans="1:9" ht="13" customHeight="1">
      <c r="A63" s="16" t="s">
        <v>944</v>
      </c>
      <c r="B63" s="17" t="s">
        <v>945</v>
      </c>
      <c r="C63" s="13" t="s">
        <v>946</v>
      </c>
      <c r="D63" s="13" t="s">
        <v>164</v>
      </c>
      <c r="E63" s="18">
        <v>1425016</v>
      </c>
      <c r="F63" s="19">
        <v>3705.7541000000001</v>
      </c>
      <c r="G63" s="20">
        <v>4.3E-3</v>
      </c>
      <c r="H63" s="21"/>
      <c r="I63" s="22"/>
    </row>
    <row r="64" spans="1:9" ht="13" customHeight="1">
      <c r="A64" s="16" t="s">
        <v>1253</v>
      </c>
      <c r="B64" s="17" t="s">
        <v>1254</v>
      </c>
      <c r="C64" s="13" t="s">
        <v>1255</v>
      </c>
      <c r="D64" s="13" t="s">
        <v>330</v>
      </c>
      <c r="E64" s="18">
        <v>426231</v>
      </c>
      <c r="F64" s="19">
        <v>3648.9636</v>
      </c>
      <c r="G64" s="20">
        <v>4.3E-3</v>
      </c>
      <c r="H64" s="21"/>
      <c r="I64" s="22"/>
    </row>
    <row r="65" spans="1:9" ht="13" customHeight="1">
      <c r="A65" s="16" t="s">
        <v>1116</v>
      </c>
      <c r="B65" s="17" t="s">
        <v>1117</v>
      </c>
      <c r="C65" s="13" t="s">
        <v>1118</v>
      </c>
      <c r="D65" s="13" t="s">
        <v>252</v>
      </c>
      <c r="E65" s="18">
        <v>125736</v>
      </c>
      <c r="F65" s="19">
        <v>3646.0925000000002</v>
      </c>
      <c r="G65" s="20">
        <v>4.3E-3</v>
      </c>
      <c r="H65" s="21"/>
      <c r="I65" s="22"/>
    </row>
    <row r="66" spans="1:9" ht="13" customHeight="1">
      <c r="A66" s="16" t="s">
        <v>104</v>
      </c>
      <c r="B66" s="17" t="s">
        <v>105</v>
      </c>
      <c r="C66" s="13" t="s">
        <v>106</v>
      </c>
      <c r="D66" s="13" t="s">
        <v>107</v>
      </c>
      <c r="E66" s="18">
        <v>122906</v>
      </c>
      <c r="F66" s="19">
        <v>3625.7269999999999</v>
      </c>
      <c r="G66" s="20">
        <v>4.3E-3</v>
      </c>
      <c r="H66" s="21"/>
      <c r="I66" s="22"/>
    </row>
    <row r="67" spans="1:9" ht="13" customHeight="1">
      <c r="A67" s="16" t="s">
        <v>1256</v>
      </c>
      <c r="B67" s="17" t="s">
        <v>1257</v>
      </c>
      <c r="C67" s="13" t="s">
        <v>1258</v>
      </c>
      <c r="D67" s="13" t="s">
        <v>172</v>
      </c>
      <c r="E67" s="18">
        <v>205933</v>
      </c>
      <c r="F67" s="19">
        <v>3133.4765000000002</v>
      </c>
      <c r="G67" s="20">
        <v>3.7000000000000002E-3</v>
      </c>
      <c r="H67" s="21"/>
      <c r="I67" s="22"/>
    </row>
    <row r="68" spans="1:9" ht="13" customHeight="1">
      <c r="A68" s="16" t="s">
        <v>1259</v>
      </c>
      <c r="B68" s="17" t="s">
        <v>1260</v>
      </c>
      <c r="C68" s="13" t="s">
        <v>1261</v>
      </c>
      <c r="D68" s="13" t="s">
        <v>1262</v>
      </c>
      <c r="E68" s="18">
        <v>263198</v>
      </c>
      <c r="F68" s="19">
        <v>2394.8386</v>
      </c>
      <c r="G68" s="20">
        <v>2.8E-3</v>
      </c>
      <c r="H68" s="21"/>
      <c r="I68" s="22"/>
    </row>
    <row r="69" spans="1:9" ht="13" customHeight="1">
      <c r="A69" s="16" t="s">
        <v>900</v>
      </c>
      <c r="B69" s="17" t="s">
        <v>901</v>
      </c>
      <c r="C69" s="13" t="s">
        <v>902</v>
      </c>
      <c r="D69" s="13" t="s">
        <v>903</v>
      </c>
      <c r="E69" s="18">
        <v>264701</v>
      </c>
      <c r="F69" s="19">
        <v>1146.8171</v>
      </c>
      <c r="G69" s="20">
        <v>1.2999999999999999E-3</v>
      </c>
      <c r="H69" s="21"/>
      <c r="I69" s="22"/>
    </row>
    <row r="70" spans="1:9" ht="13" customHeight="1">
      <c r="A70" s="16" t="s">
        <v>1052</v>
      </c>
      <c r="B70" s="17" t="s">
        <v>1053</v>
      </c>
      <c r="C70" s="13" t="s">
        <v>1054</v>
      </c>
      <c r="D70" s="13" t="s">
        <v>252</v>
      </c>
      <c r="E70" s="18">
        <v>148677</v>
      </c>
      <c r="F70" s="19">
        <v>1018.5118</v>
      </c>
      <c r="G70" s="20">
        <v>1.1999999999999999E-3</v>
      </c>
      <c r="H70" s="21"/>
      <c r="I70" s="22"/>
    </row>
    <row r="71" spans="1:9" ht="13" customHeight="1">
      <c r="A71" s="16" t="s">
        <v>1049</v>
      </c>
      <c r="B71" s="17" t="s">
        <v>1050</v>
      </c>
      <c r="C71" s="13" t="s">
        <v>1051</v>
      </c>
      <c r="D71" s="13" t="s">
        <v>239</v>
      </c>
      <c r="E71" s="18">
        <v>85258</v>
      </c>
      <c r="F71" s="19">
        <v>964.01220000000001</v>
      </c>
      <c r="G71" s="20">
        <v>1.1000000000000001E-3</v>
      </c>
      <c r="H71" s="21"/>
      <c r="I71" s="22"/>
    </row>
    <row r="72" spans="1:9" ht="13" customHeight="1">
      <c r="A72" s="16" t="s">
        <v>1263</v>
      </c>
      <c r="B72" s="17" t="s">
        <v>1264</v>
      </c>
      <c r="C72" s="13" t="s">
        <v>1265</v>
      </c>
      <c r="D72" s="13" t="s">
        <v>1097</v>
      </c>
      <c r="E72" s="18">
        <v>47203</v>
      </c>
      <c r="F72" s="19">
        <v>605.18970000000002</v>
      </c>
      <c r="G72" s="20">
        <v>6.9999999999999999E-4</v>
      </c>
      <c r="H72" s="21"/>
      <c r="I72" s="22"/>
    </row>
    <row r="73" spans="1:9" ht="13" customHeight="1">
      <c r="A73" s="16" t="s">
        <v>1266</v>
      </c>
      <c r="B73" s="17" t="s">
        <v>1267</v>
      </c>
      <c r="C73" s="13" t="s">
        <v>1268</v>
      </c>
      <c r="D73" s="13" t="s">
        <v>330</v>
      </c>
      <c r="E73" s="18">
        <v>51068</v>
      </c>
      <c r="F73" s="19">
        <v>216.63050000000001</v>
      </c>
      <c r="G73" s="20">
        <v>2.9999999999999997E-4</v>
      </c>
      <c r="H73" s="21"/>
      <c r="I73" s="22"/>
    </row>
    <row r="74" spans="1:9" ht="13" customHeight="1">
      <c r="A74" s="4"/>
      <c r="B74" s="12" t="s">
        <v>462</v>
      </c>
      <c r="C74" s="13"/>
      <c r="D74" s="13"/>
      <c r="E74" s="13"/>
      <c r="F74" s="23">
        <v>805658.4166</v>
      </c>
      <c r="G74" s="24">
        <f>ROUND(SUM(G1:G73),4)</f>
        <v>0.94469999999999998</v>
      </c>
      <c r="H74" s="25"/>
      <c r="I74" s="26"/>
    </row>
    <row r="75" spans="1:9" ht="13" customHeight="1">
      <c r="A75" s="4"/>
      <c r="B75" s="27" t="s">
        <v>463</v>
      </c>
      <c r="C75" s="1"/>
      <c r="D75" s="1"/>
      <c r="E75" s="1"/>
      <c r="F75" s="25" t="s">
        <v>464</v>
      </c>
      <c r="G75" s="25" t="s">
        <v>464</v>
      </c>
      <c r="H75" s="25"/>
      <c r="I75" s="26"/>
    </row>
    <row r="76" spans="1:9" ht="13" customHeight="1">
      <c r="A76" s="4"/>
      <c r="B76" s="27" t="s">
        <v>462</v>
      </c>
      <c r="C76" s="1"/>
      <c r="D76" s="1"/>
      <c r="E76" s="1"/>
      <c r="F76" s="25" t="s">
        <v>464</v>
      </c>
      <c r="G76" s="25" t="s">
        <v>464</v>
      </c>
      <c r="H76" s="25"/>
      <c r="I76" s="26"/>
    </row>
    <row r="77" spans="1:9" ht="13" customHeight="1">
      <c r="A77" s="4"/>
      <c r="B77" s="27" t="s">
        <v>465</v>
      </c>
      <c r="C77" s="28"/>
      <c r="D77" s="1"/>
      <c r="E77" s="28"/>
      <c r="F77" s="23">
        <v>805658.4166</v>
      </c>
      <c r="G77" s="24">
        <f>ROUND(SUM(G74),4)</f>
        <v>0.94469999999999998</v>
      </c>
      <c r="H77" s="25"/>
      <c r="I77" s="26"/>
    </row>
    <row r="78" spans="1:9" ht="13" customHeight="1">
      <c r="A78" s="4"/>
      <c r="B78" s="12" t="s">
        <v>466</v>
      </c>
      <c r="C78" s="13"/>
      <c r="D78" s="13"/>
      <c r="E78" s="13"/>
      <c r="F78" s="13"/>
      <c r="G78" s="13"/>
      <c r="H78" s="14"/>
      <c r="I78" s="15"/>
    </row>
    <row r="79" spans="1:9" ht="13" customHeight="1">
      <c r="A79" s="4"/>
      <c r="B79" s="12" t="s">
        <v>907</v>
      </c>
      <c r="C79" s="13"/>
      <c r="D79" s="13"/>
      <c r="E79" s="13"/>
      <c r="F79" s="4"/>
      <c r="G79" s="14"/>
      <c r="H79" s="14"/>
      <c r="I79" s="15"/>
    </row>
    <row r="80" spans="1:9" ht="13" customHeight="1">
      <c r="A80" s="16" t="s">
        <v>908</v>
      </c>
      <c r="B80" s="17" t="s">
        <v>1972</v>
      </c>
      <c r="C80" s="13"/>
      <c r="D80" s="13"/>
      <c r="E80" s="18">
        <v>422500</v>
      </c>
      <c r="F80" s="19">
        <v>1946.4575</v>
      </c>
      <c r="G80" s="20">
        <v>2.3E-3</v>
      </c>
      <c r="H80" s="21"/>
      <c r="I80" s="22"/>
    </row>
    <row r="81" spans="1:9" ht="13" customHeight="1">
      <c r="A81" s="16" t="s">
        <v>1269</v>
      </c>
      <c r="B81" s="17" t="s">
        <v>1978</v>
      </c>
      <c r="C81" s="13"/>
      <c r="D81" s="13"/>
      <c r="E81" s="18">
        <v>162500</v>
      </c>
      <c r="F81" s="19">
        <v>430.05630000000002</v>
      </c>
      <c r="G81" s="20">
        <v>5.0000000000000001E-4</v>
      </c>
      <c r="H81" s="21"/>
      <c r="I81" s="22"/>
    </row>
    <row r="82" spans="1:9" ht="13" customHeight="1">
      <c r="A82" s="4"/>
      <c r="B82" s="12" t="s">
        <v>462</v>
      </c>
      <c r="C82" s="13"/>
      <c r="D82" s="13"/>
      <c r="E82" s="13"/>
      <c r="F82" s="23">
        <v>2376.5138000000002</v>
      </c>
      <c r="G82" s="24">
        <f>ROUND(SUM(G78:G81),4)</f>
        <v>2.8E-3</v>
      </c>
      <c r="H82" s="25"/>
      <c r="I82" s="26"/>
    </row>
    <row r="83" spans="1:9" ht="13" customHeight="1">
      <c r="A83" s="4"/>
      <c r="B83" s="27" t="s">
        <v>465</v>
      </c>
      <c r="C83" s="28"/>
      <c r="D83" s="1"/>
      <c r="E83" s="28"/>
      <c r="F83" s="23">
        <v>2376.5138000000002</v>
      </c>
      <c r="G83" s="24">
        <f>ROUND(SUM(G82),4)</f>
        <v>2.8E-3</v>
      </c>
      <c r="H83" s="25"/>
      <c r="I83" s="26"/>
    </row>
    <row r="84" spans="1:9" ht="13" customHeight="1">
      <c r="A84" s="4"/>
      <c r="B84" s="12" t="s">
        <v>834</v>
      </c>
      <c r="C84" s="13"/>
      <c r="D84" s="13"/>
      <c r="E84" s="13"/>
      <c r="F84" s="13"/>
      <c r="G84" s="13"/>
      <c r="H84" s="14"/>
      <c r="I84" s="15"/>
    </row>
    <row r="85" spans="1:9" ht="13" customHeight="1">
      <c r="A85" s="4"/>
      <c r="B85" s="12" t="s">
        <v>835</v>
      </c>
      <c r="C85" s="13"/>
      <c r="D85" s="13"/>
      <c r="E85" s="13"/>
      <c r="F85" s="4"/>
      <c r="G85" s="14"/>
      <c r="H85" s="14"/>
      <c r="I85" s="15"/>
    </row>
    <row r="86" spans="1:9" ht="13" customHeight="1">
      <c r="A86" s="16" t="s">
        <v>839</v>
      </c>
      <c r="B86" s="17" t="s">
        <v>840</v>
      </c>
      <c r="C86" s="13" t="s">
        <v>841</v>
      </c>
      <c r="D86" s="13"/>
      <c r="E86" s="18">
        <v>253177.79399999999</v>
      </c>
      <c r="F86" s="19">
        <v>3186.5437999999999</v>
      </c>
      <c r="G86" s="20">
        <v>3.7000000000000002E-3</v>
      </c>
      <c r="H86" s="21"/>
      <c r="I86" s="22"/>
    </row>
    <row r="87" spans="1:9" ht="13" customHeight="1">
      <c r="A87" s="4"/>
      <c r="B87" s="12" t="s">
        <v>462</v>
      </c>
      <c r="C87" s="13"/>
      <c r="D87" s="13"/>
      <c r="E87" s="13"/>
      <c r="F87" s="23">
        <v>3186.5437999999999</v>
      </c>
      <c r="G87" s="24">
        <f>ROUND(SUM(G84:G86),4)</f>
        <v>3.7000000000000002E-3</v>
      </c>
      <c r="H87" s="25"/>
      <c r="I87" s="26"/>
    </row>
    <row r="88" spans="1:9" ht="13" customHeight="1">
      <c r="A88" s="4"/>
      <c r="B88" s="27" t="s">
        <v>465</v>
      </c>
      <c r="C88" s="28"/>
      <c r="D88" s="1"/>
      <c r="E88" s="28"/>
      <c r="F88" s="23">
        <v>3186.5437999999999</v>
      </c>
      <c r="G88" s="24">
        <f>ROUND(SUM(G87),4)</f>
        <v>3.7000000000000002E-3</v>
      </c>
      <c r="H88" s="25"/>
      <c r="I88" s="26"/>
    </row>
    <row r="89" spans="1:9" ht="13" customHeight="1">
      <c r="A89" s="4"/>
      <c r="B89" s="12" t="s">
        <v>842</v>
      </c>
      <c r="C89" s="13"/>
      <c r="D89" s="13"/>
      <c r="E89" s="13"/>
      <c r="F89" s="13"/>
      <c r="G89" s="13"/>
      <c r="H89" s="14"/>
      <c r="I89" s="15"/>
    </row>
    <row r="90" spans="1:9" ht="13" customHeight="1">
      <c r="A90" s="16" t="s">
        <v>843</v>
      </c>
      <c r="B90" s="17" t="s">
        <v>844</v>
      </c>
      <c r="C90" s="13"/>
      <c r="D90" s="13"/>
      <c r="E90" s="18"/>
      <c r="F90" s="19">
        <v>34749.6662</v>
      </c>
      <c r="G90" s="20">
        <v>4.0800000000000003E-2</v>
      </c>
      <c r="H90" s="29">
        <v>5.0660270742042698E-2</v>
      </c>
      <c r="I90" s="22"/>
    </row>
    <row r="91" spans="1:9" ht="13" customHeight="1">
      <c r="A91" s="4"/>
      <c r="B91" s="12" t="s">
        <v>462</v>
      </c>
      <c r="C91" s="13"/>
      <c r="D91" s="13"/>
      <c r="E91" s="13"/>
      <c r="F91" s="23">
        <v>34749.6662</v>
      </c>
      <c r="G91" s="24">
        <f>ROUND(SUM(G89:G90),4)</f>
        <v>4.0800000000000003E-2</v>
      </c>
      <c r="H91" s="25"/>
      <c r="I91" s="26"/>
    </row>
    <row r="92" spans="1:9" ht="13" customHeight="1">
      <c r="A92" s="4"/>
      <c r="B92" s="27" t="s">
        <v>465</v>
      </c>
      <c r="C92" s="28"/>
      <c r="D92" s="1"/>
      <c r="E92" s="28"/>
      <c r="F92" s="23">
        <v>34749.6662</v>
      </c>
      <c r="G92" s="24">
        <f>ROUND(SUM(G91),4)</f>
        <v>4.0800000000000003E-2</v>
      </c>
      <c r="H92" s="25"/>
      <c r="I92" s="26"/>
    </row>
    <row r="93" spans="1:9" ht="13" customHeight="1">
      <c r="A93" s="4"/>
      <c r="B93" s="27" t="s">
        <v>845</v>
      </c>
      <c r="C93" s="13"/>
      <c r="D93" s="1"/>
      <c r="E93" s="13"/>
      <c r="F93" s="30">
        <v>6776.6995999999999</v>
      </c>
      <c r="G93" s="39">
        <v>8.0000000000000002E-3</v>
      </c>
      <c r="H93" s="25"/>
      <c r="I93" s="26"/>
    </row>
    <row r="94" spans="1:9" ht="13" customHeight="1">
      <c r="A94" s="4"/>
      <c r="B94" s="31" t="s">
        <v>846</v>
      </c>
      <c r="C94" s="32"/>
      <c r="D94" s="32"/>
      <c r="E94" s="32"/>
      <c r="F94" s="33">
        <v>852747.84</v>
      </c>
      <c r="G94" s="34">
        <f>ROUND(SUM(G77,G83,G88,G92,G93),4)</f>
        <v>1</v>
      </c>
      <c r="H94" s="35"/>
      <c r="I94" s="36"/>
    </row>
    <row r="95" spans="1:9" ht="13" customHeight="1">
      <c r="A95" s="4"/>
      <c r="B95" s="6"/>
      <c r="C95" s="4"/>
      <c r="D95" s="4"/>
      <c r="E95" s="4"/>
      <c r="F95" s="4"/>
      <c r="G95" s="4"/>
      <c r="H95" s="4"/>
      <c r="I95" s="4"/>
    </row>
    <row r="96" spans="1:9" ht="13" customHeight="1">
      <c r="A96" s="4"/>
      <c r="B96" s="3" t="s">
        <v>849</v>
      </c>
      <c r="C96" s="4"/>
      <c r="D96" s="4"/>
      <c r="E96" s="4"/>
      <c r="F96" s="4"/>
      <c r="G96" s="4"/>
      <c r="H96" s="4"/>
      <c r="I96" s="4"/>
    </row>
    <row r="97" spans="1:9" ht="26.15" customHeight="1">
      <c r="A97" s="4"/>
      <c r="B97" s="177" t="s">
        <v>2127</v>
      </c>
      <c r="C97" s="177"/>
      <c r="D97" s="177"/>
      <c r="E97" s="177"/>
      <c r="F97" s="177"/>
      <c r="G97" s="177"/>
      <c r="H97" s="177"/>
      <c r="I97" s="177"/>
    </row>
    <row r="98" spans="1:9" ht="13" customHeight="1">
      <c r="A98" s="4"/>
      <c r="B98" s="177"/>
      <c r="C98" s="177"/>
      <c r="D98" s="177"/>
      <c r="E98" s="177"/>
      <c r="F98" s="177"/>
      <c r="G98" s="177"/>
      <c r="H98" s="177"/>
      <c r="I98" s="177"/>
    </row>
    <row r="99" spans="1:9">
      <c r="A99" s="60"/>
      <c r="B99" s="40" t="s">
        <v>2038</v>
      </c>
      <c r="C99" s="41"/>
      <c r="D99" s="41"/>
      <c r="E99" s="42"/>
      <c r="F99" s="42"/>
      <c r="G99" s="42"/>
      <c r="H99" s="42"/>
      <c r="I99" s="43"/>
    </row>
    <row r="100" spans="1:9">
      <c r="A100" s="60"/>
      <c r="B100" s="44" t="s">
        <v>2039</v>
      </c>
      <c r="C100" s="53"/>
      <c r="D100" s="53"/>
      <c r="E100" s="96"/>
      <c r="F100" s="96"/>
      <c r="G100" s="96"/>
      <c r="H100" s="96"/>
      <c r="I100" s="47"/>
    </row>
    <row r="101" spans="1:9">
      <c r="A101" s="60"/>
      <c r="B101" s="44" t="s">
        <v>2040</v>
      </c>
      <c r="C101" s="53"/>
      <c r="D101" s="53"/>
      <c r="E101" s="96"/>
      <c r="F101" s="96"/>
      <c r="G101" s="96"/>
      <c r="H101" s="96"/>
      <c r="I101" s="47"/>
    </row>
    <row r="102" spans="1:9">
      <c r="A102" s="60"/>
      <c r="B102" s="48" t="s">
        <v>2041</v>
      </c>
      <c r="C102" s="49" t="s">
        <v>2056</v>
      </c>
      <c r="D102" s="49" t="s">
        <v>2042</v>
      </c>
      <c r="E102" s="96"/>
      <c r="F102" s="96"/>
      <c r="G102" s="96"/>
      <c r="H102" s="96"/>
      <c r="I102" s="47"/>
    </row>
    <row r="103" spans="1:9">
      <c r="A103" s="60"/>
      <c r="B103" s="50" t="s">
        <v>2043</v>
      </c>
      <c r="C103" s="51">
        <v>15.061999999999999</v>
      </c>
      <c r="D103" s="51">
        <v>15.944000000000001</v>
      </c>
      <c r="E103" s="96"/>
      <c r="F103" s="96"/>
      <c r="G103" s="96"/>
      <c r="H103" s="96"/>
      <c r="I103" s="47"/>
    </row>
    <row r="104" spans="1:9">
      <c r="A104" s="60"/>
      <c r="B104" s="50" t="s">
        <v>2044</v>
      </c>
      <c r="C104" s="51">
        <v>15.061999999999999</v>
      </c>
      <c r="D104" s="51">
        <v>15.944000000000001</v>
      </c>
      <c r="E104" s="96"/>
      <c r="F104" s="96"/>
      <c r="G104" s="96"/>
      <c r="H104" s="96"/>
      <c r="I104" s="47"/>
    </row>
    <row r="105" spans="1:9">
      <c r="A105" s="60"/>
      <c r="B105" s="50" t="s">
        <v>2045</v>
      </c>
      <c r="C105" s="51">
        <v>15.726000000000001</v>
      </c>
      <c r="D105" s="51">
        <v>16.629000000000001</v>
      </c>
      <c r="E105" s="96"/>
      <c r="F105" s="96"/>
      <c r="G105" s="96"/>
      <c r="H105" s="96"/>
      <c r="I105" s="47"/>
    </row>
    <row r="106" spans="1:9">
      <c r="A106" s="60"/>
      <c r="B106" s="50" t="s">
        <v>2046</v>
      </c>
      <c r="C106" s="51">
        <v>15.726000000000001</v>
      </c>
      <c r="D106" s="51">
        <v>16.629000000000001</v>
      </c>
      <c r="E106" s="96"/>
      <c r="F106" s="96"/>
      <c r="G106" s="96"/>
      <c r="H106" s="96"/>
      <c r="I106" s="47"/>
    </row>
    <row r="107" spans="1:9">
      <c r="A107" s="60"/>
      <c r="B107" s="44" t="s">
        <v>2047</v>
      </c>
      <c r="C107" s="53"/>
      <c r="D107" s="53"/>
      <c r="E107" s="96"/>
      <c r="F107" s="96"/>
      <c r="G107" s="96"/>
      <c r="H107" s="96"/>
      <c r="I107" s="47"/>
    </row>
    <row r="108" spans="1:9">
      <c r="A108" s="60"/>
      <c r="B108" s="44" t="s">
        <v>2098</v>
      </c>
      <c r="C108" s="53"/>
      <c r="D108" s="53"/>
      <c r="E108" s="96"/>
      <c r="F108" s="96"/>
      <c r="G108" s="96"/>
      <c r="H108" s="96"/>
      <c r="I108" s="47"/>
    </row>
    <row r="109" spans="1:9">
      <c r="A109" s="60"/>
      <c r="B109" s="44" t="s">
        <v>2099</v>
      </c>
      <c r="C109" s="53"/>
      <c r="D109" s="53"/>
      <c r="E109" s="96"/>
      <c r="F109" s="96"/>
      <c r="G109" s="96"/>
      <c r="H109" s="96"/>
      <c r="I109" s="47"/>
    </row>
    <row r="110" spans="1:9">
      <c r="A110" s="60"/>
      <c r="B110" s="44" t="s">
        <v>2077</v>
      </c>
      <c r="C110" s="53"/>
      <c r="D110" s="53"/>
      <c r="E110" s="96"/>
      <c r="F110" s="96"/>
      <c r="G110" s="96"/>
      <c r="H110" s="96"/>
      <c r="I110" s="47"/>
    </row>
    <row r="111" spans="1:9">
      <c r="A111" s="60"/>
      <c r="B111" s="44" t="s">
        <v>2063</v>
      </c>
      <c r="C111" s="53"/>
      <c r="D111" s="53"/>
      <c r="E111" s="96"/>
      <c r="F111" s="96"/>
      <c r="G111" s="96"/>
      <c r="H111" s="96"/>
      <c r="I111" s="47"/>
    </row>
    <row r="112" spans="1:9">
      <c r="A112" s="60"/>
      <c r="B112" s="44" t="s">
        <v>2051</v>
      </c>
      <c r="C112" s="53"/>
      <c r="D112" s="53"/>
      <c r="E112" s="96"/>
      <c r="F112" s="96"/>
      <c r="G112" s="96"/>
      <c r="H112" s="96"/>
      <c r="I112" s="47"/>
    </row>
    <row r="113" spans="1:9">
      <c r="A113" s="60"/>
      <c r="B113" s="44" t="s">
        <v>2100</v>
      </c>
      <c r="C113" s="53"/>
      <c r="D113" s="53"/>
      <c r="E113" s="96"/>
      <c r="F113" s="96"/>
      <c r="G113" s="96"/>
      <c r="H113" s="96"/>
      <c r="I113" s="47"/>
    </row>
    <row r="114" spans="1:9">
      <c r="A114" s="60"/>
      <c r="B114" s="54" t="s">
        <v>2448</v>
      </c>
      <c r="C114" s="69"/>
      <c r="D114" s="69"/>
      <c r="E114" s="62"/>
      <c r="F114" s="62"/>
      <c r="G114" s="62"/>
      <c r="H114" s="62"/>
      <c r="I114" s="63"/>
    </row>
    <row r="115" spans="1:9">
      <c r="A115" s="60"/>
      <c r="B115" s="46"/>
      <c r="C115" s="46"/>
      <c r="D115" s="46"/>
      <c r="E115" s="46"/>
      <c r="F115" s="46"/>
      <c r="G115" s="46"/>
      <c r="H115" s="46"/>
      <c r="I115" s="46"/>
    </row>
    <row r="116" spans="1:9" ht="13" customHeight="1">
      <c r="A116" s="4"/>
      <c r="B116" s="177"/>
      <c r="C116" s="177"/>
      <c r="D116" s="177"/>
      <c r="E116" s="177"/>
      <c r="F116" s="177"/>
      <c r="G116" s="177"/>
      <c r="H116" s="177"/>
      <c r="I116" s="177"/>
    </row>
    <row r="117" spans="1:9" ht="13" customHeight="1">
      <c r="A117" s="4"/>
      <c r="B117" s="4"/>
      <c r="C117" s="178" t="s">
        <v>1270</v>
      </c>
      <c r="D117" s="178"/>
      <c r="E117" s="178"/>
      <c r="F117" s="178"/>
      <c r="G117" s="4"/>
      <c r="H117" s="4"/>
      <c r="I117" s="4"/>
    </row>
    <row r="118" spans="1:9" ht="13" customHeight="1">
      <c r="A118" s="4"/>
      <c r="B118" s="37" t="s">
        <v>851</v>
      </c>
      <c r="C118" s="178" t="s">
        <v>852</v>
      </c>
      <c r="D118" s="178"/>
      <c r="E118" s="178"/>
      <c r="F118" s="178"/>
      <c r="G118" s="4"/>
      <c r="H118" s="4"/>
      <c r="I118" s="4"/>
    </row>
    <row r="119" spans="1:9" ht="135" customHeight="1">
      <c r="A119" s="4"/>
      <c r="B119" s="38"/>
      <c r="C119" s="176"/>
      <c r="D119" s="176"/>
      <c r="E119" s="4"/>
      <c r="F119" s="4"/>
      <c r="G119" s="4"/>
      <c r="H119" s="4"/>
      <c r="I119" s="4"/>
    </row>
    <row r="121" spans="1:9">
      <c r="B121" s="149" t="s">
        <v>2130</v>
      </c>
      <c r="C121" s="150"/>
      <c r="D121" s="150"/>
      <c r="E121" s="150"/>
      <c r="F121" s="150"/>
      <c r="G121" s="110"/>
      <c r="H121" s="110"/>
      <c r="I121" s="111"/>
    </row>
    <row r="122" spans="1:9" ht="23">
      <c r="B122" s="125" t="s">
        <v>2131</v>
      </c>
      <c r="C122" s="125" t="s">
        <v>2132</v>
      </c>
      <c r="D122" s="126" t="s">
        <v>2133</v>
      </c>
      <c r="E122" s="127" t="s">
        <v>2134</v>
      </c>
      <c r="F122" s="127" t="s">
        <v>2135</v>
      </c>
      <c r="G122" s="97"/>
      <c r="H122" s="97"/>
      <c r="I122" s="114"/>
    </row>
    <row r="123" spans="1:9">
      <c r="B123" s="179" t="s">
        <v>2324</v>
      </c>
      <c r="C123" s="180"/>
      <c r="D123" s="180"/>
      <c r="E123" s="180"/>
      <c r="F123" s="181"/>
      <c r="G123" s="97"/>
      <c r="H123" s="97"/>
      <c r="I123" s="114"/>
    </row>
    <row r="124" spans="1:9">
      <c r="B124" s="128" t="s">
        <v>2349</v>
      </c>
      <c r="C124" s="130"/>
      <c r="D124" s="129"/>
      <c r="E124" s="129"/>
      <c r="F124" s="129"/>
      <c r="G124" s="97"/>
      <c r="H124" s="97"/>
      <c r="I124" s="114"/>
    </row>
    <row r="125" spans="1:9">
      <c r="B125" s="128"/>
      <c r="C125" s="130"/>
      <c r="D125" s="129"/>
      <c r="E125" s="129"/>
      <c r="F125" s="129"/>
      <c r="G125" s="97"/>
      <c r="H125" s="97"/>
      <c r="I125" s="114"/>
    </row>
    <row r="126" spans="1:9">
      <c r="B126" s="128" t="s">
        <v>2364</v>
      </c>
      <c r="C126" s="129"/>
      <c r="D126" s="129"/>
      <c r="E126" s="129"/>
      <c r="F126" s="129"/>
      <c r="G126" s="97"/>
      <c r="H126" s="97"/>
      <c r="I126" s="114"/>
    </row>
    <row r="127" spans="1:9">
      <c r="B127" s="128" t="s">
        <v>2327</v>
      </c>
      <c r="C127" s="131"/>
      <c r="D127" s="129"/>
      <c r="E127" s="129"/>
      <c r="F127" s="129"/>
      <c r="G127" s="97"/>
      <c r="H127" s="97"/>
      <c r="I127" s="114"/>
    </row>
    <row r="128" spans="1:9">
      <c r="B128" s="128" t="s">
        <v>2328</v>
      </c>
      <c r="C128" s="131"/>
      <c r="D128" s="129"/>
      <c r="E128" s="129"/>
      <c r="F128" s="129"/>
      <c r="G128" s="97"/>
      <c r="H128" s="97"/>
      <c r="I128" s="114"/>
    </row>
    <row r="129" spans="2:9">
      <c r="B129" s="128" t="s">
        <v>2353</v>
      </c>
      <c r="C129" s="132"/>
      <c r="D129" s="129"/>
      <c r="E129" s="129"/>
      <c r="F129" s="129"/>
      <c r="G129" s="97"/>
      <c r="H129" s="97"/>
      <c r="I129" s="114"/>
    </row>
    <row r="130" spans="2:9">
      <c r="B130" s="128" t="s">
        <v>2351</v>
      </c>
      <c r="C130" s="132"/>
      <c r="D130" s="129"/>
      <c r="E130" s="129"/>
      <c r="F130" s="129"/>
      <c r="G130" s="97"/>
      <c r="H130" s="97"/>
      <c r="I130" s="114"/>
    </row>
    <row r="131" spans="2:9">
      <c r="B131" s="128" t="s">
        <v>2352</v>
      </c>
      <c r="C131" s="132"/>
      <c r="D131" s="129"/>
      <c r="E131" s="129"/>
      <c r="F131" s="129"/>
      <c r="G131" s="97"/>
      <c r="H131" s="97"/>
      <c r="I131" s="114"/>
    </row>
    <row r="132" spans="2:9">
      <c r="B132" s="128"/>
      <c r="C132" s="129"/>
      <c r="D132" s="129"/>
      <c r="E132" s="129"/>
      <c r="F132" s="129"/>
      <c r="G132" s="97"/>
      <c r="H132" s="97"/>
      <c r="I132" s="114"/>
    </row>
    <row r="133" spans="2:9">
      <c r="B133" s="133" t="s">
        <v>2323</v>
      </c>
      <c r="C133" s="129"/>
      <c r="D133" s="129"/>
      <c r="E133" s="129"/>
      <c r="F133" s="129"/>
      <c r="G133" s="97"/>
      <c r="H133" s="97"/>
      <c r="I133" s="114"/>
    </row>
    <row r="134" spans="2:9" ht="23">
      <c r="B134" s="125" t="s">
        <v>2131</v>
      </c>
      <c r="C134" s="125" t="s">
        <v>2132</v>
      </c>
      <c r="D134" s="126" t="s">
        <v>2133</v>
      </c>
      <c r="E134" s="127" t="s">
        <v>2134</v>
      </c>
      <c r="F134" s="127" t="s">
        <v>2135</v>
      </c>
      <c r="G134" s="97"/>
      <c r="H134" s="97"/>
      <c r="I134" s="114"/>
    </row>
    <row r="135" spans="2:9">
      <c r="B135" s="179" t="s">
        <v>2324</v>
      </c>
      <c r="C135" s="180"/>
      <c r="D135" s="180"/>
      <c r="E135" s="180"/>
      <c r="F135" s="181"/>
      <c r="G135" s="97"/>
      <c r="H135" s="97"/>
      <c r="I135" s="114"/>
    </row>
    <row r="136" spans="2:9">
      <c r="B136" s="44"/>
      <c r="C136" s="53"/>
      <c r="D136" s="151"/>
      <c r="E136" s="152"/>
      <c r="F136" s="152"/>
      <c r="G136" s="97"/>
      <c r="H136" s="97"/>
      <c r="I136" s="114"/>
    </row>
    <row r="137" spans="2:9">
      <c r="B137" s="128" t="s">
        <v>2406</v>
      </c>
      <c r="C137" s="134"/>
      <c r="D137" s="134"/>
      <c r="E137" s="129"/>
      <c r="F137" s="129"/>
      <c r="G137" s="97"/>
      <c r="H137" s="97"/>
      <c r="I137" s="114"/>
    </row>
    <row r="138" spans="2:9">
      <c r="B138" s="128"/>
      <c r="C138" s="134"/>
      <c r="D138" s="134"/>
      <c r="E138" s="129"/>
      <c r="F138" s="129"/>
      <c r="G138" s="97"/>
      <c r="H138" s="97"/>
      <c r="I138" s="114"/>
    </row>
    <row r="139" spans="2:9">
      <c r="B139" s="44" t="s">
        <v>2326</v>
      </c>
      <c r="C139" s="103"/>
      <c r="D139" s="103"/>
      <c r="E139" s="53"/>
      <c r="F139" s="53"/>
      <c r="G139" s="97"/>
      <c r="H139" s="97"/>
      <c r="I139" s="114"/>
    </row>
    <row r="140" spans="2:9">
      <c r="B140" s="44" t="s">
        <v>2407</v>
      </c>
      <c r="C140" s="122"/>
      <c r="D140" s="103"/>
      <c r="E140" s="53"/>
      <c r="F140" s="53"/>
      <c r="G140" s="97"/>
      <c r="H140" s="97"/>
      <c r="I140" s="114"/>
    </row>
    <row r="141" spans="2:9">
      <c r="B141" s="44" t="s">
        <v>2408</v>
      </c>
      <c r="C141" s="122"/>
      <c r="D141" s="103"/>
      <c r="E141" s="53"/>
      <c r="F141" s="53"/>
      <c r="G141" s="97"/>
      <c r="H141" s="97"/>
      <c r="I141" s="114"/>
    </row>
    <row r="142" spans="2:9">
      <c r="B142" s="44" t="s">
        <v>2409</v>
      </c>
      <c r="C142" s="122"/>
      <c r="D142" s="103"/>
      <c r="E142" s="53"/>
      <c r="F142" s="53"/>
      <c r="G142" s="97"/>
      <c r="H142" s="97"/>
      <c r="I142" s="114"/>
    </row>
    <row r="143" spans="2:9">
      <c r="B143" s="44" t="s">
        <v>2410</v>
      </c>
      <c r="C143" s="122"/>
      <c r="D143" s="103"/>
      <c r="E143" s="53"/>
      <c r="F143" s="53"/>
      <c r="G143" s="97"/>
      <c r="H143" s="97"/>
      <c r="I143" s="114"/>
    </row>
    <row r="144" spans="2:9">
      <c r="B144" s="44" t="s">
        <v>2411</v>
      </c>
      <c r="C144" s="122"/>
      <c r="D144" s="103"/>
      <c r="E144" s="53"/>
      <c r="F144" s="53"/>
      <c r="G144" s="97"/>
      <c r="H144" s="97"/>
      <c r="I144" s="114"/>
    </row>
    <row r="145" spans="2:9">
      <c r="B145" s="44"/>
      <c r="C145" s="103"/>
      <c r="D145" s="103"/>
      <c r="E145" s="53"/>
      <c r="F145" s="53"/>
      <c r="G145" s="97"/>
      <c r="H145" s="97"/>
      <c r="I145" s="114"/>
    </row>
    <row r="146" spans="2:9">
      <c r="B146" s="133" t="s">
        <v>2354</v>
      </c>
      <c r="C146" s="134"/>
      <c r="D146" s="134"/>
      <c r="E146" s="129"/>
      <c r="F146" s="129"/>
      <c r="G146" s="97"/>
      <c r="H146" s="97"/>
      <c r="I146" s="114"/>
    </row>
    <row r="147" spans="2:9" ht="23">
      <c r="B147" s="125" t="s">
        <v>2131</v>
      </c>
      <c r="C147" s="136" t="s">
        <v>2333</v>
      </c>
      <c r="D147" s="126" t="s">
        <v>2334</v>
      </c>
      <c r="E147" s="127" t="s">
        <v>2335</v>
      </c>
      <c r="F147" s="129"/>
      <c r="G147" s="97"/>
      <c r="H147" s="97"/>
      <c r="I147" s="114"/>
    </row>
    <row r="148" spans="2:9">
      <c r="B148" s="153" t="s">
        <v>2355</v>
      </c>
      <c r="C148" s="154">
        <v>6500</v>
      </c>
      <c r="D148" s="154">
        <v>107.5231</v>
      </c>
      <c r="E148" s="155">
        <v>460.7</v>
      </c>
      <c r="F148" s="129"/>
      <c r="G148" s="97"/>
      <c r="H148" s="97"/>
      <c r="I148" s="114"/>
    </row>
    <row r="149" spans="2:9">
      <c r="B149" s="128" t="s">
        <v>2412</v>
      </c>
      <c r="C149" s="134"/>
      <c r="D149" s="134"/>
      <c r="E149" s="129"/>
      <c r="F149" s="129"/>
      <c r="G149" s="97"/>
      <c r="H149" s="97"/>
      <c r="I149" s="114"/>
    </row>
    <row r="150" spans="2:9">
      <c r="B150" s="128"/>
      <c r="C150" s="134"/>
      <c r="D150" s="134"/>
      <c r="E150" s="129"/>
      <c r="F150" s="129"/>
      <c r="G150" s="97"/>
      <c r="H150" s="97"/>
      <c r="I150" s="114"/>
    </row>
    <row r="151" spans="2:9">
      <c r="B151" s="128" t="s">
        <v>2337</v>
      </c>
      <c r="C151" s="134"/>
      <c r="D151" s="134"/>
      <c r="E151" s="129"/>
      <c r="F151" s="129"/>
      <c r="G151" s="97"/>
      <c r="H151" s="97"/>
      <c r="I151" s="114"/>
    </row>
    <row r="152" spans="2:9">
      <c r="B152" s="128" t="s">
        <v>2413</v>
      </c>
      <c r="C152" s="134"/>
      <c r="D152" s="134"/>
      <c r="E152" s="129"/>
      <c r="F152" s="129"/>
      <c r="G152" s="97"/>
      <c r="H152" s="97"/>
      <c r="I152" s="114"/>
    </row>
    <row r="153" spans="2:9">
      <c r="B153" s="128" t="s">
        <v>2414</v>
      </c>
      <c r="C153" s="134"/>
      <c r="D153" s="134"/>
      <c r="E153" s="129"/>
      <c r="F153" s="129"/>
      <c r="G153" s="97"/>
      <c r="H153" s="97"/>
      <c r="I153" s="114"/>
    </row>
    <row r="154" spans="2:9">
      <c r="B154" s="128" t="s">
        <v>2415</v>
      </c>
      <c r="C154" s="134"/>
      <c r="D154" s="134"/>
      <c r="E154" s="129"/>
      <c r="F154" s="129"/>
      <c r="G154" s="97"/>
      <c r="H154" s="97"/>
      <c r="I154" s="114"/>
    </row>
    <row r="155" spans="2:9">
      <c r="B155" s="128"/>
      <c r="C155" s="134"/>
      <c r="D155" s="134"/>
      <c r="E155" s="129"/>
      <c r="F155" s="129"/>
      <c r="G155" s="97"/>
      <c r="H155" s="97"/>
      <c r="I155" s="114"/>
    </row>
    <row r="156" spans="2:9">
      <c r="B156" s="133" t="s">
        <v>2341</v>
      </c>
      <c r="C156" s="134"/>
      <c r="D156" s="134"/>
      <c r="E156" s="129"/>
      <c r="F156" s="129"/>
      <c r="G156" s="97"/>
      <c r="H156" s="97"/>
      <c r="I156" s="114"/>
    </row>
    <row r="157" spans="2:9" ht="23">
      <c r="B157" s="125" t="s">
        <v>2131</v>
      </c>
      <c r="C157" s="125" t="s">
        <v>2342</v>
      </c>
      <c r="D157" s="126" t="s">
        <v>2343</v>
      </c>
      <c r="E157" s="127" t="s">
        <v>2344</v>
      </c>
      <c r="F157" s="127" t="s">
        <v>2345</v>
      </c>
      <c r="G157" s="97"/>
      <c r="H157" s="97"/>
      <c r="I157" s="114"/>
    </row>
    <row r="158" spans="2:9">
      <c r="B158" s="125" t="s">
        <v>2416</v>
      </c>
      <c r="C158" s="125" t="s">
        <v>2417</v>
      </c>
      <c r="D158" s="125">
        <v>2500</v>
      </c>
      <c r="E158" s="125">
        <v>325.03730000000002</v>
      </c>
      <c r="F158" s="125">
        <v>264.64999999999998</v>
      </c>
      <c r="G158" s="97"/>
      <c r="H158" s="97"/>
      <c r="I158" s="114"/>
    </row>
    <row r="159" spans="2:9">
      <c r="B159" s="128" t="s">
        <v>2418</v>
      </c>
      <c r="C159" s="134"/>
      <c r="D159" s="134"/>
      <c r="E159" s="129"/>
      <c r="F159" s="129"/>
      <c r="G159" s="97"/>
      <c r="H159" s="97"/>
      <c r="I159" s="114"/>
    </row>
    <row r="160" spans="2:9">
      <c r="B160" s="128"/>
      <c r="C160" s="134"/>
      <c r="D160" s="134"/>
      <c r="E160" s="129"/>
      <c r="F160" s="129"/>
      <c r="G160" s="97"/>
      <c r="H160" s="97"/>
      <c r="I160" s="114"/>
    </row>
    <row r="161" spans="2:9">
      <c r="B161" s="128" t="s">
        <v>2347</v>
      </c>
      <c r="C161" s="134"/>
      <c r="D161" s="134"/>
      <c r="E161" s="129"/>
      <c r="F161" s="129"/>
      <c r="G161" s="97"/>
      <c r="H161" s="97"/>
      <c r="I161" s="114"/>
    </row>
    <row r="162" spans="2:9">
      <c r="B162" s="128" t="s">
        <v>2419</v>
      </c>
      <c r="C162" s="134"/>
      <c r="D162" s="134"/>
      <c r="E162" s="129"/>
      <c r="F162" s="129"/>
      <c r="G162" s="97"/>
      <c r="H162" s="97"/>
      <c r="I162" s="114"/>
    </row>
    <row r="163" spans="2:9">
      <c r="B163" s="128" t="s">
        <v>2420</v>
      </c>
      <c r="C163" s="134"/>
      <c r="D163" s="134"/>
      <c r="E163" s="129"/>
      <c r="F163" s="129"/>
      <c r="G163" s="97"/>
      <c r="H163" s="97"/>
      <c r="I163" s="114"/>
    </row>
    <row r="164" spans="2:9">
      <c r="B164" s="128" t="s">
        <v>2421</v>
      </c>
      <c r="C164" s="134"/>
      <c r="D164" s="134"/>
      <c r="E164" s="129"/>
      <c r="F164" s="129"/>
      <c r="G164" s="97"/>
      <c r="H164" s="97"/>
      <c r="I164" s="114"/>
    </row>
    <row r="165" spans="2:9">
      <c r="B165" s="128"/>
      <c r="C165" s="134"/>
      <c r="D165" s="134"/>
      <c r="E165" s="129"/>
      <c r="F165" s="129"/>
      <c r="G165" s="97"/>
      <c r="H165" s="97"/>
      <c r="I165" s="114"/>
    </row>
    <row r="166" spans="2:9">
      <c r="B166" s="133" t="s">
        <v>2348</v>
      </c>
      <c r="C166" s="134"/>
      <c r="D166" s="134"/>
      <c r="E166" s="129"/>
      <c r="F166" s="129"/>
      <c r="G166" s="97"/>
      <c r="H166" s="97"/>
      <c r="I166" s="114"/>
    </row>
    <row r="167" spans="2:9">
      <c r="B167" s="156"/>
      <c r="C167" s="157"/>
      <c r="D167" s="157"/>
      <c r="E167" s="140"/>
      <c r="F167" s="140"/>
      <c r="G167" s="123"/>
      <c r="H167" s="123"/>
      <c r="I167" s="124"/>
    </row>
  </sheetData>
  <mergeCells count="8">
    <mergeCell ref="B123:F123"/>
    <mergeCell ref="B135:F135"/>
    <mergeCell ref="C119:D119"/>
    <mergeCell ref="B97:I97"/>
    <mergeCell ref="B98:I98"/>
    <mergeCell ref="B116:I116"/>
    <mergeCell ref="C117:F117"/>
    <mergeCell ref="C118:F118"/>
  </mergeCells>
  <hyperlinks>
    <hyperlink ref="A1" location="BajajFinservFlexiCapFund" display="BFFLX" xr:uid="{00000000-0004-0000-0800-000000000000}"/>
    <hyperlink ref="B1" location="BajajFinservFlexiCapFund" display="Bajaj Finserv Flexi Cap Fund" xr:uid="{00000000-0004-0000-0800-000001000000}"/>
  </hyperlinks>
  <pageMargins left="0" right="0" top="0" bottom="0" header="0" footer="0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/>
  </sheetPr>
  <dimension ref="A1:I52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14</v>
      </c>
      <c r="B1" s="3" t="s">
        <v>15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50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910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911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1271</v>
      </c>
      <c r="B7" s="17" t="s">
        <v>1272</v>
      </c>
      <c r="C7" s="13" t="s">
        <v>1273</v>
      </c>
      <c r="D7" s="13" t="s">
        <v>925</v>
      </c>
      <c r="E7" s="18">
        <v>500000</v>
      </c>
      <c r="F7" s="19">
        <v>474.50299999999999</v>
      </c>
      <c r="G7" s="20">
        <v>0.18579999999999999</v>
      </c>
      <c r="H7" s="29">
        <v>7.8282000000000004E-2</v>
      </c>
      <c r="I7" s="22"/>
    </row>
    <row r="8" spans="1:9" ht="13" customHeight="1">
      <c r="A8" s="16" t="s">
        <v>1274</v>
      </c>
      <c r="B8" s="17" t="s">
        <v>1275</v>
      </c>
      <c r="C8" s="13" t="s">
        <v>1276</v>
      </c>
      <c r="D8" s="13" t="s">
        <v>925</v>
      </c>
      <c r="E8" s="18">
        <v>9000</v>
      </c>
      <c r="F8" s="19">
        <v>8.5472000000000001</v>
      </c>
      <c r="G8" s="20">
        <v>3.3E-3</v>
      </c>
      <c r="H8" s="29">
        <v>7.2483000000000006E-2</v>
      </c>
      <c r="I8" s="22"/>
    </row>
    <row r="9" spans="1:9" ht="13" customHeight="1">
      <c r="A9" s="4"/>
      <c r="B9" s="12" t="s">
        <v>462</v>
      </c>
      <c r="C9" s="13"/>
      <c r="D9" s="13"/>
      <c r="E9" s="13"/>
      <c r="F9" s="23">
        <v>483.05020000000002</v>
      </c>
      <c r="G9" s="24">
        <f>ROUND(SUM(G1:G8),4)</f>
        <v>0.18909999999999999</v>
      </c>
      <c r="H9" s="25"/>
      <c r="I9" s="26"/>
    </row>
    <row r="10" spans="1:9" ht="13" customHeight="1">
      <c r="A10" s="4"/>
      <c r="B10" s="27" t="s">
        <v>935</v>
      </c>
      <c r="C10" s="1"/>
      <c r="D10" s="1"/>
      <c r="E10" s="1"/>
      <c r="F10" s="25" t="s">
        <v>464</v>
      </c>
      <c r="G10" s="25" t="s">
        <v>464</v>
      </c>
      <c r="H10" s="25"/>
      <c r="I10" s="26"/>
    </row>
    <row r="11" spans="1:9" ht="13" customHeight="1">
      <c r="A11" s="4"/>
      <c r="B11" s="27" t="s">
        <v>462</v>
      </c>
      <c r="C11" s="1"/>
      <c r="D11" s="1"/>
      <c r="E11" s="1"/>
      <c r="F11" s="25" t="s">
        <v>464</v>
      </c>
      <c r="G11" s="25" t="s">
        <v>464</v>
      </c>
      <c r="H11" s="25"/>
      <c r="I11" s="26"/>
    </row>
    <row r="12" spans="1:9" ht="13" customHeight="1">
      <c r="A12" s="4"/>
      <c r="B12" s="27" t="s">
        <v>465</v>
      </c>
      <c r="C12" s="28"/>
      <c r="D12" s="1"/>
      <c r="E12" s="28"/>
      <c r="F12" s="23">
        <v>483.05020000000002</v>
      </c>
      <c r="G12" s="24">
        <f>ROUND(SUM(G9),4)</f>
        <v>0.18909999999999999</v>
      </c>
      <c r="H12" s="25"/>
      <c r="I12" s="26"/>
    </row>
    <row r="13" spans="1:9" ht="13" customHeight="1">
      <c r="A13" s="4"/>
      <c r="B13" s="12" t="s">
        <v>828</v>
      </c>
      <c r="C13" s="13"/>
      <c r="D13" s="13"/>
      <c r="E13" s="13"/>
      <c r="F13" s="13"/>
      <c r="G13" s="13"/>
      <c r="H13" s="14"/>
      <c r="I13" s="15"/>
    </row>
    <row r="14" spans="1:9" ht="13" customHeight="1">
      <c r="A14" s="4"/>
      <c r="B14" s="12" t="s">
        <v>1277</v>
      </c>
      <c r="C14" s="13"/>
      <c r="D14" s="13"/>
      <c r="E14" s="13"/>
      <c r="F14" s="4"/>
      <c r="G14" s="14"/>
      <c r="H14" s="14"/>
      <c r="I14" s="15"/>
    </row>
    <row r="15" spans="1:9" ht="13" customHeight="1">
      <c r="A15" s="16" t="s">
        <v>1278</v>
      </c>
      <c r="B15" s="17" t="s">
        <v>1279</v>
      </c>
      <c r="C15" s="13" t="s">
        <v>1280</v>
      </c>
      <c r="D15" s="13" t="s">
        <v>925</v>
      </c>
      <c r="E15" s="18">
        <v>500000</v>
      </c>
      <c r="F15" s="19">
        <v>498.50799999999998</v>
      </c>
      <c r="G15" s="20">
        <v>0.19520000000000001</v>
      </c>
      <c r="H15" s="29">
        <v>5.2028999999999999E-2</v>
      </c>
      <c r="I15" s="22"/>
    </row>
    <row r="16" spans="1:9" ht="13" customHeight="1">
      <c r="A16" s="16" t="s">
        <v>1281</v>
      </c>
      <c r="B16" s="17" t="s">
        <v>1282</v>
      </c>
      <c r="C16" s="13" t="s">
        <v>1283</v>
      </c>
      <c r="D16" s="13" t="s">
        <v>925</v>
      </c>
      <c r="E16" s="18">
        <v>500000</v>
      </c>
      <c r="F16" s="19">
        <v>495.8605</v>
      </c>
      <c r="G16" s="20">
        <v>0.19420000000000001</v>
      </c>
      <c r="H16" s="29">
        <v>5.3456999999999998E-2</v>
      </c>
      <c r="I16" s="22"/>
    </row>
    <row r="17" spans="1:9" ht="13" customHeight="1">
      <c r="A17" s="16" t="s">
        <v>1284</v>
      </c>
      <c r="B17" s="17" t="s">
        <v>1285</v>
      </c>
      <c r="C17" s="13" t="s">
        <v>1286</v>
      </c>
      <c r="D17" s="13" t="s">
        <v>925</v>
      </c>
      <c r="E17" s="18">
        <v>500000</v>
      </c>
      <c r="F17" s="19">
        <v>493.23099999999999</v>
      </c>
      <c r="G17" s="20">
        <v>0.19320000000000001</v>
      </c>
      <c r="H17" s="29">
        <v>5.5045999999999998E-2</v>
      </c>
      <c r="I17" s="22"/>
    </row>
    <row r="18" spans="1:9" ht="13" customHeight="1">
      <c r="A18" s="16" t="s">
        <v>1287</v>
      </c>
      <c r="B18" s="17" t="s">
        <v>1288</v>
      </c>
      <c r="C18" s="13" t="s">
        <v>1289</v>
      </c>
      <c r="D18" s="13" t="s">
        <v>925</v>
      </c>
      <c r="E18" s="18">
        <v>250000</v>
      </c>
      <c r="F18" s="19">
        <v>250</v>
      </c>
      <c r="G18" s="20">
        <v>9.7900000000000001E-2</v>
      </c>
      <c r="H18" s="29">
        <v>5.2999999999999999E-2</v>
      </c>
      <c r="I18" s="22"/>
    </row>
    <row r="19" spans="1:9" ht="13" customHeight="1">
      <c r="A19" s="4"/>
      <c r="B19" s="12" t="s">
        <v>462</v>
      </c>
      <c r="C19" s="13"/>
      <c r="D19" s="13"/>
      <c r="E19" s="13"/>
      <c r="F19" s="23">
        <v>1737.5995</v>
      </c>
      <c r="G19" s="24">
        <f>ROUND(SUM(G13:G18),4)</f>
        <v>0.68049999999999999</v>
      </c>
      <c r="H19" s="25"/>
      <c r="I19" s="26"/>
    </row>
    <row r="20" spans="1:9" ht="13" customHeight="1">
      <c r="A20" s="4"/>
      <c r="B20" s="27" t="s">
        <v>465</v>
      </c>
      <c r="C20" s="28"/>
      <c r="D20" s="1"/>
      <c r="E20" s="28"/>
      <c r="F20" s="23">
        <v>1737.5995</v>
      </c>
      <c r="G20" s="24">
        <f>ROUND(SUM(G19),4)</f>
        <v>0.68049999999999999</v>
      </c>
      <c r="H20" s="25"/>
      <c r="I20" s="26"/>
    </row>
    <row r="21" spans="1:9" ht="13" customHeight="1">
      <c r="A21" s="4"/>
      <c r="B21" s="12" t="s">
        <v>842</v>
      </c>
      <c r="C21" s="13"/>
      <c r="D21" s="13"/>
      <c r="E21" s="13"/>
      <c r="F21" s="13"/>
      <c r="G21" s="13"/>
      <c r="H21" s="14"/>
      <c r="I21" s="15"/>
    </row>
    <row r="22" spans="1:9" ht="13" customHeight="1">
      <c r="A22" s="16" t="s">
        <v>843</v>
      </c>
      <c r="B22" s="17" t="s">
        <v>844</v>
      </c>
      <c r="C22" s="13"/>
      <c r="D22" s="13"/>
      <c r="E22" s="18"/>
      <c r="F22" s="19">
        <v>315.19409999999999</v>
      </c>
      <c r="G22" s="20">
        <v>0.1234</v>
      </c>
      <c r="H22" s="29">
        <v>5.0660301406539071E-2</v>
      </c>
      <c r="I22" s="22"/>
    </row>
    <row r="23" spans="1:9" ht="13" customHeight="1">
      <c r="A23" s="4"/>
      <c r="B23" s="12" t="s">
        <v>462</v>
      </c>
      <c r="C23" s="13"/>
      <c r="D23" s="13"/>
      <c r="E23" s="13"/>
      <c r="F23" s="23">
        <v>315.19409999999999</v>
      </c>
      <c r="G23" s="24">
        <f>ROUND(SUM(G21:G22),4)</f>
        <v>0.1234</v>
      </c>
      <c r="H23" s="25"/>
      <c r="I23" s="26"/>
    </row>
    <row r="24" spans="1:9" ht="13" customHeight="1">
      <c r="A24" s="4"/>
      <c r="B24" s="27" t="s">
        <v>465</v>
      </c>
      <c r="C24" s="28"/>
      <c r="D24" s="1"/>
      <c r="E24" s="28"/>
      <c r="F24" s="23">
        <v>315.19409999999999</v>
      </c>
      <c r="G24" s="24">
        <f>ROUND(SUM(G23),4)</f>
        <v>0.1234</v>
      </c>
      <c r="H24" s="25"/>
      <c r="I24" s="26"/>
    </row>
    <row r="25" spans="1:9" ht="13" customHeight="1">
      <c r="A25" s="4"/>
      <c r="B25" s="27" t="s">
        <v>845</v>
      </c>
      <c r="C25" s="13"/>
      <c r="D25" s="1"/>
      <c r="E25" s="13"/>
      <c r="F25" s="30">
        <v>17.716200000000001</v>
      </c>
      <c r="G25" s="39">
        <v>7.0000000000000001E-3</v>
      </c>
      <c r="H25" s="25"/>
      <c r="I25" s="26"/>
    </row>
    <row r="26" spans="1:9" ht="13" customHeight="1">
      <c r="A26" s="4"/>
      <c r="B26" s="31" t="s">
        <v>846</v>
      </c>
      <c r="C26" s="32"/>
      <c r="D26" s="32"/>
      <c r="E26" s="32"/>
      <c r="F26" s="33">
        <v>2553.56</v>
      </c>
      <c r="G26" s="34">
        <f>ROUND(SUM(G12,G20,G24,G25),4)</f>
        <v>1</v>
      </c>
      <c r="H26" s="35"/>
      <c r="I26" s="36"/>
    </row>
    <row r="27" spans="1:9" ht="13" customHeight="1">
      <c r="A27" s="4"/>
      <c r="B27" s="6"/>
      <c r="C27" s="4"/>
      <c r="D27" s="4"/>
      <c r="E27" s="4"/>
      <c r="F27" s="4"/>
      <c r="G27" s="4"/>
      <c r="H27" s="4"/>
      <c r="I27" s="4"/>
    </row>
    <row r="28" spans="1:9" ht="13" customHeight="1">
      <c r="A28" s="4"/>
      <c r="B28" s="3" t="s">
        <v>849</v>
      </c>
      <c r="C28" s="4"/>
      <c r="D28" s="4"/>
      <c r="E28" s="4"/>
      <c r="F28" s="4"/>
      <c r="G28" s="4"/>
      <c r="H28" s="4"/>
      <c r="I28" s="4"/>
    </row>
    <row r="29" spans="1:9" ht="26.15" customHeight="1">
      <c r="A29" s="4"/>
      <c r="B29" s="177" t="s">
        <v>2127</v>
      </c>
      <c r="C29" s="177"/>
      <c r="D29" s="177"/>
      <c r="E29" s="177"/>
      <c r="F29" s="177"/>
      <c r="G29" s="177"/>
      <c r="H29" s="177"/>
      <c r="I29" s="177"/>
    </row>
    <row r="30" spans="1:9" ht="13" customHeight="1">
      <c r="A30" s="4"/>
      <c r="B30" s="177"/>
      <c r="C30" s="177"/>
      <c r="D30" s="177"/>
      <c r="E30" s="177"/>
      <c r="F30" s="177"/>
      <c r="G30" s="177"/>
      <c r="H30" s="177"/>
      <c r="I30" s="177"/>
    </row>
    <row r="31" spans="1:9">
      <c r="A31" s="60"/>
      <c r="B31" s="40" t="s">
        <v>2038</v>
      </c>
      <c r="C31" s="41"/>
      <c r="D31" s="41"/>
      <c r="E31" s="72"/>
      <c r="F31" s="72"/>
      <c r="G31" s="72"/>
      <c r="H31" s="72"/>
      <c r="I31" s="73"/>
    </row>
    <row r="32" spans="1:9">
      <c r="A32" s="60"/>
      <c r="B32" s="44" t="s">
        <v>2039</v>
      </c>
      <c r="C32" s="53"/>
      <c r="D32" s="53"/>
      <c r="E32" s="74"/>
      <c r="F32" s="74"/>
      <c r="G32" s="74"/>
      <c r="H32" s="74"/>
      <c r="I32" s="75"/>
    </row>
    <row r="33" spans="1:9">
      <c r="A33" s="60"/>
      <c r="B33" s="44" t="s">
        <v>2040</v>
      </c>
      <c r="C33" s="53"/>
      <c r="D33" s="53"/>
      <c r="E33" s="74"/>
      <c r="F33" s="74"/>
      <c r="G33" s="74"/>
      <c r="H33" s="74"/>
      <c r="I33" s="75"/>
    </row>
    <row r="34" spans="1:9">
      <c r="A34" s="60"/>
      <c r="B34" s="48" t="s">
        <v>2041</v>
      </c>
      <c r="C34" s="49" t="s">
        <v>2056</v>
      </c>
      <c r="D34" s="49" t="s">
        <v>2042</v>
      </c>
      <c r="E34" s="74"/>
      <c r="F34" s="74"/>
      <c r="G34" s="74"/>
      <c r="H34" s="74"/>
      <c r="I34" s="75"/>
    </row>
    <row r="35" spans="1:9">
      <c r="A35" s="60"/>
      <c r="B35" s="50" t="s">
        <v>2043</v>
      </c>
      <c r="C35" s="51">
        <v>1060.2417</v>
      </c>
      <c r="D35" s="51">
        <v>1061.4193</v>
      </c>
      <c r="E35" s="96"/>
      <c r="F35" s="96"/>
      <c r="G35" s="74"/>
      <c r="H35" s="74"/>
      <c r="I35" s="75"/>
    </row>
    <row r="36" spans="1:9">
      <c r="A36" s="60"/>
      <c r="B36" s="50" t="s">
        <v>2044</v>
      </c>
      <c r="C36" s="51">
        <v>1060.2417</v>
      </c>
      <c r="D36" s="51">
        <v>1061.4193</v>
      </c>
      <c r="E36" s="96"/>
      <c r="F36" s="96"/>
      <c r="G36" s="74"/>
      <c r="H36" s="74"/>
      <c r="I36" s="75"/>
    </row>
    <row r="37" spans="1:9">
      <c r="A37" s="60"/>
      <c r="B37" s="50" t="s">
        <v>2045</v>
      </c>
      <c r="C37" s="51">
        <v>1075.2853</v>
      </c>
      <c r="D37" s="51">
        <v>1075.6864</v>
      </c>
      <c r="E37" s="96"/>
      <c r="F37" s="96"/>
      <c r="G37" s="74"/>
      <c r="H37" s="74"/>
      <c r="I37" s="75"/>
    </row>
    <row r="38" spans="1:9">
      <c r="A38" s="60"/>
      <c r="B38" s="50" t="s">
        <v>2046</v>
      </c>
      <c r="C38" s="51">
        <v>1075.2853</v>
      </c>
      <c r="D38" s="51">
        <v>1075.6864</v>
      </c>
      <c r="E38" s="96"/>
      <c r="F38" s="96"/>
      <c r="G38" s="74"/>
      <c r="H38" s="74"/>
      <c r="I38" s="75"/>
    </row>
    <row r="39" spans="1:9">
      <c r="A39" s="60"/>
      <c r="B39" s="44" t="s">
        <v>2047</v>
      </c>
      <c r="C39" s="53"/>
      <c r="D39" s="53"/>
      <c r="E39" s="74"/>
      <c r="F39" s="74"/>
      <c r="G39" s="74"/>
      <c r="H39" s="74"/>
      <c r="I39" s="75"/>
    </row>
    <row r="40" spans="1:9">
      <c r="A40" s="60"/>
      <c r="B40" s="44" t="s">
        <v>2060</v>
      </c>
      <c r="C40" s="53"/>
      <c r="D40" s="53"/>
      <c r="E40" s="74"/>
      <c r="F40" s="74"/>
      <c r="G40" s="74"/>
      <c r="H40" s="74"/>
      <c r="I40" s="75"/>
    </row>
    <row r="41" spans="1:9">
      <c r="A41" s="60"/>
      <c r="B41" s="57" t="s">
        <v>2101</v>
      </c>
      <c r="C41" s="100"/>
      <c r="D41" s="100"/>
      <c r="E41" s="100"/>
      <c r="F41" s="100"/>
      <c r="G41" s="100"/>
      <c r="H41" s="100"/>
      <c r="I41" s="76"/>
    </row>
    <row r="42" spans="1:9">
      <c r="A42" s="60"/>
      <c r="B42" s="44" t="s">
        <v>2068</v>
      </c>
      <c r="C42" s="100"/>
      <c r="D42" s="100"/>
      <c r="E42" s="100"/>
      <c r="F42" s="100"/>
      <c r="G42" s="100"/>
      <c r="H42" s="100"/>
      <c r="I42" s="76"/>
    </row>
    <row r="43" spans="1:9">
      <c r="A43" s="60"/>
      <c r="B43" s="44" t="s">
        <v>2059</v>
      </c>
      <c r="C43" s="53"/>
      <c r="D43" s="53"/>
      <c r="E43" s="74"/>
      <c r="F43" s="74"/>
      <c r="G43" s="74"/>
      <c r="H43" s="74"/>
      <c r="I43" s="75"/>
    </row>
    <row r="44" spans="1:9">
      <c r="A44" s="60"/>
      <c r="B44" s="44" t="s">
        <v>2048</v>
      </c>
      <c r="C44" s="53"/>
      <c r="D44" s="53"/>
      <c r="E44" s="74"/>
      <c r="F44" s="74"/>
      <c r="G44" s="74"/>
      <c r="H44" s="74"/>
      <c r="I44" s="75"/>
    </row>
    <row r="45" spans="1:9">
      <c r="A45" s="60"/>
      <c r="B45" s="44" t="s">
        <v>2049</v>
      </c>
      <c r="C45" s="53"/>
      <c r="D45" s="53"/>
      <c r="E45" s="74"/>
      <c r="F45" s="74"/>
      <c r="G45" s="74"/>
      <c r="H45" s="74"/>
      <c r="I45" s="75"/>
    </row>
    <row r="46" spans="1:9">
      <c r="A46" s="60"/>
      <c r="B46" s="168" t="s">
        <v>2448</v>
      </c>
      <c r="C46" s="101"/>
      <c r="D46" s="69"/>
      <c r="E46" s="77"/>
      <c r="F46" s="77"/>
      <c r="G46" s="77"/>
      <c r="H46" s="77"/>
      <c r="I46" s="78"/>
    </row>
    <row r="47" spans="1:9">
      <c r="A47" s="60"/>
      <c r="B47" s="45"/>
      <c r="C47" s="45"/>
      <c r="D47" s="45"/>
      <c r="E47" s="74"/>
      <c r="F47" s="74"/>
      <c r="G47" s="74"/>
      <c r="H47" s="74"/>
      <c r="I47" s="74"/>
    </row>
    <row r="48" spans="1:9">
      <c r="A48" s="60"/>
      <c r="B48" s="46"/>
      <c r="C48" s="46"/>
      <c r="D48" s="46"/>
      <c r="E48" s="46"/>
      <c r="F48" s="46"/>
      <c r="G48" s="46"/>
      <c r="H48" s="46"/>
      <c r="I48" s="46"/>
    </row>
    <row r="49" spans="1:9" ht="13" customHeight="1">
      <c r="A49" s="4"/>
      <c r="B49" s="177"/>
      <c r="C49" s="177"/>
      <c r="D49" s="177"/>
      <c r="E49" s="177"/>
      <c r="F49" s="177"/>
      <c r="G49" s="177"/>
      <c r="H49" s="177"/>
      <c r="I49" s="177"/>
    </row>
    <row r="50" spans="1:9" ht="13" customHeight="1">
      <c r="A50" s="4"/>
      <c r="B50" s="4"/>
      <c r="C50" s="178" t="s">
        <v>1290</v>
      </c>
      <c r="D50" s="178"/>
      <c r="E50" s="178"/>
      <c r="F50" s="178"/>
      <c r="G50" s="4"/>
      <c r="H50" s="4"/>
      <c r="I50" s="4"/>
    </row>
    <row r="51" spans="1:9" ht="13" customHeight="1">
      <c r="A51" s="4"/>
      <c r="B51" s="37" t="s">
        <v>851</v>
      </c>
      <c r="C51" s="178" t="s">
        <v>852</v>
      </c>
      <c r="D51" s="178"/>
      <c r="E51" s="178"/>
      <c r="F51" s="178"/>
      <c r="G51" s="4"/>
      <c r="H51" s="4"/>
      <c r="I51" s="4"/>
    </row>
    <row r="52" spans="1:9" ht="135" customHeight="1">
      <c r="A52" s="4"/>
      <c r="B52" s="38"/>
      <c r="C52" s="176"/>
      <c r="D52" s="176"/>
      <c r="E52" s="4"/>
      <c r="F52" s="4"/>
      <c r="G52" s="4"/>
      <c r="H52" s="4"/>
      <c r="I52" s="4"/>
    </row>
  </sheetData>
  <mergeCells count="6">
    <mergeCell ref="C52:D52"/>
    <mergeCell ref="B29:I29"/>
    <mergeCell ref="B30:I30"/>
    <mergeCell ref="B49:I49"/>
    <mergeCell ref="C50:F50"/>
    <mergeCell ref="C51:F51"/>
  </mergeCells>
  <hyperlinks>
    <hyperlink ref="A1" location="BajajFinservGiltFund" display="BFGILT" xr:uid="{00000000-0004-0000-0900-000000000000}"/>
    <hyperlink ref="B1" location="BajajFinservGiltFund" display="Bajaj Finserv Gilt Fund" xr:uid="{00000000-0004-0000-0900-000001000000}"/>
  </hyperlinks>
  <pageMargins left="0" right="0" top="0" bottom="0" header="0" footer="0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/>
  </sheetPr>
  <dimension ref="A1:I79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16</v>
      </c>
      <c r="B1" s="3" t="s">
        <v>17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937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449</v>
      </c>
      <c r="B7" s="17" t="s">
        <v>450</v>
      </c>
      <c r="C7" s="13" t="s">
        <v>451</v>
      </c>
      <c r="D7" s="13" t="s">
        <v>172</v>
      </c>
      <c r="E7" s="18">
        <v>42533</v>
      </c>
      <c r="F7" s="19">
        <v>3951.9537</v>
      </c>
      <c r="G7" s="20">
        <v>9.7500000000000003E-2</v>
      </c>
      <c r="H7" s="21"/>
      <c r="I7" s="22"/>
    </row>
    <row r="8" spans="1:9" ht="13" customHeight="1">
      <c r="A8" s="16" t="s">
        <v>337</v>
      </c>
      <c r="B8" s="17" t="s">
        <v>338</v>
      </c>
      <c r="C8" s="13" t="s">
        <v>339</v>
      </c>
      <c r="D8" s="13" t="s">
        <v>172</v>
      </c>
      <c r="E8" s="18">
        <v>199824</v>
      </c>
      <c r="F8" s="19">
        <v>3630.0028000000002</v>
      </c>
      <c r="G8" s="20">
        <v>8.9599999999999999E-2</v>
      </c>
      <c r="H8" s="21"/>
      <c r="I8" s="22"/>
    </row>
    <row r="9" spans="1:9" ht="13" customHeight="1">
      <c r="A9" s="16" t="s">
        <v>1064</v>
      </c>
      <c r="B9" s="17" t="s">
        <v>1065</v>
      </c>
      <c r="C9" s="13" t="s">
        <v>1066</v>
      </c>
      <c r="D9" s="13" t="s">
        <v>172</v>
      </c>
      <c r="E9" s="18">
        <v>1246805</v>
      </c>
      <c r="F9" s="19">
        <v>2574.9016999999999</v>
      </c>
      <c r="G9" s="20">
        <v>6.3600000000000004E-2</v>
      </c>
      <c r="H9" s="21"/>
      <c r="I9" s="22"/>
    </row>
    <row r="10" spans="1:9" ht="13" customHeight="1">
      <c r="A10" s="16" t="s">
        <v>862</v>
      </c>
      <c r="B10" s="17" t="s">
        <v>863</v>
      </c>
      <c r="C10" s="13" t="s">
        <v>864</v>
      </c>
      <c r="D10" s="13" t="s">
        <v>172</v>
      </c>
      <c r="E10" s="18">
        <v>151995</v>
      </c>
      <c r="F10" s="19">
        <v>2461.4070000000002</v>
      </c>
      <c r="G10" s="20">
        <v>6.08E-2</v>
      </c>
      <c r="H10" s="21"/>
      <c r="I10" s="22"/>
    </row>
    <row r="11" spans="1:9" ht="13" customHeight="1">
      <c r="A11" s="16" t="s">
        <v>407</v>
      </c>
      <c r="B11" s="17" t="s">
        <v>408</v>
      </c>
      <c r="C11" s="13" t="s">
        <v>409</v>
      </c>
      <c r="D11" s="13" t="s">
        <v>172</v>
      </c>
      <c r="E11" s="18">
        <v>146132</v>
      </c>
      <c r="F11" s="19">
        <v>2443.3270000000002</v>
      </c>
      <c r="G11" s="20">
        <v>6.0299999999999999E-2</v>
      </c>
      <c r="H11" s="21"/>
      <c r="I11" s="22"/>
    </row>
    <row r="12" spans="1:9" ht="13" customHeight="1">
      <c r="A12" s="16" t="s">
        <v>151</v>
      </c>
      <c r="B12" s="17" t="s">
        <v>152</v>
      </c>
      <c r="C12" s="13" t="s">
        <v>153</v>
      </c>
      <c r="D12" s="13" t="s">
        <v>154</v>
      </c>
      <c r="E12" s="18">
        <v>27355</v>
      </c>
      <c r="F12" s="19">
        <v>2233.6725000000001</v>
      </c>
      <c r="G12" s="20">
        <v>5.5100000000000003E-2</v>
      </c>
      <c r="H12" s="21"/>
      <c r="I12" s="22"/>
    </row>
    <row r="13" spans="1:9" ht="13" customHeight="1">
      <c r="A13" s="16" t="s">
        <v>1181</v>
      </c>
      <c r="B13" s="17" t="s">
        <v>1182</v>
      </c>
      <c r="C13" s="13" t="s">
        <v>1183</v>
      </c>
      <c r="D13" s="13" t="s">
        <v>172</v>
      </c>
      <c r="E13" s="18">
        <v>40333</v>
      </c>
      <c r="F13" s="19">
        <v>1935.9839999999999</v>
      </c>
      <c r="G13" s="20">
        <v>4.7800000000000002E-2</v>
      </c>
      <c r="H13" s="21"/>
      <c r="I13" s="22"/>
    </row>
    <row r="14" spans="1:9" ht="13" customHeight="1">
      <c r="A14" s="16" t="s">
        <v>1291</v>
      </c>
      <c r="B14" s="17" t="s">
        <v>1292</v>
      </c>
      <c r="C14" s="13" t="s">
        <v>1293</v>
      </c>
      <c r="D14" s="13" t="s">
        <v>172</v>
      </c>
      <c r="E14" s="18">
        <v>84054</v>
      </c>
      <c r="F14" s="19">
        <v>1633.1692</v>
      </c>
      <c r="G14" s="20">
        <v>4.0300000000000002E-2</v>
      </c>
      <c r="H14" s="21"/>
      <c r="I14" s="22"/>
    </row>
    <row r="15" spans="1:9" ht="13" customHeight="1">
      <c r="A15" s="16" t="s">
        <v>293</v>
      </c>
      <c r="B15" s="17" t="s">
        <v>294</v>
      </c>
      <c r="C15" s="13" t="s">
        <v>295</v>
      </c>
      <c r="D15" s="13" t="s">
        <v>172</v>
      </c>
      <c r="E15" s="18">
        <v>80000</v>
      </c>
      <c r="F15" s="19">
        <v>1584</v>
      </c>
      <c r="G15" s="20">
        <v>3.9100000000000003E-2</v>
      </c>
      <c r="H15" s="21"/>
      <c r="I15" s="22"/>
    </row>
    <row r="16" spans="1:9" ht="13" customHeight="1">
      <c r="A16" s="16" t="s">
        <v>1235</v>
      </c>
      <c r="B16" s="17" t="s">
        <v>1236</v>
      </c>
      <c r="C16" s="13" t="s">
        <v>1237</v>
      </c>
      <c r="D16" s="13" t="s">
        <v>172</v>
      </c>
      <c r="E16" s="18">
        <v>7242</v>
      </c>
      <c r="F16" s="19">
        <v>1546.1669999999999</v>
      </c>
      <c r="G16" s="20">
        <v>3.8199999999999998E-2</v>
      </c>
      <c r="H16" s="21"/>
      <c r="I16" s="22"/>
    </row>
    <row r="17" spans="1:9" ht="13" customHeight="1">
      <c r="A17" s="16" t="s">
        <v>1294</v>
      </c>
      <c r="B17" s="17" t="s">
        <v>1295</v>
      </c>
      <c r="C17" s="13" t="s">
        <v>1296</v>
      </c>
      <c r="D17" s="13" t="s">
        <v>154</v>
      </c>
      <c r="E17" s="18">
        <v>130366</v>
      </c>
      <c r="F17" s="19">
        <v>1212.1431</v>
      </c>
      <c r="G17" s="20">
        <v>2.9899999999999999E-2</v>
      </c>
      <c r="H17" s="21"/>
      <c r="I17" s="22"/>
    </row>
    <row r="18" spans="1:9" ht="13" customHeight="1">
      <c r="A18" s="16" t="s">
        <v>455</v>
      </c>
      <c r="B18" s="17" t="s">
        <v>456</v>
      </c>
      <c r="C18" s="13" t="s">
        <v>457</v>
      </c>
      <c r="D18" s="13" t="s">
        <v>172</v>
      </c>
      <c r="E18" s="18">
        <v>23236</v>
      </c>
      <c r="F18" s="19">
        <v>1199.7909</v>
      </c>
      <c r="G18" s="20">
        <v>2.9600000000000001E-2</v>
      </c>
      <c r="H18" s="21"/>
      <c r="I18" s="22"/>
    </row>
    <row r="19" spans="1:9" ht="13" customHeight="1">
      <c r="A19" s="16" t="s">
        <v>1297</v>
      </c>
      <c r="B19" s="17" t="s">
        <v>1298</v>
      </c>
      <c r="C19" s="13" t="s">
        <v>1299</v>
      </c>
      <c r="D19" s="13" t="s">
        <v>172</v>
      </c>
      <c r="E19" s="18">
        <v>89621</v>
      </c>
      <c r="F19" s="19">
        <v>1041.396</v>
      </c>
      <c r="G19" s="20">
        <v>2.5700000000000001E-2</v>
      </c>
      <c r="H19" s="21"/>
      <c r="I19" s="22"/>
    </row>
    <row r="20" spans="1:9" ht="13" customHeight="1">
      <c r="A20" s="16" t="s">
        <v>1300</v>
      </c>
      <c r="B20" s="17" t="s">
        <v>1301</v>
      </c>
      <c r="C20" s="13" t="s">
        <v>1302</v>
      </c>
      <c r="D20" s="13" t="s">
        <v>172</v>
      </c>
      <c r="E20" s="18">
        <v>50483</v>
      </c>
      <c r="F20" s="19">
        <v>972.80740000000003</v>
      </c>
      <c r="G20" s="20">
        <v>2.4E-2</v>
      </c>
      <c r="H20" s="21"/>
      <c r="I20" s="22"/>
    </row>
    <row r="21" spans="1:9" ht="13" customHeight="1">
      <c r="A21" s="16" t="s">
        <v>331</v>
      </c>
      <c r="B21" s="17" t="s">
        <v>332</v>
      </c>
      <c r="C21" s="13" t="s">
        <v>333</v>
      </c>
      <c r="D21" s="13" t="s">
        <v>154</v>
      </c>
      <c r="E21" s="18">
        <v>120183</v>
      </c>
      <c r="F21" s="19">
        <v>925.40909999999997</v>
      </c>
      <c r="G21" s="20">
        <v>2.2800000000000001E-2</v>
      </c>
      <c r="H21" s="21"/>
      <c r="I21" s="22"/>
    </row>
    <row r="22" spans="1:9" ht="13" customHeight="1">
      <c r="A22" s="16" t="s">
        <v>887</v>
      </c>
      <c r="B22" s="17" t="s">
        <v>888</v>
      </c>
      <c r="C22" s="13" t="s">
        <v>889</v>
      </c>
      <c r="D22" s="13" t="s">
        <v>890</v>
      </c>
      <c r="E22" s="18">
        <v>173510</v>
      </c>
      <c r="F22" s="19">
        <v>889.75930000000005</v>
      </c>
      <c r="G22" s="20">
        <v>2.1999999999999999E-2</v>
      </c>
      <c r="H22" s="21"/>
      <c r="I22" s="22"/>
    </row>
    <row r="23" spans="1:9" ht="13" customHeight="1">
      <c r="A23" s="16" t="s">
        <v>1303</v>
      </c>
      <c r="B23" s="17" t="s">
        <v>1304</v>
      </c>
      <c r="C23" s="13" t="s">
        <v>1305</v>
      </c>
      <c r="D23" s="13" t="s">
        <v>154</v>
      </c>
      <c r="E23" s="18">
        <v>61718</v>
      </c>
      <c r="F23" s="19">
        <v>887.31970000000001</v>
      </c>
      <c r="G23" s="20">
        <v>2.1899999999999999E-2</v>
      </c>
      <c r="H23" s="21"/>
      <c r="I23" s="22"/>
    </row>
    <row r="24" spans="1:9" ht="13" customHeight="1">
      <c r="A24" s="16" t="s">
        <v>1040</v>
      </c>
      <c r="B24" s="17" t="s">
        <v>1041</v>
      </c>
      <c r="C24" s="13" t="s">
        <v>1042</v>
      </c>
      <c r="D24" s="13" t="s">
        <v>172</v>
      </c>
      <c r="E24" s="18">
        <v>60946</v>
      </c>
      <c r="F24" s="19">
        <v>844.58969999999999</v>
      </c>
      <c r="G24" s="20">
        <v>2.0799999999999999E-2</v>
      </c>
      <c r="H24" s="21"/>
      <c r="I24" s="22"/>
    </row>
    <row r="25" spans="1:9" ht="13" customHeight="1">
      <c r="A25" s="16" t="s">
        <v>1306</v>
      </c>
      <c r="B25" s="17" t="s">
        <v>1307</v>
      </c>
      <c r="C25" s="13" t="s">
        <v>1308</v>
      </c>
      <c r="D25" s="13" t="s">
        <v>229</v>
      </c>
      <c r="E25" s="18">
        <v>24809</v>
      </c>
      <c r="F25" s="19">
        <v>759.89970000000005</v>
      </c>
      <c r="G25" s="20">
        <v>1.8800000000000001E-2</v>
      </c>
      <c r="H25" s="21"/>
      <c r="I25" s="22"/>
    </row>
    <row r="26" spans="1:9" ht="13" customHeight="1">
      <c r="A26" s="16" t="s">
        <v>1309</v>
      </c>
      <c r="B26" s="17" t="s">
        <v>1310</v>
      </c>
      <c r="C26" s="13" t="s">
        <v>1311</v>
      </c>
      <c r="D26" s="13" t="s">
        <v>154</v>
      </c>
      <c r="E26" s="18">
        <v>35236</v>
      </c>
      <c r="F26" s="19">
        <v>700.13930000000005</v>
      </c>
      <c r="G26" s="20">
        <v>1.7299999999999999E-2</v>
      </c>
      <c r="H26" s="21"/>
      <c r="I26" s="22"/>
    </row>
    <row r="27" spans="1:9" ht="13" customHeight="1">
      <c r="A27" s="16" t="s">
        <v>853</v>
      </c>
      <c r="B27" s="17" t="s">
        <v>854</v>
      </c>
      <c r="C27" s="13" t="s">
        <v>855</v>
      </c>
      <c r="D27" s="13" t="s">
        <v>172</v>
      </c>
      <c r="E27" s="18">
        <v>23792</v>
      </c>
      <c r="F27" s="19">
        <v>658.87189999999998</v>
      </c>
      <c r="G27" s="20">
        <v>1.6299999999999999E-2</v>
      </c>
      <c r="H27" s="21"/>
      <c r="I27" s="22"/>
    </row>
    <row r="28" spans="1:9" ht="13" customHeight="1">
      <c r="A28" s="16" t="s">
        <v>324</v>
      </c>
      <c r="B28" s="17" t="s">
        <v>325</v>
      </c>
      <c r="C28" s="13" t="s">
        <v>326</v>
      </c>
      <c r="D28" s="13" t="s">
        <v>172</v>
      </c>
      <c r="E28" s="18">
        <v>27743</v>
      </c>
      <c r="F28" s="19">
        <v>647.71579999999994</v>
      </c>
      <c r="G28" s="20">
        <v>1.6E-2</v>
      </c>
      <c r="H28" s="21"/>
      <c r="I28" s="22"/>
    </row>
    <row r="29" spans="1:9" ht="13" customHeight="1">
      <c r="A29" s="16" t="s">
        <v>1312</v>
      </c>
      <c r="B29" s="17" t="s">
        <v>1313</v>
      </c>
      <c r="C29" s="13" t="s">
        <v>1314</v>
      </c>
      <c r="D29" s="13" t="s">
        <v>172</v>
      </c>
      <c r="E29" s="18">
        <v>45000</v>
      </c>
      <c r="F29" s="19">
        <v>554.85</v>
      </c>
      <c r="G29" s="20">
        <v>1.37E-2</v>
      </c>
      <c r="H29" s="21"/>
      <c r="I29" s="22"/>
    </row>
    <row r="30" spans="1:9" ht="13" customHeight="1">
      <c r="A30" s="16" t="s">
        <v>169</v>
      </c>
      <c r="B30" s="17" t="s">
        <v>170</v>
      </c>
      <c r="C30" s="13" t="s">
        <v>171</v>
      </c>
      <c r="D30" s="13" t="s">
        <v>172</v>
      </c>
      <c r="E30" s="18">
        <v>40000</v>
      </c>
      <c r="F30" s="19">
        <v>538.4</v>
      </c>
      <c r="G30" s="20">
        <v>1.3299999999999999E-2</v>
      </c>
      <c r="H30" s="21"/>
      <c r="I30" s="22"/>
    </row>
    <row r="31" spans="1:9" ht="13" customHeight="1">
      <c r="A31" s="16" t="s">
        <v>1315</v>
      </c>
      <c r="B31" s="17" t="s">
        <v>1316</v>
      </c>
      <c r="C31" s="13" t="s">
        <v>1317</v>
      </c>
      <c r="D31" s="13" t="s">
        <v>172</v>
      </c>
      <c r="E31" s="18">
        <v>13863</v>
      </c>
      <c r="F31" s="19">
        <v>527.18219999999997</v>
      </c>
      <c r="G31" s="20">
        <v>1.2999999999999999E-2</v>
      </c>
      <c r="H31" s="21"/>
      <c r="I31" s="22"/>
    </row>
    <row r="32" spans="1:9" ht="13" customHeight="1">
      <c r="A32" s="16" t="s">
        <v>446</v>
      </c>
      <c r="B32" s="17" t="s">
        <v>447</v>
      </c>
      <c r="C32" s="13" t="s">
        <v>448</v>
      </c>
      <c r="D32" s="13" t="s">
        <v>172</v>
      </c>
      <c r="E32" s="18">
        <v>114568</v>
      </c>
      <c r="F32" s="19">
        <v>424.24529999999999</v>
      </c>
      <c r="G32" s="20">
        <v>1.0500000000000001E-2</v>
      </c>
      <c r="H32" s="21"/>
      <c r="I32" s="22"/>
    </row>
    <row r="33" spans="1:9" ht="13" customHeight="1">
      <c r="A33" s="16" t="s">
        <v>1318</v>
      </c>
      <c r="B33" s="17" t="s">
        <v>1319</v>
      </c>
      <c r="C33" s="13" t="s">
        <v>1320</v>
      </c>
      <c r="D33" s="13" t="s">
        <v>204</v>
      </c>
      <c r="E33" s="18">
        <v>4610</v>
      </c>
      <c r="F33" s="19">
        <v>380.09449999999998</v>
      </c>
      <c r="G33" s="20">
        <v>9.4000000000000004E-3</v>
      </c>
      <c r="H33" s="21"/>
      <c r="I33" s="22"/>
    </row>
    <row r="34" spans="1:9" ht="13" customHeight="1">
      <c r="A34" s="16" t="s">
        <v>1321</v>
      </c>
      <c r="B34" s="17" t="s">
        <v>1322</v>
      </c>
      <c r="C34" s="13" t="s">
        <v>1323</v>
      </c>
      <c r="D34" s="13" t="s">
        <v>154</v>
      </c>
      <c r="E34" s="18">
        <v>50000</v>
      </c>
      <c r="F34" s="19">
        <v>373.2</v>
      </c>
      <c r="G34" s="20">
        <v>9.1999999999999998E-3</v>
      </c>
      <c r="H34" s="21"/>
      <c r="I34" s="22"/>
    </row>
    <row r="35" spans="1:9" ht="13" customHeight="1">
      <c r="A35" s="16" t="s">
        <v>1324</v>
      </c>
      <c r="B35" s="17" t="s">
        <v>1325</v>
      </c>
      <c r="C35" s="13" t="s">
        <v>1326</v>
      </c>
      <c r="D35" s="13" t="s">
        <v>172</v>
      </c>
      <c r="E35" s="18">
        <v>34986</v>
      </c>
      <c r="F35" s="19">
        <v>359.93599999999998</v>
      </c>
      <c r="G35" s="20">
        <v>8.8999999999999999E-3</v>
      </c>
      <c r="H35" s="21"/>
      <c r="I35" s="22"/>
    </row>
    <row r="36" spans="1:9" ht="13" customHeight="1">
      <c r="A36" s="16" t="s">
        <v>1256</v>
      </c>
      <c r="B36" s="17" t="s">
        <v>1257</v>
      </c>
      <c r="C36" s="13" t="s">
        <v>1258</v>
      </c>
      <c r="D36" s="13" t="s">
        <v>172</v>
      </c>
      <c r="E36" s="18">
        <v>22000</v>
      </c>
      <c r="F36" s="19">
        <v>334.75200000000001</v>
      </c>
      <c r="G36" s="20">
        <v>8.3000000000000001E-3</v>
      </c>
      <c r="H36" s="21"/>
      <c r="I36" s="22"/>
    </row>
    <row r="37" spans="1:9" ht="13" customHeight="1">
      <c r="A37" s="16" t="s">
        <v>974</v>
      </c>
      <c r="B37" s="17" t="s">
        <v>975</v>
      </c>
      <c r="C37" s="13" t="s">
        <v>976</v>
      </c>
      <c r="D37" s="13" t="s">
        <v>164</v>
      </c>
      <c r="E37" s="18">
        <v>100590</v>
      </c>
      <c r="F37" s="19">
        <v>304.0333</v>
      </c>
      <c r="G37" s="20">
        <v>7.4999999999999997E-3</v>
      </c>
      <c r="H37" s="21"/>
      <c r="I37" s="22"/>
    </row>
    <row r="38" spans="1:9" ht="13" customHeight="1">
      <c r="A38" s="16" t="s">
        <v>1327</v>
      </c>
      <c r="B38" s="17" t="s">
        <v>1328</v>
      </c>
      <c r="C38" s="13" t="s">
        <v>1329</v>
      </c>
      <c r="D38" s="13" t="s">
        <v>204</v>
      </c>
      <c r="E38" s="18">
        <v>3854</v>
      </c>
      <c r="F38" s="19">
        <v>94.484700000000004</v>
      </c>
      <c r="G38" s="20">
        <v>2.3E-3</v>
      </c>
      <c r="H38" s="21"/>
      <c r="I38" s="22"/>
    </row>
    <row r="39" spans="1:9" ht="13" customHeight="1">
      <c r="A39" s="16" t="s">
        <v>900</v>
      </c>
      <c r="B39" s="17" t="s">
        <v>901</v>
      </c>
      <c r="C39" s="13" t="s">
        <v>902</v>
      </c>
      <c r="D39" s="13" t="s">
        <v>903</v>
      </c>
      <c r="E39" s="18">
        <v>20000</v>
      </c>
      <c r="F39" s="19">
        <v>86.65</v>
      </c>
      <c r="G39" s="20">
        <v>2.0999999999999999E-3</v>
      </c>
      <c r="H39" s="21"/>
      <c r="I39" s="22"/>
    </row>
    <row r="40" spans="1:9" ht="13" customHeight="1">
      <c r="A40" s="4"/>
      <c r="B40" s="12" t="s">
        <v>462</v>
      </c>
      <c r="C40" s="13"/>
      <c r="D40" s="13"/>
      <c r="E40" s="13"/>
      <c r="F40" s="23">
        <v>38712.254800000002</v>
      </c>
      <c r="G40" s="24">
        <f>ROUND(SUM(G1:G39),4)</f>
        <v>0.9556</v>
      </c>
      <c r="H40" s="25"/>
      <c r="I40" s="26"/>
    </row>
    <row r="41" spans="1:9" ht="13" customHeight="1">
      <c r="A41" s="4"/>
      <c r="B41" s="27" t="s">
        <v>463</v>
      </c>
      <c r="C41" s="1"/>
      <c r="D41" s="1"/>
      <c r="E41" s="1"/>
      <c r="F41" s="25" t="s">
        <v>464</v>
      </c>
      <c r="G41" s="25" t="s">
        <v>464</v>
      </c>
      <c r="H41" s="25"/>
      <c r="I41" s="26"/>
    </row>
    <row r="42" spans="1:9" ht="13" customHeight="1">
      <c r="A42" s="4"/>
      <c r="B42" s="27" t="s">
        <v>462</v>
      </c>
      <c r="C42" s="1"/>
      <c r="D42" s="1"/>
      <c r="E42" s="1"/>
      <c r="F42" s="25" t="s">
        <v>464</v>
      </c>
      <c r="G42" s="25" t="s">
        <v>464</v>
      </c>
      <c r="H42" s="25"/>
      <c r="I42" s="26"/>
    </row>
    <row r="43" spans="1:9" ht="13" customHeight="1">
      <c r="A43" s="4"/>
      <c r="B43" s="27" t="s">
        <v>465</v>
      </c>
      <c r="C43" s="28"/>
      <c r="D43" s="1"/>
      <c r="E43" s="28"/>
      <c r="F43" s="23">
        <v>38712.254800000002</v>
      </c>
      <c r="G43" s="24">
        <f>ROUND(SUM(G40),4)</f>
        <v>0.9556</v>
      </c>
      <c r="H43" s="25"/>
      <c r="I43" s="26"/>
    </row>
    <row r="44" spans="1:9" ht="13" customHeight="1">
      <c r="A44" s="4"/>
      <c r="B44" s="12" t="s">
        <v>834</v>
      </c>
      <c r="C44" s="13"/>
      <c r="D44" s="13"/>
      <c r="E44" s="13"/>
      <c r="F44" s="13"/>
      <c r="G44" s="13"/>
      <c r="H44" s="14"/>
      <c r="I44" s="15"/>
    </row>
    <row r="45" spans="1:9" ht="13" customHeight="1">
      <c r="A45" s="4"/>
      <c r="B45" s="12" t="s">
        <v>835</v>
      </c>
      <c r="C45" s="13"/>
      <c r="D45" s="13"/>
      <c r="E45" s="13"/>
      <c r="F45" s="4"/>
      <c r="G45" s="14"/>
      <c r="H45" s="14"/>
      <c r="I45" s="15"/>
    </row>
    <row r="46" spans="1:9" ht="13" customHeight="1">
      <c r="A46" s="16" t="s">
        <v>839</v>
      </c>
      <c r="B46" s="17" t="s">
        <v>840</v>
      </c>
      <c r="C46" s="13" t="s">
        <v>841</v>
      </c>
      <c r="D46" s="13"/>
      <c r="E46" s="18">
        <v>42196.298999999999</v>
      </c>
      <c r="F46" s="19">
        <v>531.09059999999999</v>
      </c>
      <c r="G46" s="20">
        <v>1.3100000000000001E-2</v>
      </c>
      <c r="H46" s="21"/>
      <c r="I46" s="22"/>
    </row>
    <row r="47" spans="1:9" ht="13" customHeight="1">
      <c r="A47" s="4"/>
      <c r="B47" s="12" t="s">
        <v>462</v>
      </c>
      <c r="C47" s="13"/>
      <c r="D47" s="13"/>
      <c r="E47" s="13"/>
      <c r="F47" s="23">
        <v>531.09059999999999</v>
      </c>
      <c r="G47" s="24">
        <f>ROUND(SUM(G44:G46),4)</f>
        <v>1.3100000000000001E-2</v>
      </c>
      <c r="H47" s="25"/>
      <c r="I47" s="26"/>
    </row>
    <row r="48" spans="1:9" ht="13" customHeight="1">
      <c r="A48" s="4"/>
      <c r="B48" s="27" t="s">
        <v>465</v>
      </c>
      <c r="C48" s="28"/>
      <c r="D48" s="1"/>
      <c r="E48" s="28"/>
      <c r="F48" s="23">
        <v>531.09059999999999</v>
      </c>
      <c r="G48" s="24">
        <f>ROUND(SUM(G47),4)</f>
        <v>1.3100000000000001E-2</v>
      </c>
      <c r="H48" s="25"/>
      <c r="I48" s="26"/>
    </row>
    <row r="49" spans="1:9" ht="13" customHeight="1">
      <c r="A49" s="4"/>
      <c r="B49" s="12" t="s">
        <v>842</v>
      </c>
      <c r="C49" s="13"/>
      <c r="D49" s="13"/>
      <c r="E49" s="13"/>
      <c r="F49" s="13"/>
      <c r="G49" s="13"/>
      <c r="H49" s="14"/>
      <c r="I49" s="15"/>
    </row>
    <row r="50" spans="1:9" ht="13" customHeight="1">
      <c r="A50" s="16" t="s">
        <v>843</v>
      </c>
      <c r="B50" s="17" t="s">
        <v>844</v>
      </c>
      <c r="C50" s="13"/>
      <c r="D50" s="13"/>
      <c r="E50" s="18"/>
      <c r="F50" s="19">
        <v>938.80759999999998</v>
      </c>
      <c r="G50" s="20">
        <v>2.3199999999999998E-2</v>
      </c>
      <c r="H50" s="29">
        <v>5.0660286573747722E-2</v>
      </c>
      <c r="I50" s="22"/>
    </row>
    <row r="51" spans="1:9" ht="13" customHeight="1">
      <c r="A51" s="4"/>
      <c r="B51" s="12" t="s">
        <v>462</v>
      </c>
      <c r="C51" s="13"/>
      <c r="D51" s="13"/>
      <c r="E51" s="13"/>
      <c r="F51" s="23">
        <v>938.80759999999998</v>
      </c>
      <c r="G51" s="24">
        <f>ROUND(SUM(G49:G50),4)</f>
        <v>2.3199999999999998E-2</v>
      </c>
      <c r="H51" s="25"/>
      <c r="I51" s="26"/>
    </row>
    <row r="52" spans="1:9" ht="13" customHeight="1">
      <c r="A52" s="4"/>
      <c r="B52" s="27" t="s">
        <v>465</v>
      </c>
      <c r="C52" s="28"/>
      <c r="D52" s="1"/>
      <c r="E52" s="28"/>
      <c r="F52" s="23">
        <v>938.80759999999998</v>
      </c>
      <c r="G52" s="24">
        <f>ROUND(SUM(G51),4)</f>
        <v>2.3199999999999998E-2</v>
      </c>
      <c r="H52" s="25"/>
      <c r="I52" s="26"/>
    </row>
    <row r="53" spans="1:9" ht="13" customHeight="1">
      <c r="A53" s="4"/>
      <c r="B53" s="27" t="s">
        <v>845</v>
      </c>
      <c r="C53" s="13"/>
      <c r="D53" s="1"/>
      <c r="E53" s="13"/>
      <c r="F53" s="30">
        <v>332.20699999999999</v>
      </c>
      <c r="G53" s="39">
        <v>8.0999999999999996E-3</v>
      </c>
      <c r="H53" s="25"/>
      <c r="I53" s="26"/>
    </row>
    <row r="54" spans="1:9" ht="13" customHeight="1">
      <c r="A54" s="4"/>
      <c r="B54" s="31" t="s">
        <v>846</v>
      </c>
      <c r="C54" s="32"/>
      <c r="D54" s="32"/>
      <c r="E54" s="32"/>
      <c r="F54" s="33">
        <v>40514.36</v>
      </c>
      <c r="G54" s="34">
        <f>ROUND(SUM(G43,G48,G52,G53),4)</f>
        <v>1</v>
      </c>
      <c r="H54" s="35"/>
      <c r="I54" s="36"/>
    </row>
    <row r="55" spans="1:9" ht="13" customHeight="1">
      <c r="A55" s="4"/>
      <c r="B55" s="6"/>
      <c r="C55" s="4"/>
      <c r="D55" s="4"/>
      <c r="E55" s="4"/>
      <c r="F55" s="4"/>
      <c r="G55" s="4"/>
      <c r="H55" s="4"/>
      <c r="I55" s="4"/>
    </row>
    <row r="56" spans="1:9" ht="13" customHeight="1">
      <c r="A56" s="4"/>
      <c r="B56" s="3" t="s">
        <v>849</v>
      </c>
      <c r="C56" s="4"/>
      <c r="D56" s="4"/>
      <c r="E56" s="4"/>
      <c r="F56" s="4"/>
      <c r="G56" s="4"/>
      <c r="H56" s="4"/>
      <c r="I56" s="4"/>
    </row>
    <row r="57" spans="1:9" ht="26.15" customHeight="1">
      <c r="A57" s="4"/>
      <c r="B57" s="177" t="s">
        <v>2127</v>
      </c>
      <c r="C57" s="177"/>
      <c r="D57" s="177"/>
      <c r="E57" s="177"/>
      <c r="F57" s="177"/>
      <c r="G57" s="177"/>
      <c r="H57" s="177"/>
      <c r="I57" s="177"/>
    </row>
    <row r="58" spans="1:9" ht="13" customHeight="1">
      <c r="A58" s="4"/>
      <c r="B58" s="177"/>
      <c r="C58" s="177"/>
      <c r="D58" s="177"/>
      <c r="E58" s="177"/>
      <c r="F58" s="177"/>
      <c r="G58" s="177"/>
      <c r="H58" s="177"/>
      <c r="I58" s="177"/>
    </row>
    <row r="59" spans="1:9">
      <c r="A59" s="60"/>
      <c r="B59" s="40" t="s">
        <v>2038</v>
      </c>
      <c r="C59" s="41"/>
      <c r="D59" s="41"/>
      <c r="E59" s="42"/>
      <c r="F59" s="42"/>
      <c r="G59" s="42"/>
      <c r="H59" s="42"/>
      <c r="I59" s="43"/>
    </row>
    <row r="60" spans="1:9">
      <c r="A60" s="60"/>
      <c r="B60" s="79" t="s">
        <v>2039</v>
      </c>
      <c r="C60" s="53"/>
      <c r="D60" s="53"/>
      <c r="E60" s="96"/>
      <c r="F60" s="96"/>
      <c r="G60" s="96"/>
      <c r="H60" s="96"/>
      <c r="I60" s="47"/>
    </row>
    <row r="61" spans="1:9">
      <c r="A61" s="60"/>
      <c r="B61" s="79" t="s">
        <v>2040</v>
      </c>
      <c r="C61" s="53"/>
      <c r="D61" s="53"/>
      <c r="E61" s="96"/>
      <c r="F61" s="96"/>
      <c r="G61" s="96"/>
      <c r="H61" s="96"/>
      <c r="I61" s="47"/>
    </row>
    <row r="62" spans="1:9">
      <c r="A62" s="60"/>
      <c r="B62" s="80" t="s">
        <v>2041</v>
      </c>
      <c r="C62" s="49" t="s">
        <v>2056</v>
      </c>
      <c r="D62" s="49" t="s">
        <v>2042</v>
      </c>
      <c r="E62" s="96"/>
      <c r="F62" s="96"/>
      <c r="G62" s="96"/>
      <c r="H62" s="96"/>
      <c r="I62" s="47"/>
    </row>
    <row r="63" spans="1:9">
      <c r="A63" s="60"/>
      <c r="B63" s="81" t="s">
        <v>2043</v>
      </c>
      <c r="C63" s="51">
        <v>11.452</v>
      </c>
      <c r="D63" s="51">
        <v>12.042</v>
      </c>
      <c r="E63" s="96"/>
      <c r="F63" s="96"/>
      <c r="G63" s="96"/>
      <c r="H63" s="96"/>
      <c r="I63" s="47"/>
    </row>
    <row r="64" spans="1:9">
      <c r="A64" s="60"/>
      <c r="B64" s="81" t="s">
        <v>2044</v>
      </c>
      <c r="C64" s="51">
        <v>11.452</v>
      </c>
      <c r="D64" s="51">
        <v>12.042</v>
      </c>
      <c r="E64" s="96"/>
      <c r="F64" s="96"/>
      <c r="G64" s="96"/>
      <c r="H64" s="96"/>
      <c r="I64" s="47"/>
    </row>
    <row r="65" spans="1:9">
      <c r="A65" s="60"/>
      <c r="B65" s="81" t="s">
        <v>2045</v>
      </c>
      <c r="C65" s="51">
        <v>11.797000000000001</v>
      </c>
      <c r="D65" s="51">
        <v>12.388</v>
      </c>
      <c r="E65" s="96"/>
      <c r="F65" s="96"/>
      <c r="G65" s="96"/>
      <c r="H65" s="96"/>
      <c r="I65" s="47"/>
    </row>
    <row r="66" spans="1:9">
      <c r="A66" s="60"/>
      <c r="B66" s="81" t="s">
        <v>2046</v>
      </c>
      <c r="C66" s="51">
        <v>11.797000000000001</v>
      </c>
      <c r="D66" s="51">
        <v>12.388</v>
      </c>
      <c r="E66" s="96"/>
      <c r="F66" s="96"/>
      <c r="G66" s="96"/>
      <c r="H66" s="96"/>
      <c r="I66" s="47"/>
    </row>
    <row r="67" spans="1:9">
      <c r="A67" s="60"/>
      <c r="B67" s="79" t="s">
        <v>2047</v>
      </c>
      <c r="C67" s="53"/>
      <c r="D67" s="53"/>
      <c r="E67" s="96"/>
      <c r="F67" s="96"/>
      <c r="G67" s="96"/>
      <c r="H67" s="96"/>
      <c r="I67" s="47"/>
    </row>
    <row r="68" spans="1:9">
      <c r="A68" s="60"/>
      <c r="B68" s="44" t="s">
        <v>2060</v>
      </c>
      <c r="C68" s="53"/>
      <c r="D68" s="53"/>
      <c r="E68" s="96"/>
      <c r="F68" s="96"/>
      <c r="G68" s="96"/>
      <c r="H68" s="96"/>
      <c r="I68" s="47"/>
    </row>
    <row r="69" spans="1:9">
      <c r="A69" s="60"/>
      <c r="B69" s="79" t="s">
        <v>2061</v>
      </c>
      <c r="C69" s="53"/>
      <c r="D69" s="53"/>
      <c r="E69" s="96"/>
      <c r="F69" s="96"/>
      <c r="G69" s="96"/>
      <c r="H69" s="96"/>
      <c r="I69" s="47"/>
    </row>
    <row r="70" spans="1:9">
      <c r="A70" s="60"/>
      <c r="B70" s="79" t="s">
        <v>2062</v>
      </c>
      <c r="C70" s="53"/>
      <c r="D70" s="53"/>
      <c r="E70" s="96"/>
      <c r="F70" s="96"/>
      <c r="G70" s="96"/>
      <c r="H70" s="96"/>
      <c r="I70" s="47"/>
    </row>
    <row r="71" spans="1:9">
      <c r="A71" s="60"/>
      <c r="B71" s="79" t="s">
        <v>2063</v>
      </c>
      <c r="C71" s="53"/>
      <c r="D71" s="53"/>
      <c r="E71" s="96"/>
      <c r="F71" s="96"/>
      <c r="G71" s="96"/>
      <c r="H71" s="96"/>
      <c r="I71" s="47"/>
    </row>
    <row r="72" spans="1:9">
      <c r="A72" s="60"/>
      <c r="B72" s="79" t="s">
        <v>2051</v>
      </c>
      <c r="C72" s="53"/>
      <c r="D72" s="53"/>
      <c r="E72" s="96"/>
      <c r="F72" s="96"/>
      <c r="G72" s="96"/>
      <c r="H72" s="96"/>
      <c r="I72" s="47"/>
    </row>
    <row r="73" spans="1:9">
      <c r="A73" s="60"/>
      <c r="B73" s="79" t="s">
        <v>2102</v>
      </c>
      <c r="C73" s="53"/>
      <c r="D73" s="53"/>
      <c r="E73" s="96"/>
      <c r="F73" s="96"/>
      <c r="G73" s="96"/>
      <c r="H73" s="96"/>
      <c r="I73" s="47"/>
    </row>
    <row r="74" spans="1:9">
      <c r="A74" s="60"/>
      <c r="B74" s="54" t="s">
        <v>2448</v>
      </c>
      <c r="C74" s="69"/>
      <c r="D74" s="69"/>
      <c r="E74" s="62"/>
      <c r="F74" s="62"/>
      <c r="G74" s="62"/>
      <c r="H74" s="62"/>
      <c r="I74" s="63"/>
    </row>
    <row r="75" spans="1:9">
      <c r="A75" s="60"/>
      <c r="B75" s="46"/>
      <c r="C75" s="46"/>
      <c r="D75" s="46"/>
      <c r="E75" s="46"/>
      <c r="F75" s="46"/>
      <c r="G75" s="46"/>
      <c r="H75" s="46"/>
      <c r="I75" s="46"/>
    </row>
    <row r="76" spans="1:9" ht="13" customHeight="1">
      <c r="A76" s="4"/>
      <c r="B76" s="177"/>
      <c r="C76" s="177"/>
      <c r="D76" s="177"/>
      <c r="E76" s="177"/>
      <c r="F76" s="177"/>
      <c r="G76" s="177"/>
      <c r="H76" s="177"/>
      <c r="I76" s="177"/>
    </row>
    <row r="77" spans="1:9" ht="13" customHeight="1">
      <c r="A77" s="4"/>
      <c r="B77" s="4"/>
      <c r="C77" s="178" t="s">
        <v>1330</v>
      </c>
      <c r="D77" s="178"/>
      <c r="E77" s="178"/>
      <c r="F77" s="178"/>
      <c r="G77" s="4"/>
      <c r="H77" s="4"/>
      <c r="I77" s="4"/>
    </row>
    <row r="78" spans="1:9" ht="13" customHeight="1">
      <c r="A78" s="4"/>
      <c r="B78" s="37" t="s">
        <v>851</v>
      </c>
      <c r="C78" s="178" t="s">
        <v>852</v>
      </c>
      <c r="D78" s="178"/>
      <c r="E78" s="178"/>
      <c r="F78" s="178"/>
      <c r="G78" s="4"/>
      <c r="H78" s="4"/>
      <c r="I78" s="4"/>
    </row>
    <row r="79" spans="1:9" ht="135" customHeight="1">
      <c r="A79" s="4"/>
      <c r="B79" s="38"/>
      <c r="C79" s="176"/>
      <c r="D79" s="176"/>
      <c r="E79" s="4"/>
      <c r="F79" s="4"/>
      <c r="G79" s="4"/>
      <c r="H79" s="4"/>
      <c r="I79" s="4"/>
    </row>
  </sheetData>
  <mergeCells count="6">
    <mergeCell ref="C79:D79"/>
    <mergeCell ref="B57:I57"/>
    <mergeCell ref="B58:I58"/>
    <mergeCell ref="B76:I76"/>
    <mergeCell ref="C77:F77"/>
    <mergeCell ref="C78:F78"/>
  </mergeCells>
  <hyperlinks>
    <hyperlink ref="A1" location="BajajFinservHealthcareFund" display="BFHCARE" xr:uid="{00000000-0004-0000-0A00-000000000000}"/>
    <hyperlink ref="B1" location="BajajFinservHealthcareFund" display="Bajaj Finserv Healthcare Fund" xr:uid="{00000000-0004-0000-0A00-000001000000}"/>
  </hyperlinks>
  <pageMargins left="0" right="0" top="0" bottom="0" header="0" footer="0"/>
  <pageSetup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outlinePr summaryBelow="0"/>
  </sheetPr>
  <dimension ref="A1:I38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18</v>
      </c>
      <c r="B1" s="3" t="s">
        <v>19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990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828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829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1331</v>
      </c>
      <c r="B7" s="17" t="s">
        <v>1979</v>
      </c>
      <c r="C7" s="13" t="s">
        <v>1332</v>
      </c>
      <c r="D7" s="13" t="s">
        <v>1333</v>
      </c>
      <c r="E7" s="18">
        <v>500</v>
      </c>
      <c r="F7" s="19">
        <v>2467.2750000000001</v>
      </c>
      <c r="G7" s="20">
        <v>4.2799999999999998E-2</v>
      </c>
      <c r="H7" s="29">
        <v>6.3702999999999996E-2</v>
      </c>
      <c r="I7" s="22"/>
    </row>
    <row r="8" spans="1:9" ht="13" customHeight="1">
      <c r="A8" s="4"/>
      <c r="B8" s="12" t="s">
        <v>462</v>
      </c>
      <c r="C8" s="13"/>
      <c r="D8" s="13"/>
      <c r="E8" s="13"/>
      <c r="F8" s="23">
        <v>2467.2750000000001</v>
      </c>
      <c r="G8" s="24">
        <f>ROUND(SUM(G1:G7),4)</f>
        <v>4.2799999999999998E-2</v>
      </c>
      <c r="H8" s="25"/>
      <c r="I8" s="26"/>
    </row>
    <row r="9" spans="1:9" ht="13" customHeight="1">
      <c r="A9" s="4"/>
      <c r="B9" s="27" t="s">
        <v>465</v>
      </c>
      <c r="C9" s="28"/>
      <c r="D9" s="1"/>
      <c r="E9" s="28"/>
      <c r="F9" s="23">
        <v>2467.2750000000001</v>
      </c>
      <c r="G9" s="24">
        <f>ROUND(SUM(G8),4)</f>
        <v>4.2799999999999998E-2</v>
      </c>
      <c r="H9" s="25"/>
      <c r="I9" s="26"/>
    </row>
    <row r="10" spans="1:9" ht="13" customHeight="1">
      <c r="A10" s="4"/>
      <c r="B10" s="12" t="s">
        <v>842</v>
      </c>
      <c r="C10" s="13"/>
      <c r="D10" s="13"/>
      <c r="E10" s="13"/>
      <c r="F10" s="13"/>
      <c r="G10" s="13"/>
      <c r="H10" s="14"/>
      <c r="I10" s="15"/>
    </row>
    <row r="11" spans="1:9" ht="13" customHeight="1">
      <c r="A11" s="16" t="s">
        <v>843</v>
      </c>
      <c r="B11" s="17" t="s">
        <v>844</v>
      </c>
      <c r="C11" s="13"/>
      <c r="D11" s="13"/>
      <c r="E11" s="18"/>
      <c r="F11" s="19">
        <v>54820.624400000001</v>
      </c>
      <c r="G11" s="20">
        <v>0.9506</v>
      </c>
      <c r="H11" s="29">
        <v>5.1395673855628959E-2</v>
      </c>
      <c r="I11" s="22"/>
    </row>
    <row r="12" spans="1:9" ht="13" customHeight="1">
      <c r="A12" s="4"/>
      <c r="B12" s="12" t="s">
        <v>462</v>
      </c>
      <c r="C12" s="13"/>
      <c r="D12" s="13"/>
      <c r="E12" s="13"/>
      <c r="F12" s="23">
        <v>54820.624400000001</v>
      </c>
      <c r="G12" s="24">
        <f>ROUND(SUM(G10:G11),4)</f>
        <v>0.9506</v>
      </c>
      <c r="H12" s="25"/>
      <c r="I12" s="26"/>
    </row>
    <row r="13" spans="1:9" ht="13" customHeight="1">
      <c r="A13" s="4"/>
      <c r="B13" s="27" t="s">
        <v>465</v>
      </c>
      <c r="C13" s="28"/>
      <c r="D13" s="1"/>
      <c r="E13" s="28"/>
      <c r="F13" s="23">
        <v>54820.624400000001</v>
      </c>
      <c r="G13" s="24">
        <f>ROUND(SUM(G12),4)</f>
        <v>0.9506</v>
      </c>
      <c r="H13" s="25"/>
      <c r="I13" s="26"/>
    </row>
    <row r="14" spans="1:9" ht="13" customHeight="1">
      <c r="A14" s="4"/>
      <c r="B14" s="27" t="s">
        <v>845</v>
      </c>
      <c r="C14" s="13"/>
      <c r="D14" s="1"/>
      <c r="E14" s="13"/>
      <c r="F14" s="30">
        <v>378.78059999999999</v>
      </c>
      <c r="G14" s="24">
        <v>6.6E-3</v>
      </c>
      <c r="H14" s="25"/>
      <c r="I14" s="26"/>
    </row>
    <row r="15" spans="1:9" ht="13" customHeight="1">
      <c r="A15" s="4"/>
      <c r="B15" s="31" t="s">
        <v>846</v>
      </c>
      <c r="C15" s="32"/>
      <c r="D15" s="32"/>
      <c r="E15" s="32"/>
      <c r="F15" s="33">
        <v>57666.68</v>
      </c>
      <c r="G15" s="34">
        <f>ROUND(SUM(G9,G13,G14),4)</f>
        <v>1</v>
      </c>
      <c r="H15" s="35"/>
      <c r="I15" s="36"/>
    </row>
    <row r="16" spans="1:9" ht="13" customHeight="1">
      <c r="A16" s="4"/>
      <c r="B16" s="6"/>
      <c r="C16" s="4"/>
      <c r="D16" s="4"/>
      <c r="E16" s="4"/>
      <c r="F16" s="4"/>
      <c r="G16" s="4"/>
      <c r="H16" s="4"/>
      <c r="I16" s="4"/>
    </row>
    <row r="17" spans="1:9" ht="13" customHeight="1">
      <c r="A17" s="4"/>
      <c r="B17" s="3" t="s">
        <v>847</v>
      </c>
      <c r="C17" s="4"/>
      <c r="D17" s="4"/>
      <c r="E17" s="4"/>
      <c r="F17" s="4"/>
      <c r="G17" s="4"/>
      <c r="H17" s="4"/>
      <c r="I17" s="4"/>
    </row>
    <row r="18" spans="1:9" ht="13" customHeight="1">
      <c r="A18" s="4"/>
      <c r="B18" s="3" t="s">
        <v>849</v>
      </c>
      <c r="C18" s="4"/>
      <c r="D18" s="4"/>
      <c r="E18" s="4"/>
      <c r="F18" s="4"/>
      <c r="G18" s="4"/>
      <c r="H18" s="4"/>
      <c r="I18" s="4"/>
    </row>
    <row r="19" spans="1:9" ht="26.15" customHeight="1">
      <c r="A19" s="4"/>
      <c r="B19" s="177" t="s">
        <v>2127</v>
      </c>
      <c r="C19" s="177"/>
      <c r="D19" s="177"/>
      <c r="E19" s="177"/>
      <c r="F19" s="177"/>
      <c r="G19" s="177"/>
      <c r="H19" s="177"/>
      <c r="I19" s="177"/>
    </row>
    <row r="20" spans="1:9" ht="13" customHeight="1">
      <c r="A20" s="4"/>
      <c r="B20" s="177"/>
      <c r="C20" s="177"/>
      <c r="D20" s="177"/>
      <c r="E20" s="177"/>
      <c r="F20" s="177"/>
      <c r="G20" s="177"/>
      <c r="H20" s="177"/>
      <c r="I20" s="177"/>
    </row>
    <row r="21" spans="1:9">
      <c r="A21" s="60"/>
      <c r="B21" s="40" t="s">
        <v>2038</v>
      </c>
      <c r="C21" s="41"/>
      <c r="D21" s="41"/>
      <c r="E21" s="41"/>
      <c r="F21" s="41"/>
      <c r="G21" s="41"/>
      <c r="H21" s="41"/>
      <c r="I21" s="70"/>
    </row>
    <row r="22" spans="1:9">
      <c r="A22" s="60"/>
      <c r="B22" s="44" t="s">
        <v>2039</v>
      </c>
      <c r="C22" s="53"/>
      <c r="D22" s="53"/>
      <c r="E22" s="53"/>
      <c r="F22" s="53"/>
      <c r="G22" s="53"/>
      <c r="H22" s="53"/>
      <c r="I22" s="71"/>
    </row>
    <row r="23" spans="1:9">
      <c r="A23" s="60"/>
      <c r="B23" s="44" t="s">
        <v>2040</v>
      </c>
      <c r="C23" s="53"/>
      <c r="D23" s="53"/>
      <c r="E23" s="53"/>
      <c r="F23" s="53"/>
      <c r="G23" s="53"/>
      <c r="H23" s="53"/>
      <c r="I23" s="71"/>
    </row>
    <row r="24" spans="1:9">
      <c r="A24" s="60"/>
      <c r="B24" s="48" t="s">
        <v>2041</v>
      </c>
      <c r="C24" s="49" t="s">
        <v>2056</v>
      </c>
      <c r="D24" s="49" t="s">
        <v>2042</v>
      </c>
      <c r="E24" s="53"/>
      <c r="F24" s="53"/>
      <c r="G24" s="53"/>
      <c r="H24" s="53"/>
      <c r="I24" s="71"/>
    </row>
    <row r="25" spans="1:9">
      <c r="A25" s="60"/>
      <c r="B25" s="50" t="s">
        <v>19</v>
      </c>
      <c r="C25" s="82">
        <v>1100.8820000000001</v>
      </c>
      <c r="D25" s="82">
        <v>1096.8711000000001</v>
      </c>
      <c r="E25" s="96"/>
      <c r="F25" s="96"/>
      <c r="G25" s="53"/>
      <c r="H25" s="53"/>
      <c r="I25" s="71"/>
    </row>
    <row r="26" spans="1:9">
      <c r="A26" s="60"/>
      <c r="B26" s="44" t="s">
        <v>2047</v>
      </c>
      <c r="C26" s="53"/>
      <c r="D26" s="53"/>
      <c r="E26" s="53"/>
      <c r="F26" s="53"/>
      <c r="G26" s="53"/>
      <c r="H26" s="53"/>
      <c r="I26" s="71"/>
    </row>
    <row r="27" spans="1:9">
      <c r="A27" s="60"/>
      <c r="B27" s="44" t="s">
        <v>2067</v>
      </c>
      <c r="C27" s="53"/>
      <c r="D27" s="53"/>
      <c r="E27" s="53"/>
      <c r="F27" s="53"/>
      <c r="G27" s="53"/>
      <c r="H27" s="53"/>
      <c r="I27" s="71"/>
    </row>
    <row r="28" spans="1:9">
      <c r="A28" s="60"/>
      <c r="B28" s="44" t="s">
        <v>2103</v>
      </c>
      <c r="C28" s="53"/>
      <c r="D28" s="53"/>
      <c r="E28" s="53"/>
      <c r="F28" s="53"/>
      <c r="G28" s="53"/>
      <c r="H28" s="53"/>
      <c r="I28" s="71"/>
    </row>
    <row r="29" spans="1:9">
      <c r="A29" s="60"/>
      <c r="B29" s="44" t="s">
        <v>2068</v>
      </c>
      <c r="C29" s="53"/>
      <c r="D29" s="53"/>
      <c r="E29" s="53"/>
      <c r="F29" s="53"/>
      <c r="G29" s="53"/>
      <c r="H29" s="53"/>
      <c r="I29" s="71"/>
    </row>
    <row r="30" spans="1:9">
      <c r="A30" s="60"/>
      <c r="B30" s="44" t="s">
        <v>2058</v>
      </c>
      <c r="C30" s="53"/>
      <c r="D30" s="53"/>
      <c r="E30" s="53"/>
      <c r="F30" s="53"/>
      <c r="G30" s="53"/>
      <c r="H30" s="53"/>
      <c r="I30" s="71"/>
    </row>
    <row r="31" spans="1:9">
      <c r="A31" s="60"/>
      <c r="B31" s="44" t="s">
        <v>2048</v>
      </c>
      <c r="C31" s="53"/>
      <c r="D31" s="53"/>
      <c r="E31" s="53"/>
      <c r="F31" s="53"/>
      <c r="G31" s="53"/>
      <c r="H31" s="53"/>
      <c r="I31" s="71"/>
    </row>
    <row r="32" spans="1:9">
      <c r="A32" s="60"/>
      <c r="B32" s="44" t="s">
        <v>2049</v>
      </c>
      <c r="C32" s="53"/>
      <c r="D32" s="53"/>
      <c r="E32" s="53"/>
      <c r="F32" s="53"/>
      <c r="G32" s="53"/>
      <c r="H32" s="53"/>
      <c r="I32" s="71"/>
    </row>
    <row r="33" spans="1:9">
      <c r="A33" s="60"/>
      <c r="B33" s="44" t="s">
        <v>2120</v>
      </c>
      <c r="C33" s="53"/>
      <c r="D33" s="53"/>
      <c r="E33" s="53"/>
      <c r="F33" s="53"/>
      <c r="G33" s="53"/>
      <c r="H33" s="53"/>
      <c r="I33" s="71"/>
    </row>
    <row r="34" spans="1:9">
      <c r="A34" s="60"/>
      <c r="B34" s="68" t="s">
        <v>2447</v>
      </c>
      <c r="C34" s="62"/>
      <c r="D34" s="62"/>
      <c r="E34" s="62"/>
      <c r="F34" s="62"/>
      <c r="G34" s="62"/>
      <c r="H34" s="62"/>
      <c r="I34" s="63"/>
    </row>
    <row r="35" spans="1:9" ht="13" customHeight="1">
      <c r="A35" s="4"/>
      <c r="B35" s="177"/>
      <c r="C35" s="177"/>
      <c r="D35" s="177"/>
      <c r="E35" s="177"/>
      <c r="F35" s="177"/>
      <c r="G35" s="177"/>
      <c r="H35" s="177"/>
      <c r="I35" s="177"/>
    </row>
    <row r="36" spans="1:9" ht="13" customHeight="1">
      <c r="A36" s="4"/>
      <c r="B36" s="4"/>
      <c r="C36" s="178" t="s">
        <v>1334</v>
      </c>
      <c r="D36" s="178"/>
      <c r="E36" s="178"/>
      <c r="F36" s="178"/>
      <c r="G36" s="4"/>
      <c r="H36" s="4"/>
      <c r="I36" s="4"/>
    </row>
    <row r="37" spans="1:9" ht="13" customHeight="1">
      <c r="A37" s="4"/>
      <c r="B37" s="37" t="s">
        <v>851</v>
      </c>
      <c r="C37" s="178" t="s">
        <v>852</v>
      </c>
      <c r="D37" s="178"/>
      <c r="E37" s="178"/>
      <c r="F37" s="178"/>
      <c r="G37" s="4"/>
      <c r="H37" s="4"/>
      <c r="I37" s="4"/>
    </row>
    <row r="38" spans="1:9" ht="135" customHeight="1">
      <c r="A38" s="4"/>
      <c r="B38" s="38"/>
      <c r="C38" s="176"/>
      <c r="D38" s="176"/>
      <c r="E38" s="4"/>
      <c r="F38" s="4"/>
      <c r="G38" s="4"/>
      <c r="H38" s="4"/>
      <c r="I38" s="4"/>
    </row>
  </sheetData>
  <mergeCells count="6">
    <mergeCell ref="C38:D38"/>
    <mergeCell ref="B19:I19"/>
    <mergeCell ref="B20:I20"/>
    <mergeCell ref="B35:I35"/>
    <mergeCell ref="C36:F36"/>
    <mergeCell ref="C37:F37"/>
  </mergeCells>
  <hyperlinks>
    <hyperlink ref="A1" location="BajajFinservNifty1DRateLiquidETFGrowth" display="BFL1ETF" xr:uid="{00000000-0004-0000-0B00-000000000000}"/>
    <hyperlink ref="B1" location="BajajFinservNifty1DRateLiquidETFGrowth" display="Bajaj Finserv Nifty 1D Rate Liquid ETF - Growth" xr:uid="{00000000-0004-0000-0B00-000001000000}"/>
  </hyperlinks>
  <pageMargins left="0" right="0" top="0" bottom="0" header="0" footer="0"/>
  <pageSetup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outlinePr summaryBelow="0"/>
  </sheetPr>
  <dimension ref="A1:I128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102" t="s">
        <v>20</v>
      </c>
      <c r="B1" s="3" t="s">
        <v>21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937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61</v>
      </c>
      <c r="E7" s="18">
        <v>2006622</v>
      </c>
      <c r="F7" s="19">
        <v>14220.9301</v>
      </c>
      <c r="G7" s="20">
        <v>9.11E-2</v>
      </c>
      <c r="H7" s="21"/>
      <c r="I7" s="22"/>
    </row>
    <row r="8" spans="1:9" ht="13" customHeight="1">
      <c r="A8" s="16" t="s">
        <v>58</v>
      </c>
      <c r="B8" s="17" t="s">
        <v>59</v>
      </c>
      <c r="C8" s="13" t="s">
        <v>60</v>
      </c>
      <c r="D8" s="13" t="s">
        <v>61</v>
      </c>
      <c r="E8" s="18">
        <v>995531</v>
      </c>
      <c r="F8" s="19">
        <v>13157.933199999999</v>
      </c>
      <c r="G8" s="20">
        <v>8.43E-2</v>
      </c>
      <c r="H8" s="21"/>
      <c r="I8" s="22"/>
    </row>
    <row r="9" spans="1:9" ht="13" customHeight="1">
      <c r="A9" s="16" t="s">
        <v>65</v>
      </c>
      <c r="B9" s="17" t="s">
        <v>66</v>
      </c>
      <c r="C9" s="13" t="s">
        <v>67</v>
      </c>
      <c r="D9" s="13" t="s">
        <v>68</v>
      </c>
      <c r="E9" s="18">
        <v>744200</v>
      </c>
      <c r="F9" s="19">
        <v>8833.6540000000005</v>
      </c>
      <c r="G9" s="20">
        <v>5.6599999999999998E-2</v>
      </c>
      <c r="H9" s="21"/>
      <c r="I9" s="22"/>
    </row>
    <row r="10" spans="1:9" ht="13" customHeight="1">
      <c r="A10" s="16" t="s">
        <v>449</v>
      </c>
      <c r="B10" s="17" t="s">
        <v>450</v>
      </c>
      <c r="C10" s="13" t="s">
        <v>451</v>
      </c>
      <c r="D10" s="13" t="s">
        <v>172</v>
      </c>
      <c r="E10" s="18">
        <v>91146</v>
      </c>
      <c r="F10" s="19">
        <v>8468.8305999999993</v>
      </c>
      <c r="G10" s="20">
        <v>5.4300000000000001E-2</v>
      </c>
      <c r="H10" s="21"/>
      <c r="I10" s="22"/>
    </row>
    <row r="11" spans="1:9" ht="13" customHeight="1">
      <c r="A11" s="16" t="s">
        <v>884</v>
      </c>
      <c r="B11" s="17" t="s">
        <v>885</v>
      </c>
      <c r="C11" s="13" t="s">
        <v>886</v>
      </c>
      <c r="D11" s="13" t="s">
        <v>289</v>
      </c>
      <c r="E11" s="18">
        <v>210552</v>
      </c>
      <c r="F11" s="19">
        <v>6446.8917000000001</v>
      </c>
      <c r="G11" s="20">
        <v>4.1300000000000003E-2</v>
      </c>
      <c r="H11" s="21"/>
      <c r="I11" s="22"/>
    </row>
    <row r="12" spans="1:9" ht="13" customHeight="1">
      <c r="A12" s="16" t="s">
        <v>80</v>
      </c>
      <c r="B12" s="17" t="s">
        <v>81</v>
      </c>
      <c r="C12" s="13" t="s">
        <v>82</v>
      </c>
      <c r="D12" s="13" t="s">
        <v>83</v>
      </c>
      <c r="E12" s="18">
        <v>353718</v>
      </c>
      <c r="F12" s="19">
        <v>6214.8253000000004</v>
      </c>
      <c r="G12" s="20">
        <v>3.9800000000000002E-2</v>
      </c>
      <c r="H12" s="21"/>
      <c r="I12" s="22"/>
    </row>
    <row r="13" spans="1:9" ht="13" customHeight="1">
      <c r="A13" s="16" t="s">
        <v>1335</v>
      </c>
      <c r="B13" s="17" t="s">
        <v>1336</v>
      </c>
      <c r="C13" s="13" t="s">
        <v>1337</v>
      </c>
      <c r="D13" s="13" t="s">
        <v>229</v>
      </c>
      <c r="E13" s="18">
        <v>341977</v>
      </c>
      <c r="F13" s="19">
        <v>5893.9736000000003</v>
      </c>
      <c r="G13" s="20">
        <v>3.78E-2</v>
      </c>
      <c r="H13" s="21"/>
      <c r="I13" s="22"/>
    </row>
    <row r="14" spans="1:9" ht="13" customHeight="1">
      <c r="A14" s="16" t="s">
        <v>443</v>
      </c>
      <c r="B14" s="17" t="s">
        <v>444</v>
      </c>
      <c r="C14" s="13" t="s">
        <v>445</v>
      </c>
      <c r="D14" s="13" t="s">
        <v>239</v>
      </c>
      <c r="E14" s="18">
        <v>852907</v>
      </c>
      <c r="F14" s="19">
        <v>5748.5932000000003</v>
      </c>
      <c r="G14" s="20">
        <v>3.6799999999999999E-2</v>
      </c>
      <c r="H14" s="21"/>
      <c r="I14" s="22"/>
    </row>
    <row r="15" spans="1:9" ht="13" customHeight="1">
      <c r="A15" s="16" t="s">
        <v>137</v>
      </c>
      <c r="B15" s="17" t="s">
        <v>138</v>
      </c>
      <c r="C15" s="13" t="s">
        <v>139</v>
      </c>
      <c r="D15" s="13" t="s">
        <v>72</v>
      </c>
      <c r="E15" s="18">
        <v>3070315</v>
      </c>
      <c r="F15" s="19">
        <v>5658.5905000000002</v>
      </c>
      <c r="G15" s="20">
        <v>3.6299999999999999E-2</v>
      </c>
      <c r="H15" s="21"/>
      <c r="I15" s="22"/>
    </row>
    <row r="16" spans="1:9" ht="13" customHeight="1">
      <c r="A16" s="16" t="s">
        <v>260</v>
      </c>
      <c r="B16" s="17" t="s">
        <v>261</v>
      </c>
      <c r="C16" s="13" t="s">
        <v>262</v>
      </c>
      <c r="D16" s="13" t="s">
        <v>164</v>
      </c>
      <c r="E16" s="18">
        <v>317875</v>
      </c>
      <c r="F16" s="19">
        <v>5392.4314999999997</v>
      </c>
      <c r="G16" s="20">
        <v>3.4599999999999999E-2</v>
      </c>
      <c r="H16" s="21"/>
      <c r="I16" s="22"/>
    </row>
    <row r="17" spans="1:9" ht="13" customHeight="1">
      <c r="A17" s="16" t="s">
        <v>98</v>
      </c>
      <c r="B17" s="17" t="s">
        <v>99</v>
      </c>
      <c r="C17" s="13" t="s">
        <v>100</v>
      </c>
      <c r="D17" s="13" t="s">
        <v>61</v>
      </c>
      <c r="E17" s="18">
        <v>558821</v>
      </c>
      <c r="F17" s="19">
        <v>5361.8874999999998</v>
      </c>
      <c r="G17" s="20">
        <v>3.44E-2</v>
      </c>
      <c r="H17" s="21"/>
      <c r="I17" s="22"/>
    </row>
    <row r="18" spans="1:9" ht="13" customHeight="1">
      <c r="A18" s="16" t="s">
        <v>868</v>
      </c>
      <c r="B18" s="17" t="s">
        <v>869</v>
      </c>
      <c r="C18" s="13" t="s">
        <v>870</v>
      </c>
      <c r="D18" s="13" t="s">
        <v>111</v>
      </c>
      <c r="E18" s="18">
        <v>1259328</v>
      </c>
      <c r="F18" s="19">
        <v>5199.7653</v>
      </c>
      <c r="G18" s="20">
        <v>3.3300000000000003E-2</v>
      </c>
      <c r="H18" s="21"/>
      <c r="I18" s="22"/>
    </row>
    <row r="19" spans="1:9" ht="13" customHeight="1">
      <c r="A19" s="16" t="s">
        <v>76</v>
      </c>
      <c r="B19" s="17" t="s">
        <v>77</v>
      </c>
      <c r="C19" s="13" t="s">
        <v>78</v>
      </c>
      <c r="D19" s="13" t="s">
        <v>79</v>
      </c>
      <c r="E19" s="18">
        <v>490389</v>
      </c>
      <c r="F19" s="19">
        <v>4704.7920999999997</v>
      </c>
      <c r="G19" s="20">
        <v>3.0200000000000001E-2</v>
      </c>
      <c r="H19" s="21"/>
      <c r="I19" s="22"/>
    </row>
    <row r="20" spans="1:9" ht="13" customHeight="1">
      <c r="A20" s="16" t="s">
        <v>122</v>
      </c>
      <c r="B20" s="17" t="s">
        <v>123</v>
      </c>
      <c r="C20" s="13" t="s">
        <v>124</v>
      </c>
      <c r="D20" s="13" t="s">
        <v>125</v>
      </c>
      <c r="E20" s="18">
        <v>119236</v>
      </c>
      <c r="F20" s="19">
        <v>4483.2736000000004</v>
      </c>
      <c r="G20" s="20">
        <v>2.87E-2</v>
      </c>
      <c r="H20" s="21"/>
      <c r="I20" s="22"/>
    </row>
    <row r="21" spans="1:9" ht="13" customHeight="1">
      <c r="A21" s="16" t="s">
        <v>151</v>
      </c>
      <c r="B21" s="17" t="s">
        <v>152</v>
      </c>
      <c r="C21" s="13" t="s">
        <v>153</v>
      </c>
      <c r="D21" s="13" t="s">
        <v>154</v>
      </c>
      <c r="E21" s="18">
        <v>53639</v>
      </c>
      <c r="F21" s="19">
        <v>4379.8924999999999</v>
      </c>
      <c r="G21" s="20">
        <v>2.81E-2</v>
      </c>
      <c r="H21" s="21"/>
      <c r="I21" s="22"/>
    </row>
    <row r="22" spans="1:9" ht="13" customHeight="1">
      <c r="A22" s="16" t="s">
        <v>73</v>
      </c>
      <c r="B22" s="17" t="s">
        <v>74</v>
      </c>
      <c r="C22" s="13" t="s">
        <v>75</v>
      </c>
      <c r="D22" s="13" t="s">
        <v>61</v>
      </c>
      <c r="E22" s="18">
        <v>3222673</v>
      </c>
      <c r="F22" s="19">
        <v>3849.1606000000002</v>
      </c>
      <c r="G22" s="20">
        <v>2.47E-2</v>
      </c>
      <c r="H22" s="21"/>
      <c r="I22" s="22"/>
    </row>
    <row r="23" spans="1:9" ht="13" customHeight="1">
      <c r="A23" s="16" t="s">
        <v>856</v>
      </c>
      <c r="B23" s="17" t="s">
        <v>857</v>
      </c>
      <c r="C23" s="13" t="s">
        <v>858</v>
      </c>
      <c r="D23" s="13" t="s">
        <v>107</v>
      </c>
      <c r="E23" s="18">
        <v>35042</v>
      </c>
      <c r="F23" s="19">
        <v>3810.4670999999998</v>
      </c>
      <c r="G23" s="20">
        <v>2.4400000000000002E-2</v>
      </c>
      <c r="H23" s="21"/>
      <c r="I23" s="22"/>
    </row>
    <row r="24" spans="1:9" ht="13" customHeight="1">
      <c r="A24" s="16" t="s">
        <v>410</v>
      </c>
      <c r="B24" s="17" t="s">
        <v>411</v>
      </c>
      <c r="C24" s="13" t="s">
        <v>412</v>
      </c>
      <c r="D24" s="13" t="s">
        <v>229</v>
      </c>
      <c r="E24" s="18">
        <v>158293</v>
      </c>
      <c r="F24" s="19">
        <v>3803.1475999999998</v>
      </c>
      <c r="G24" s="20">
        <v>2.4400000000000002E-2</v>
      </c>
      <c r="H24" s="21"/>
      <c r="I24" s="22"/>
    </row>
    <row r="25" spans="1:9" ht="13" customHeight="1">
      <c r="A25" s="16" t="s">
        <v>253</v>
      </c>
      <c r="B25" s="17" t="s">
        <v>254</v>
      </c>
      <c r="C25" s="13" t="s">
        <v>255</v>
      </c>
      <c r="D25" s="13" t="s">
        <v>256</v>
      </c>
      <c r="E25" s="18">
        <v>2283217</v>
      </c>
      <c r="F25" s="19">
        <v>3727.5801000000001</v>
      </c>
      <c r="G25" s="20">
        <v>2.3900000000000001E-2</v>
      </c>
      <c r="H25" s="21"/>
      <c r="I25" s="22"/>
    </row>
    <row r="26" spans="1:9" ht="13" customHeight="1">
      <c r="A26" s="16" t="s">
        <v>140</v>
      </c>
      <c r="B26" s="17" t="s">
        <v>141</v>
      </c>
      <c r="C26" s="13" t="s">
        <v>142</v>
      </c>
      <c r="D26" s="13" t="s">
        <v>79</v>
      </c>
      <c r="E26" s="18">
        <v>1653081</v>
      </c>
      <c r="F26" s="19">
        <v>3585.2021</v>
      </c>
      <c r="G26" s="20">
        <v>2.3E-2</v>
      </c>
      <c r="H26" s="21"/>
      <c r="I26" s="22"/>
    </row>
    <row r="27" spans="1:9" ht="13" customHeight="1">
      <c r="A27" s="16" t="s">
        <v>1210</v>
      </c>
      <c r="B27" s="17" t="s">
        <v>1211</v>
      </c>
      <c r="C27" s="13" t="s">
        <v>1212</v>
      </c>
      <c r="D27" s="13" t="s">
        <v>146</v>
      </c>
      <c r="E27" s="18">
        <v>224904</v>
      </c>
      <c r="F27" s="19">
        <v>3427.5369999999998</v>
      </c>
      <c r="G27" s="20">
        <v>2.1999999999999999E-2</v>
      </c>
      <c r="H27" s="21"/>
      <c r="I27" s="22"/>
    </row>
    <row r="28" spans="1:9" ht="13" customHeight="1">
      <c r="A28" s="16" t="s">
        <v>370</v>
      </c>
      <c r="B28" s="17" t="s">
        <v>371</v>
      </c>
      <c r="C28" s="13" t="s">
        <v>372</v>
      </c>
      <c r="D28" s="13" t="s">
        <v>229</v>
      </c>
      <c r="E28" s="18">
        <v>72000</v>
      </c>
      <c r="F28" s="19">
        <v>3302.64</v>
      </c>
      <c r="G28" s="20">
        <v>2.12E-2</v>
      </c>
      <c r="H28" s="21"/>
      <c r="I28" s="22"/>
    </row>
    <row r="29" spans="1:9" ht="13" customHeight="1">
      <c r="A29" s="16" t="s">
        <v>263</v>
      </c>
      <c r="B29" s="17" t="s">
        <v>264</v>
      </c>
      <c r="C29" s="13" t="s">
        <v>265</v>
      </c>
      <c r="D29" s="13" t="s">
        <v>252</v>
      </c>
      <c r="E29" s="18">
        <v>124231</v>
      </c>
      <c r="F29" s="19">
        <v>3256.8398999999999</v>
      </c>
      <c r="G29" s="20">
        <v>2.0899999999999998E-2</v>
      </c>
      <c r="H29" s="21"/>
      <c r="I29" s="22"/>
    </row>
    <row r="30" spans="1:9" ht="13" customHeight="1">
      <c r="A30" s="16" t="s">
        <v>272</v>
      </c>
      <c r="B30" s="17" t="s">
        <v>273</v>
      </c>
      <c r="C30" s="13" t="s">
        <v>274</v>
      </c>
      <c r="D30" s="13" t="s">
        <v>107</v>
      </c>
      <c r="E30" s="18">
        <v>77746</v>
      </c>
      <c r="F30" s="19">
        <v>3192.2507999999998</v>
      </c>
      <c r="G30" s="20">
        <v>2.0500000000000001E-2</v>
      </c>
      <c r="H30" s="21"/>
      <c r="I30" s="22"/>
    </row>
    <row r="31" spans="1:9" ht="13" customHeight="1">
      <c r="A31" s="16" t="s">
        <v>249</v>
      </c>
      <c r="B31" s="17" t="s">
        <v>250</v>
      </c>
      <c r="C31" s="13" t="s">
        <v>251</v>
      </c>
      <c r="D31" s="13" t="s">
        <v>252</v>
      </c>
      <c r="E31" s="18">
        <v>974697</v>
      </c>
      <c r="F31" s="19">
        <v>3119.0304000000001</v>
      </c>
      <c r="G31" s="20">
        <v>0.02</v>
      </c>
      <c r="H31" s="21"/>
      <c r="I31" s="22"/>
    </row>
    <row r="32" spans="1:9" ht="13" customHeight="1">
      <c r="A32" s="16" t="s">
        <v>865</v>
      </c>
      <c r="B32" s="17" t="s">
        <v>866</v>
      </c>
      <c r="C32" s="13" t="s">
        <v>867</v>
      </c>
      <c r="D32" s="13" t="s">
        <v>397</v>
      </c>
      <c r="E32" s="18">
        <v>227118</v>
      </c>
      <c r="F32" s="19">
        <v>3075.1777000000002</v>
      </c>
      <c r="G32" s="20">
        <v>1.9699999999999999E-2</v>
      </c>
      <c r="H32" s="21"/>
      <c r="I32" s="22"/>
    </row>
    <row r="33" spans="1:9" ht="13" customHeight="1">
      <c r="A33" s="16" t="s">
        <v>143</v>
      </c>
      <c r="B33" s="17" t="s">
        <v>144</v>
      </c>
      <c r="C33" s="13" t="s">
        <v>145</v>
      </c>
      <c r="D33" s="13" t="s">
        <v>146</v>
      </c>
      <c r="E33" s="18">
        <v>303007</v>
      </c>
      <c r="F33" s="19">
        <v>3012.1925999999999</v>
      </c>
      <c r="G33" s="20">
        <v>1.9300000000000001E-2</v>
      </c>
      <c r="H33" s="21"/>
      <c r="I33" s="22"/>
    </row>
    <row r="34" spans="1:9" ht="13" customHeight="1">
      <c r="A34" s="16" t="s">
        <v>213</v>
      </c>
      <c r="B34" s="17" t="s">
        <v>214</v>
      </c>
      <c r="C34" s="13" t="s">
        <v>215</v>
      </c>
      <c r="D34" s="13" t="s">
        <v>216</v>
      </c>
      <c r="E34" s="18">
        <v>368620</v>
      </c>
      <c r="F34" s="19">
        <v>2685.9495999999999</v>
      </c>
      <c r="G34" s="20">
        <v>1.72E-2</v>
      </c>
      <c r="H34" s="21"/>
      <c r="I34" s="22"/>
    </row>
    <row r="35" spans="1:9" ht="13" customHeight="1">
      <c r="A35" s="16" t="s">
        <v>337</v>
      </c>
      <c r="B35" s="17" t="s">
        <v>338</v>
      </c>
      <c r="C35" s="13" t="s">
        <v>339</v>
      </c>
      <c r="D35" s="13" t="s">
        <v>172</v>
      </c>
      <c r="E35" s="18">
        <v>83255</v>
      </c>
      <c r="F35" s="19">
        <v>1512.4103</v>
      </c>
      <c r="G35" s="20">
        <v>9.7000000000000003E-3</v>
      </c>
      <c r="H35" s="21"/>
      <c r="I35" s="22"/>
    </row>
    <row r="36" spans="1:9" ht="13" customHeight="1">
      <c r="A36" s="16" t="s">
        <v>1070</v>
      </c>
      <c r="B36" s="17" t="s">
        <v>1071</v>
      </c>
      <c r="C36" s="13" t="s">
        <v>1072</v>
      </c>
      <c r="D36" s="13" t="s">
        <v>890</v>
      </c>
      <c r="E36" s="18">
        <v>95533</v>
      </c>
      <c r="F36" s="19">
        <v>1251.4822999999999</v>
      </c>
      <c r="G36" s="20">
        <v>8.0000000000000002E-3</v>
      </c>
      <c r="H36" s="21"/>
      <c r="I36" s="22"/>
    </row>
    <row r="37" spans="1:9" ht="13" customHeight="1">
      <c r="A37" s="16" t="s">
        <v>257</v>
      </c>
      <c r="B37" s="17" t="s">
        <v>258</v>
      </c>
      <c r="C37" s="13" t="s">
        <v>259</v>
      </c>
      <c r="D37" s="13" t="s">
        <v>79</v>
      </c>
      <c r="E37" s="18">
        <v>55000</v>
      </c>
      <c r="F37" s="19">
        <v>540.48500000000001</v>
      </c>
      <c r="G37" s="20">
        <v>3.5000000000000001E-3</v>
      </c>
      <c r="H37" s="21"/>
      <c r="I37" s="22"/>
    </row>
    <row r="38" spans="1:9" ht="13" customHeight="1">
      <c r="A38" s="16" t="s">
        <v>1181</v>
      </c>
      <c r="B38" s="17" t="s">
        <v>1182</v>
      </c>
      <c r="C38" s="13" t="s">
        <v>1183</v>
      </c>
      <c r="D38" s="13" t="s">
        <v>172</v>
      </c>
      <c r="E38" s="18">
        <v>10000</v>
      </c>
      <c r="F38" s="19">
        <v>480</v>
      </c>
      <c r="G38" s="20">
        <v>3.0999999999999999E-3</v>
      </c>
      <c r="H38" s="21"/>
      <c r="I38" s="22"/>
    </row>
    <row r="39" spans="1:9" ht="13" customHeight="1">
      <c r="A39" s="4"/>
      <c r="B39" s="12" t="s">
        <v>462</v>
      </c>
      <c r="C39" s="13"/>
      <c r="D39" s="13"/>
      <c r="E39" s="13"/>
      <c r="F39" s="23">
        <v>151797.81779999999</v>
      </c>
      <c r="G39" s="24">
        <f>ROUND(SUM(G1:G38),4)</f>
        <v>0.97309999999999997</v>
      </c>
      <c r="H39" s="25"/>
      <c r="I39" s="26"/>
    </row>
    <row r="40" spans="1:9" ht="13" customHeight="1">
      <c r="A40" s="4"/>
      <c r="B40" s="27" t="s">
        <v>463</v>
      </c>
      <c r="C40" s="1"/>
      <c r="D40" s="1"/>
      <c r="E40" s="1"/>
      <c r="F40" s="25" t="s">
        <v>464</v>
      </c>
      <c r="G40" s="25" t="s">
        <v>464</v>
      </c>
      <c r="H40" s="25"/>
      <c r="I40" s="26"/>
    </row>
    <row r="41" spans="1:9" ht="13" customHeight="1">
      <c r="A41" s="4"/>
      <c r="B41" s="27" t="s">
        <v>462</v>
      </c>
      <c r="C41" s="1"/>
      <c r="D41" s="1"/>
      <c r="E41" s="1"/>
      <c r="F41" s="25" t="s">
        <v>464</v>
      </c>
      <c r="G41" s="25" t="s">
        <v>464</v>
      </c>
      <c r="H41" s="25"/>
      <c r="I41" s="26"/>
    </row>
    <row r="42" spans="1:9" ht="13" customHeight="1">
      <c r="A42" s="4"/>
      <c r="B42" s="27" t="s">
        <v>465</v>
      </c>
      <c r="C42" s="28"/>
      <c r="D42" s="1"/>
      <c r="E42" s="28"/>
      <c r="F42" s="23">
        <v>151797.81779999999</v>
      </c>
      <c r="G42" s="24">
        <f>ROUND(SUM(G39),4)</f>
        <v>0.97309999999999997</v>
      </c>
      <c r="H42" s="25"/>
      <c r="I42" s="26"/>
    </row>
    <row r="43" spans="1:9" ht="13" customHeight="1">
      <c r="A43" s="4"/>
      <c r="B43" s="12" t="s">
        <v>466</v>
      </c>
      <c r="C43" s="13"/>
      <c r="D43" s="13"/>
      <c r="E43" s="13"/>
      <c r="F43" s="13"/>
      <c r="G43" s="13"/>
      <c r="H43" s="14"/>
      <c r="I43" s="15"/>
    </row>
    <row r="44" spans="1:9" ht="13" customHeight="1">
      <c r="A44" s="4"/>
      <c r="B44" s="12" t="s">
        <v>907</v>
      </c>
      <c r="C44" s="13"/>
      <c r="D44" s="13"/>
      <c r="E44" s="13"/>
      <c r="F44" s="4"/>
      <c r="G44" s="14"/>
      <c r="H44" s="14"/>
      <c r="I44" s="15"/>
    </row>
    <row r="45" spans="1:9" ht="13" customHeight="1">
      <c r="A45" s="16" t="s">
        <v>908</v>
      </c>
      <c r="B45" s="17" t="s">
        <v>1972</v>
      </c>
      <c r="C45" s="13"/>
      <c r="D45" s="13"/>
      <c r="E45" s="18">
        <v>78000</v>
      </c>
      <c r="F45" s="19">
        <v>359.346</v>
      </c>
      <c r="G45" s="20">
        <v>2.3E-3</v>
      </c>
      <c r="H45" s="21"/>
      <c r="I45" s="22"/>
    </row>
    <row r="46" spans="1:9" ht="13" customHeight="1">
      <c r="A46" s="4"/>
      <c r="B46" s="12" t="s">
        <v>462</v>
      </c>
      <c r="C46" s="13"/>
      <c r="D46" s="13"/>
      <c r="E46" s="13"/>
      <c r="F46" s="23">
        <v>359.346</v>
      </c>
      <c r="G46" s="24">
        <f>ROUND(SUM(G43:G45),4)</f>
        <v>2.3E-3</v>
      </c>
      <c r="H46" s="25"/>
      <c r="I46" s="26"/>
    </row>
    <row r="47" spans="1:9" ht="13" customHeight="1">
      <c r="A47" s="4"/>
      <c r="B47" s="27" t="s">
        <v>465</v>
      </c>
      <c r="C47" s="28"/>
      <c r="D47" s="1"/>
      <c r="E47" s="28"/>
      <c r="F47" s="23">
        <v>359.346</v>
      </c>
      <c r="G47" s="24">
        <f>ROUND(SUM(G46),4)</f>
        <v>2.3E-3</v>
      </c>
      <c r="H47" s="25"/>
      <c r="I47" s="26"/>
    </row>
    <row r="48" spans="1:9" ht="13" customHeight="1">
      <c r="A48" s="4"/>
      <c r="B48" s="12" t="s">
        <v>842</v>
      </c>
      <c r="C48" s="13"/>
      <c r="D48" s="13"/>
      <c r="E48" s="13"/>
      <c r="F48" s="13"/>
      <c r="G48" s="13"/>
      <c r="H48" s="14"/>
      <c r="I48" s="15"/>
    </row>
    <row r="49" spans="1:9" ht="13" customHeight="1">
      <c r="A49" s="16" t="s">
        <v>843</v>
      </c>
      <c r="B49" s="17" t="s">
        <v>844</v>
      </c>
      <c r="C49" s="13"/>
      <c r="D49" s="13"/>
      <c r="E49" s="18"/>
      <c r="F49" s="19">
        <v>1426.2937999999999</v>
      </c>
      <c r="G49" s="20">
        <v>9.1000000000000004E-3</v>
      </c>
      <c r="H49" s="29">
        <v>5.0660282664171628E-2</v>
      </c>
      <c r="I49" s="22"/>
    </row>
    <row r="50" spans="1:9" ht="13" customHeight="1">
      <c r="A50" s="4"/>
      <c r="B50" s="12" t="s">
        <v>462</v>
      </c>
      <c r="C50" s="13"/>
      <c r="D50" s="13"/>
      <c r="E50" s="13"/>
      <c r="F50" s="23">
        <v>1426.2937999999999</v>
      </c>
      <c r="G50" s="24">
        <f>ROUND(SUM(G48:G49),4)</f>
        <v>9.1000000000000004E-3</v>
      </c>
      <c r="H50" s="25"/>
      <c r="I50" s="26"/>
    </row>
    <row r="51" spans="1:9" ht="13" customHeight="1">
      <c r="A51" s="4"/>
      <c r="B51" s="27" t="s">
        <v>465</v>
      </c>
      <c r="C51" s="28"/>
      <c r="D51" s="1"/>
      <c r="E51" s="28"/>
      <c r="F51" s="23">
        <v>1426.2937999999999</v>
      </c>
      <c r="G51" s="24">
        <f>ROUND(SUM(G50),4)</f>
        <v>9.1000000000000004E-3</v>
      </c>
      <c r="H51" s="25"/>
      <c r="I51" s="26"/>
    </row>
    <row r="52" spans="1:9" ht="13" customHeight="1">
      <c r="A52" s="4"/>
      <c r="B52" s="27" t="s">
        <v>845</v>
      </c>
      <c r="C52" s="13"/>
      <c r="D52" s="1"/>
      <c r="E52" s="13"/>
      <c r="F52" s="30">
        <v>2446.4924000000001</v>
      </c>
      <c r="G52" s="39">
        <v>1.55E-2</v>
      </c>
      <c r="H52" s="25"/>
      <c r="I52" s="26"/>
    </row>
    <row r="53" spans="1:9" ht="13" customHeight="1">
      <c r="A53" s="4"/>
      <c r="B53" s="31" t="s">
        <v>846</v>
      </c>
      <c r="C53" s="32"/>
      <c r="D53" s="32"/>
      <c r="E53" s="32"/>
      <c r="F53" s="33">
        <v>156029.95000000001</v>
      </c>
      <c r="G53" s="34">
        <f>ROUND(SUM(G42,G47,G51,G52),4)</f>
        <v>1</v>
      </c>
      <c r="H53" s="35"/>
      <c r="I53" s="36"/>
    </row>
    <row r="54" spans="1:9" ht="13" customHeight="1">
      <c r="A54" s="4"/>
      <c r="B54" s="6"/>
      <c r="C54" s="4"/>
      <c r="D54" s="4"/>
      <c r="E54" s="4"/>
      <c r="F54" s="4"/>
      <c r="G54" s="4"/>
      <c r="H54" s="4"/>
      <c r="I54" s="4"/>
    </row>
    <row r="55" spans="1:9" ht="13" customHeight="1">
      <c r="A55" s="4"/>
      <c r="B55" s="3" t="s">
        <v>849</v>
      </c>
      <c r="C55" s="4"/>
      <c r="D55" s="4"/>
      <c r="E55" s="4"/>
      <c r="F55" s="4"/>
      <c r="G55" s="4"/>
      <c r="H55" s="4"/>
      <c r="I55" s="4"/>
    </row>
    <row r="56" spans="1:9" ht="26.15" customHeight="1">
      <c r="A56" s="4"/>
      <c r="B56" s="177" t="s">
        <v>2127</v>
      </c>
      <c r="C56" s="177"/>
      <c r="D56" s="177"/>
      <c r="E56" s="177"/>
      <c r="F56" s="177"/>
      <c r="G56" s="177"/>
      <c r="H56" s="177"/>
      <c r="I56" s="177"/>
    </row>
    <row r="57" spans="1:9" ht="13" customHeight="1">
      <c r="A57" s="4"/>
      <c r="B57" s="177"/>
      <c r="C57" s="177"/>
      <c r="D57" s="177"/>
      <c r="E57" s="177"/>
      <c r="F57" s="177"/>
      <c r="G57" s="177"/>
      <c r="H57" s="177"/>
      <c r="I57" s="177"/>
    </row>
    <row r="58" spans="1:9">
      <c r="A58" s="60"/>
      <c r="B58" s="40" t="s">
        <v>2038</v>
      </c>
      <c r="C58" s="41"/>
      <c r="D58" s="41"/>
      <c r="E58" s="42"/>
      <c r="F58" s="42"/>
      <c r="G58" s="42"/>
      <c r="H58" s="42"/>
      <c r="I58" s="43"/>
    </row>
    <row r="59" spans="1:9">
      <c r="A59" s="60"/>
      <c r="B59" s="44" t="s">
        <v>2039</v>
      </c>
      <c r="C59" s="53"/>
      <c r="D59" s="53"/>
      <c r="E59" s="96"/>
      <c r="F59" s="96"/>
      <c r="G59" s="96"/>
      <c r="H59" s="96"/>
      <c r="I59" s="47"/>
    </row>
    <row r="60" spans="1:9">
      <c r="A60" s="60"/>
      <c r="B60" s="44" t="s">
        <v>2040</v>
      </c>
      <c r="C60" s="53"/>
      <c r="D60" s="53"/>
      <c r="E60" s="96"/>
      <c r="F60" s="96"/>
      <c r="G60" s="96"/>
      <c r="H60" s="96"/>
      <c r="I60" s="47"/>
    </row>
    <row r="61" spans="1:9">
      <c r="A61" s="60"/>
      <c r="B61" s="48" t="s">
        <v>2041</v>
      </c>
      <c r="C61" s="49" t="s">
        <v>2056</v>
      </c>
      <c r="D61" s="49" t="s">
        <v>2042</v>
      </c>
      <c r="E61" s="96"/>
      <c r="F61" s="96"/>
      <c r="G61" s="96"/>
      <c r="H61" s="96"/>
      <c r="I61" s="47"/>
    </row>
    <row r="62" spans="1:9">
      <c r="A62" s="60"/>
      <c r="B62" s="50" t="s">
        <v>2043</v>
      </c>
      <c r="C62" s="51">
        <v>9.6440000000000001</v>
      </c>
      <c r="D62" s="51">
        <v>10.259</v>
      </c>
      <c r="E62" s="96"/>
      <c r="F62" s="96"/>
      <c r="G62" s="96"/>
      <c r="H62" s="96"/>
      <c r="I62" s="47"/>
    </row>
    <row r="63" spans="1:9">
      <c r="A63" s="60"/>
      <c r="B63" s="50" t="s">
        <v>2044</v>
      </c>
      <c r="C63" s="51">
        <v>9.6440000000000001</v>
      </c>
      <c r="D63" s="51">
        <v>10.259</v>
      </c>
      <c r="E63" s="96"/>
      <c r="F63" s="96"/>
      <c r="G63" s="96"/>
      <c r="H63" s="96"/>
      <c r="I63" s="47"/>
    </row>
    <row r="64" spans="1:9">
      <c r="A64" s="60"/>
      <c r="B64" s="50" t="s">
        <v>2045</v>
      </c>
      <c r="C64" s="51">
        <v>9.9550000000000001</v>
      </c>
      <c r="D64" s="51">
        <v>10.574999999999999</v>
      </c>
      <c r="E64" s="96"/>
      <c r="F64" s="96"/>
      <c r="G64" s="96"/>
      <c r="H64" s="96"/>
      <c r="I64" s="47"/>
    </row>
    <row r="65" spans="1:9">
      <c r="A65" s="60"/>
      <c r="B65" s="50" t="s">
        <v>2046</v>
      </c>
      <c r="C65" s="51">
        <v>9.9550000000000001</v>
      </c>
      <c r="D65" s="51">
        <v>10.574999999999999</v>
      </c>
      <c r="E65" s="96"/>
      <c r="F65" s="96"/>
      <c r="G65" s="96"/>
      <c r="H65" s="96"/>
      <c r="I65" s="47"/>
    </row>
    <row r="66" spans="1:9">
      <c r="A66" s="60"/>
      <c r="B66" s="44" t="s">
        <v>2047</v>
      </c>
      <c r="C66" s="53"/>
      <c r="D66" s="53"/>
      <c r="E66" s="96"/>
      <c r="F66" s="96"/>
      <c r="G66" s="96"/>
      <c r="H66" s="96"/>
      <c r="I66" s="47"/>
    </row>
    <row r="67" spans="1:9">
      <c r="A67" s="60"/>
      <c r="B67" s="44" t="s">
        <v>2104</v>
      </c>
      <c r="C67" s="53"/>
      <c r="D67" s="53"/>
      <c r="E67" s="96"/>
      <c r="F67" s="96"/>
      <c r="G67" s="96"/>
      <c r="H67" s="96"/>
      <c r="I67" s="47"/>
    </row>
    <row r="68" spans="1:9">
      <c r="A68" s="60"/>
      <c r="B68" s="44" t="s">
        <v>2061</v>
      </c>
      <c r="C68" s="53"/>
      <c r="D68" s="53"/>
      <c r="E68" s="96"/>
      <c r="F68" s="96"/>
      <c r="G68" s="96"/>
      <c r="H68" s="96"/>
      <c r="I68" s="47"/>
    </row>
    <row r="69" spans="1:9">
      <c r="A69" s="60"/>
      <c r="B69" s="44" t="s">
        <v>2062</v>
      </c>
      <c r="C69" s="53"/>
      <c r="D69" s="53"/>
      <c r="E69" s="96"/>
      <c r="F69" s="96"/>
      <c r="G69" s="96"/>
      <c r="H69" s="96"/>
      <c r="I69" s="47"/>
    </row>
    <row r="70" spans="1:9">
      <c r="A70" s="60"/>
      <c r="B70" s="44" t="s">
        <v>2063</v>
      </c>
      <c r="C70" s="53"/>
      <c r="D70" s="53"/>
      <c r="E70" s="96"/>
      <c r="F70" s="96"/>
      <c r="G70" s="96"/>
      <c r="H70" s="96"/>
      <c r="I70" s="47"/>
    </row>
    <row r="71" spans="1:9">
      <c r="A71" s="60"/>
      <c r="B71" s="44" t="s">
        <v>2051</v>
      </c>
      <c r="C71" s="53"/>
      <c r="D71" s="53"/>
      <c r="E71" s="96"/>
      <c r="F71" s="96"/>
      <c r="G71" s="96"/>
      <c r="H71" s="96"/>
      <c r="I71" s="47"/>
    </row>
    <row r="72" spans="1:9">
      <c r="A72" s="60"/>
      <c r="B72" s="44" t="s">
        <v>2105</v>
      </c>
      <c r="C72" s="53"/>
      <c r="D72" s="53"/>
      <c r="E72" s="96"/>
      <c r="F72" s="96"/>
      <c r="G72" s="96"/>
      <c r="H72" s="96"/>
      <c r="I72" s="47"/>
    </row>
    <row r="73" spans="1:9">
      <c r="A73" s="60"/>
      <c r="B73" s="54" t="s">
        <v>2448</v>
      </c>
      <c r="C73" s="69"/>
      <c r="D73" s="69"/>
      <c r="E73" s="62"/>
      <c r="F73" s="62"/>
      <c r="G73" s="62"/>
      <c r="H73" s="62"/>
      <c r="I73" s="63"/>
    </row>
    <row r="74" spans="1:9">
      <c r="A74" s="60"/>
      <c r="B74" s="46"/>
      <c r="C74" s="46"/>
      <c r="D74" s="46"/>
      <c r="E74" s="46"/>
      <c r="F74" s="46"/>
      <c r="G74" s="46"/>
      <c r="H74" s="46"/>
      <c r="I74" s="46"/>
    </row>
    <row r="75" spans="1:9" ht="13" customHeight="1">
      <c r="A75" s="4"/>
      <c r="B75" s="177"/>
      <c r="C75" s="177"/>
      <c r="D75" s="177"/>
      <c r="E75" s="177"/>
      <c r="F75" s="177"/>
      <c r="G75" s="177"/>
      <c r="H75" s="177"/>
      <c r="I75" s="177"/>
    </row>
    <row r="76" spans="1:9" ht="13" customHeight="1">
      <c r="A76" s="4"/>
      <c r="B76" s="4"/>
      <c r="C76" s="178" t="s">
        <v>1338</v>
      </c>
      <c r="D76" s="178"/>
      <c r="E76" s="178"/>
      <c r="F76" s="178"/>
      <c r="G76" s="4"/>
      <c r="H76" s="4"/>
      <c r="I76" s="4"/>
    </row>
    <row r="77" spans="1:9" ht="13" customHeight="1">
      <c r="A77" s="4"/>
      <c r="B77" s="37" t="s">
        <v>851</v>
      </c>
      <c r="C77" s="178" t="s">
        <v>852</v>
      </c>
      <c r="D77" s="178"/>
      <c r="E77" s="178"/>
      <c r="F77" s="178"/>
      <c r="G77" s="4"/>
      <c r="H77" s="4"/>
      <c r="I77" s="4"/>
    </row>
    <row r="78" spans="1:9" ht="135" customHeight="1">
      <c r="A78" s="4"/>
      <c r="B78" s="38"/>
      <c r="C78" s="176"/>
      <c r="D78" s="176"/>
      <c r="E78" s="4"/>
      <c r="F78" s="4"/>
      <c r="G78" s="4"/>
      <c r="H78" s="4"/>
      <c r="I78" s="4"/>
    </row>
    <row r="81" spans="2:9">
      <c r="B81" s="40" t="s">
        <v>2130</v>
      </c>
      <c r="C81" s="41"/>
      <c r="D81" s="41"/>
      <c r="E81" s="41"/>
      <c r="F81" s="41"/>
      <c r="G81" s="110"/>
      <c r="H81" s="110"/>
      <c r="I81" s="111"/>
    </row>
    <row r="82" spans="2:9" ht="23">
      <c r="B82" s="50" t="s">
        <v>2131</v>
      </c>
      <c r="C82" s="50" t="s">
        <v>2132</v>
      </c>
      <c r="D82" s="112" t="s">
        <v>2133</v>
      </c>
      <c r="E82" s="113" t="s">
        <v>2134</v>
      </c>
      <c r="F82" s="113" t="s">
        <v>2135</v>
      </c>
      <c r="G82" s="97"/>
      <c r="H82" s="97"/>
      <c r="I82" s="114"/>
    </row>
    <row r="83" spans="2:9">
      <c r="B83" s="179" t="s">
        <v>2324</v>
      </c>
      <c r="C83" s="180"/>
      <c r="D83" s="180"/>
      <c r="E83" s="180"/>
      <c r="F83" s="181"/>
      <c r="G83" s="97"/>
      <c r="H83" s="97"/>
      <c r="I83" s="114"/>
    </row>
    <row r="84" spans="2:9">
      <c r="B84" s="128" t="s">
        <v>2349</v>
      </c>
      <c r="C84" s="129"/>
      <c r="D84" s="129"/>
      <c r="E84" s="129"/>
      <c r="F84" s="129"/>
      <c r="G84" s="97"/>
      <c r="H84" s="97"/>
      <c r="I84" s="114"/>
    </row>
    <row r="85" spans="2:9">
      <c r="B85" s="119"/>
      <c r="C85" s="130"/>
      <c r="D85" s="129"/>
      <c r="E85" s="129"/>
      <c r="F85" s="129"/>
      <c r="G85" s="97"/>
      <c r="H85" s="97"/>
      <c r="I85" s="114"/>
    </row>
    <row r="86" spans="2:9">
      <c r="B86" s="128" t="s">
        <v>2364</v>
      </c>
      <c r="C86" s="129"/>
      <c r="D86" s="129"/>
      <c r="E86" s="129"/>
      <c r="F86" s="129"/>
      <c r="G86" s="97"/>
      <c r="H86" s="97"/>
      <c r="I86" s="114"/>
    </row>
    <row r="87" spans="2:9">
      <c r="B87" s="128" t="s">
        <v>2327</v>
      </c>
      <c r="C87" s="131"/>
      <c r="D87" s="129"/>
      <c r="E87" s="129"/>
      <c r="F87" s="129"/>
      <c r="G87" s="97"/>
      <c r="H87" s="97"/>
      <c r="I87" s="114"/>
    </row>
    <row r="88" spans="2:9">
      <c r="B88" s="128" t="s">
        <v>2328</v>
      </c>
      <c r="C88" s="131"/>
      <c r="D88" s="129"/>
      <c r="E88" s="129"/>
      <c r="F88" s="129"/>
      <c r="G88" s="97"/>
      <c r="H88" s="97"/>
      <c r="I88" s="114"/>
    </row>
    <row r="89" spans="2:9">
      <c r="B89" s="128" t="s">
        <v>2353</v>
      </c>
      <c r="C89" s="132"/>
      <c r="D89" s="129"/>
      <c r="E89" s="129"/>
      <c r="F89" s="129"/>
      <c r="G89" s="97"/>
      <c r="H89" s="97"/>
      <c r="I89" s="114"/>
    </row>
    <row r="90" spans="2:9">
      <c r="B90" s="128" t="s">
        <v>2351</v>
      </c>
      <c r="C90" s="132"/>
      <c r="D90" s="129"/>
      <c r="E90" s="129"/>
      <c r="F90" s="129"/>
      <c r="G90" s="97"/>
      <c r="H90" s="97"/>
      <c r="I90" s="114"/>
    </row>
    <row r="91" spans="2:9">
      <c r="B91" s="128" t="s">
        <v>2352</v>
      </c>
      <c r="C91" s="132"/>
      <c r="D91" s="129"/>
      <c r="E91" s="129"/>
      <c r="F91" s="129"/>
      <c r="G91" s="97"/>
      <c r="H91" s="97"/>
      <c r="I91" s="114"/>
    </row>
    <row r="92" spans="2:9">
      <c r="B92" s="128"/>
      <c r="C92" s="129"/>
      <c r="D92" s="129"/>
      <c r="E92" s="129"/>
      <c r="F92" s="129"/>
      <c r="G92" s="97"/>
      <c r="H92" s="97"/>
      <c r="I92" s="114"/>
    </row>
    <row r="93" spans="2:9">
      <c r="B93" s="133" t="s">
        <v>2323</v>
      </c>
      <c r="C93" s="129"/>
      <c r="D93" s="129"/>
      <c r="E93" s="129"/>
      <c r="F93" s="129"/>
      <c r="G93" s="97"/>
      <c r="H93" s="97"/>
      <c r="I93" s="114"/>
    </row>
    <row r="94" spans="2:9" ht="23">
      <c r="B94" s="125" t="s">
        <v>2131</v>
      </c>
      <c r="C94" s="125" t="s">
        <v>2132</v>
      </c>
      <c r="D94" s="126" t="s">
        <v>2133</v>
      </c>
      <c r="E94" s="127" t="s">
        <v>2134</v>
      </c>
      <c r="F94" s="127" t="s">
        <v>2135</v>
      </c>
      <c r="G94" s="97"/>
      <c r="H94" s="97"/>
      <c r="I94" s="114"/>
    </row>
    <row r="95" spans="2:9">
      <c r="B95" s="179" t="s">
        <v>464</v>
      </c>
      <c r="C95" s="180"/>
      <c r="D95" s="180"/>
      <c r="E95" s="180"/>
      <c r="F95" s="181"/>
      <c r="G95" s="97"/>
      <c r="H95" s="97"/>
      <c r="I95" s="114"/>
    </row>
    <row r="96" spans="2:9">
      <c r="B96" s="153"/>
      <c r="C96" s="125"/>
      <c r="D96" s="158"/>
      <c r="E96" s="158"/>
      <c r="F96" s="159"/>
      <c r="G96" s="97"/>
      <c r="H96" s="97"/>
      <c r="I96" s="114"/>
    </row>
    <row r="97" spans="2:9">
      <c r="B97" s="128" t="s">
        <v>2422</v>
      </c>
      <c r="C97" s="134"/>
      <c r="D97" s="134"/>
      <c r="E97" s="129"/>
      <c r="F97" s="129"/>
      <c r="G97" s="97"/>
      <c r="H97" s="97"/>
      <c r="I97" s="114"/>
    </row>
    <row r="98" spans="2:9">
      <c r="B98" s="128"/>
      <c r="C98" s="134"/>
      <c r="D98" s="134"/>
      <c r="E98" s="129"/>
      <c r="F98" s="129"/>
      <c r="G98" s="97"/>
      <c r="H98" s="97"/>
      <c r="I98" s="114"/>
    </row>
    <row r="99" spans="2:9">
      <c r="B99" s="44" t="s">
        <v>2326</v>
      </c>
      <c r="C99" s="103"/>
      <c r="D99" s="103"/>
      <c r="E99" s="53"/>
      <c r="F99" s="53"/>
      <c r="G99" s="97"/>
      <c r="H99" s="97"/>
      <c r="I99" s="114"/>
    </row>
    <row r="100" spans="2:9">
      <c r="B100" s="44" t="s">
        <v>2327</v>
      </c>
      <c r="C100" s="122"/>
      <c r="D100" s="103"/>
      <c r="E100" s="53"/>
      <c r="F100" s="53"/>
      <c r="G100" s="97"/>
      <c r="H100" s="97"/>
      <c r="I100" s="114"/>
    </row>
    <row r="101" spans="2:9">
      <c r="B101" s="44" t="s">
        <v>2328</v>
      </c>
      <c r="C101" s="122"/>
      <c r="D101" s="103"/>
      <c r="E101" s="53"/>
      <c r="F101" s="53"/>
      <c r="G101" s="97"/>
      <c r="H101" s="97"/>
      <c r="I101" s="114"/>
    </row>
    <row r="102" spans="2:9">
      <c r="B102" s="44" t="s">
        <v>2353</v>
      </c>
      <c r="C102" s="122"/>
      <c r="D102" s="103"/>
      <c r="E102" s="53"/>
      <c r="F102" s="53"/>
      <c r="G102" s="97"/>
      <c r="H102" s="97"/>
      <c r="I102" s="114"/>
    </row>
    <row r="103" spans="2:9">
      <c r="B103" s="44" t="s">
        <v>2351</v>
      </c>
      <c r="C103" s="122"/>
      <c r="D103" s="103"/>
      <c r="E103" s="53"/>
      <c r="F103" s="53"/>
      <c r="G103" s="97"/>
      <c r="H103" s="97"/>
      <c r="I103" s="114"/>
    </row>
    <row r="104" spans="2:9">
      <c r="B104" s="44" t="s">
        <v>2352</v>
      </c>
      <c r="C104" s="122"/>
      <c r="D104" s="103"/>
      <c r="E104" s="53"/>
      <c r="F104" s="53"/>
      <c r="G104" s="97"/>
      <c r="H104" s="97"/>
      <c r="I104" s="114"/>
    </row>
    <row r="105" spans="2:9">
      <c r="B105" s="44"/>
      <c r="C105" s="103"/>
      <c r="D105" s="103"/>
      <c r="E105" s="53"/>
      <c r="F105" s="53"/>
      <c r="G105" s="97"/>
      <c r="H105" s="97"/>
      <c r="I105" s="114"/>
    </row>
    <row r="106" spans="2:9">
      <c r="B106" s="121" t="s">
        <v>2354</v>
      </c>
      <c r="C106" s="103"/>
      <c r="D106" s="103"/>
      <c r="E106" s="53"/>
      <c r="F106" s="53"/>
      <c r="G106" s="97"/>
      <c r="H106" s="97"/>
      <c r="I106" s="114"/>
    </row>
    <row r="107" spans="2:9" ht="23">
      <c r="B107" s="50" t="s">
        <v>2131</v>
      </c>
      <c r="C107" s="59" t="s">
        <v>2333</v>
      </c>
      <c r="D107" s="112" t="s">
        <v>2334</v>
      </c>
      <c r="E107" s="113" t="s">
        <v>2335</v>
      </c>
      <c r="F107" s="53"/>
      <c r="G107" s="97"/>
      <c r="H107" s="97"/>
      <c r="I107" s="114"/>
    </row>
    <row r="108" spans="2:9">
      <c r="B108" s="50" t="s">
        <v>2355</v>
      </c>
      <c r="C108" s="59">
        <v>1200</v>
      </c>
      <c r="D108" s="112">
        <v>107.3335</v>
      </c>
      <c r="E108" s="113">
        <v>460.7</v>
      </c>
      <c r="F108" s="53"/>
      <c r="G108" s="97"/>
      <c r="H108" s="97"/>
      <c r="I108" s="114"/>
    </row>
    <row r="109" spans="2:9">
      <c r="B109" s="125"/>
      <c r="C109" s="125"/>
      <c r="D109" s="125"/>
      <c r="E109" s="125"/>
      <c r="F109" s="129"/>
      <c r="G109" s="97"/>
      <c r="H109" s="97"/>
      <c r="I109" s="114"/>
    </row>
    <row r="110" spans="2:9">
      <c r="B110" s="128" t="s">
        <v>2412</v>
      </c>
      <c r="C110" s="134"/>
      <c r="D110" s="134"/>
      <c r="E110" s="129"/>
      <c r="F110" s="129"/>
      <c r="G110" s="97"/>
      <c r="H110" s="97"/>
      <c r="I110" s="114"/>
    </row>
    <row r="111" spans="2:9">
      <c r="B111" s="128"/>
      <c r="C111" s="134"/>
      <c r="D111" s="134"/>
      <c r="E111" s="129"/>
      <c r="F111" s="129"/>
      <c r="G111" s="97"/>
      <c r="H111" s="97"/>
      <c r="I111" s="114"/>
    </row>
    <row r="112" spans="2:9">
      <c r="B112" s="128" t="s">
        <v>2337</v>
      </c>
      <c r="C112" s="134"/>
      <c r="D112" s="134"/>
      <c r="E112" s="129"/>
      <c r="F112" s="129"/>
      <c r="G112" s="97"/>
      <c r="H112" s="97"/>
      <c r="I112" s="114"/>
    </row>
    <row r="113" spans="2:9">
      <c r="B113" s="128" t="s">
        <v>2423</v>
      </c>
      <c r="C113" s="134"/>
      <c r="D113" s="134"/>
      <c r="E113" s="129"/>
      <c r="F113" s="129"/>
      <c r="G113" s="97"/>
      <c r="H113" s="97"/>
      <c r="I113" s="114"/>
    </row>
    <row r="114" spans="2:9">
      <c r="B114" s="128" t="s">
        <v>2424</v>
      </c>
      <c r="C114" s="134"/>
      <c r="D114" s="134"/>
      <c r="E114" s="129"/>
      <c r="F114" s="129"/>
      <c r="G114" s="97"/>
      <c r="H114" s="97"/>
      <c r="I114" s="114"/>
    </row>
    <row r="115" spans="2:9">
      <c r="B115" s="128" t="s">
        <v>2425</v>
      </c>
      <c r="C115" s="134"/>
      <c r="D115" s="134"/>
      <c r="E115" s="129"/>
      <c r="F115" s="129"/>
      <c r="G115" s="97"/>
      <c r="H115" s="97"/>
      <c r="I115" s="114"/>
    </row>
    <row r="116" spans="2:9">
      <c r="B116" s="128"/>
      <c r="C116" s="134"/>
      <c r="D116" s="134"/>
      <c r="E116" s="129"/>
      <c r="F116" s="129"/>
      <c r="G116" s="97"/>
      <c r="H116" s="97"/>
      <c r="I116" s="114"/>
    </row>
    <row r="117" spans="2:9">
      <c r="B117" s="133" t="s">
        <v>2341</v>
      </c>
      <c r="C117" s="134"/>
      <c r="D117" s="134"/>
      <c r="E117" s="129"/>
      <c r="F117" s="129"/>
      <c r="G117" s="97"/>
      <c r="H117" s="97"/>
      <c r="I117" s="114"/>
    </row>
    <row r="118" spans="2:9" ht="23">
      <c r="B118" s="125" t="s">
        <v>2131</v>
      </c>
      <c r="C118" s="125" t="s">
        <v>2342</v>
      </c>
      <c r="D118" s="126" t="s">
        <v>2343</v>
      </c>
      <c r="E118" s="127" t="s">
        <v>2344</v>
      </c>
      <c r="F118" s="127" t="s">
        <v>2345</v>
      </c>
      <c r="G118" s="97"/>
      <c r="H118" s="97"/>
      <c r="I118" s="114"/>
    </row>
    <row r="119" spans="2:9">
      <c r="B119" s="179" t="s">
        <v>2324</v>
      </c>
      <c r="C119" s="180"/>
      <c r="D119" s="180"/>
      <c r="E119" s="180"/>
      <c r="F119" s="181"/>
      <c r="G119" s="97"/>
      <c r="H119" s="97"/>
      <c r="I119" s="114"/>
    </row>
    <row r="120" spans="2:9">
      <c r="B120" s="128" t="s">
        <v>2346</v>
      </c>
      <c r="C120" s="134"/>
      <c r="D120" s="134"/>
      <c r="E120" s="129"/>
      <c r="F120" s="129"/>
      <c r="G120" s="97"/>
      <c r="H120" s="97"/>
      <c r="I120" s="114"/>
    </row>
    <row r="121" spans="2:9">
      <c r="B121" s="128"/>
      <c r="C121" s="134"/>
      <c r="D121" s="134"/>
      <c r="E121" s="129"/>
      <c r="F121" s="129"/>
      <c r="G121" s="97"/>
      <c r="H121" s="97"/>
      <c r="I121" s="114"/>
    </row>
    <row r="122" spans="2:9">
      <c r="B122" s="128" t="s">
        <v>2347</v>
      </c>
      <c r="C122" s="134"/>
      <c r="D122" s="134"/>
      <c r="E122" s="129"/>
      <c r="F122" s="129"/>
      <c r="G122" s="97"/>
      <c r="H122" s="97"/>
      <c r="I122" s="114"/>
    </row>
    <row r="123" spans="2:9">
      <c r="B123" s="128" t="s">
        <v>2426</v>
      </c>
      <c r="C123" s="134"/>
      <c r="D123" s="134"/>
      <c r="E123" s="129"/>
      <c r="F123" s="129"/>
      <c r="G123" s="97"/>
      <c r="H123" s="97"/>
      <c r="I123" s="114"/>
    </row>
    <row r="124" spans="2:9">
      <c r="B124" s="128" t="s">
        <v>2427</v>
      </c>
      <c r="C124" s="134"/>
      <c r="D124" s="134"/>
      <c r="E124" s="129"/>
      <c r="F124" s="129"/>
      <c r="G124" s="97"/>
      <c r="H124" s="97"/>
      <c r="I124" s="114"/>
    </row>
    <row r="125" spans="2:9">
      <c r="B125" s="128" t="s">
        <v>2428</v>
      </c>
      <c r="C125" s="134"/>
      <c r="D125" s="134"/>
      <c r="E125" s="129"/>
      <c r="F125" s="129"/>
      <c r="G125" s="97"/>
      <c r="H125" s="97"/>
      <c r="I125" s="114"/>
    </row>
    <row r="126" spans="2:9">
      <c r="B126" s="128"/>
      <c r="C126" s="134"/>
      <c r="D126" s="134"/>
      <c r="E126" s="129"/>
      <c r="F126" s="129"/>
      <c r="G126" s="97"/>
      <c r="H126" s="97"/>
      <c r="I126" s="114"/>
    </row>
    <row r="127" spans="2:9">
      <c r="B127" s="133" t="s">
        <v>2348</v>
      </c>
      <c r="C127" s="134"/>
      <c r="D127" s="134"/>
      <c r="E127" s="129"/>
      <c r="F127" s="129"/>
      <c r="G127" s="97"/>
      <c r="H127" s="97"/>
      <c r="I127" s="114"/>
    </row>
    <row r="128" spans="2:9">
      <c r="B128" s="141"/>
      <c r="C128" s="140"/>
      <c r="D128" s="140"/>
      <c r="E128" s="140"/>
      <c r="F128" s="140"/>
      <c r="G128" s="123"/>
      <c r="H128" s="123"/>
      <c r="I128" s="124"/>
    </row>
  </sheetData>
  <mergeCells count="9">
    <mergeCell ref="B83:F83"/>
    <mergeCell ref="B95:F95"/>
    <mergeCell ref="B119:F119"/>
    <mergeCell ref="C78:D78"/>
    <mergeCell ref="B56:I56"/>
    <mergeCell ref="B57:I57"/>
    <mergeCell ref="B75:I75"/>
    <mergeCell ref="C76:F76"/>
    <mergeCell ref="C77:F77"/>
  </mergeCells>
  <hyperlinks>
    <hyperlink ref="A1" location="BajajFinservLargeCapFund" display="BFLARGE" xr:uid="{00000000-0004-0000-0C00-000000000000}"/>
    <hyperlink ref="B1" location="BajajFinservLargeCapFund" display="Bajaj Finserv Large Cap Fund" xr:uid="{00000000-0004-0000-0C00-000001000000}"/>
  </hyperlinks>
  <pageMargins left="0" right="0" top="0" bottom="0" header="0" footer="0"/>
  <pageSetup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outlinePr summaryBelow="0"/>
  </sheetPr>
  <dimension ref="A1:I148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22</v>
      </c>
      <c r="B1" s="3" t="s">
        <v>23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990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910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911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1339</v>
      </c>
      <c r="B7" s="17" t="s">
        <v>1980</v>
      </c>
      <c r="C7" s="13" t="s">
        <v>1340</v>
      </c>
      <c r="D7" s="13" t="s">
        <v>918</v>
      </c>
      <c r="E7" s="18">
        <v>1800</v>
      </c>
      <c r="F7" s="19">
        <v>17987.058000000001</v>
      </c>
      <c r="G7" s="20">
        <v>2.6200000000000001E-2</v>
      </c>
      <c r="H7" s="29">
        <v>6.4949999999999994E-2</v>
      </c>
      <c r="I7" s="22"/>
    </row>
    <row r="8" spans="1:9" ht="13" customHeight="1">
      <c r="A8" s="16" t="s">
        <v>1341</v>
      </c>
      <c r="B8" s="17" t="s">
        <v>1981</v>
      </c>
      <c r="C8" s="13" t="s">
        <v>1342</v>
      </c>
      <c r="D8" s="13" t="s">
        <v>918</v>
      </c>
      <c r="E8" s="18">
        <v>250</v>
      </c>
      <c r="F8" s="19">
        <v>2502.0949999999998</v>
      </c>
      <c r="G8" s="20">
        <v>3.5999999999999999E-3</v>
      </c>
      <c r="H8" s="29">
        <v>6.3447000000000003E-2</v>
      </c>
      <c r="I8" s="22"/>
    </row>
    <row r="9" spans="1:9" ht="13" customHeight="1">
      <c r="A9" s="4"/>
      <c r="B9" s="12" t="s">
        <v>462</v>
      </c>
      <c r="C9" s="13"/>
      <c r="D9" s="13"/>
      <c r="E9" s="13"/>
      <c r="F9" s="23">
        <v>20489.152999999998</v>
      </c>
      <c r="G9" s="24">
        <f>ROUND(SUM(G1:G8),4)</f>
        <v>2.98E-2</v>
      </c>
      <c r="H9" s="25"/>
      <c r="I9" s="26"/>
    </row>
    <row r="10" spans="1:9" ht="13" customHeight="1">
      <c r="A10" s="4"/>
      <c r="B10" s="27" t="s">
        <v>935</v>
      </c>
      <c r="C10" s="1"/>
      <c r="D10" s="1"/>
      <c r="E10" s="1"/>
      <c r="F10" s="25" t="s">
        <v>464</v>
      </c>
      <c r="G10" s="25" t="s">
        <v>464</v>
      </c>
      <c r="H10" s="25"/>
      <c r="I10" s="26"/>
    </row>
    <row r="11" spans="1:9" ht="13" customHeight="1">
      <c r="A11" s="4"/>
      <c r="B11" s="27" t="s">
        <v>462</v>
      </c>
      <c r="C11" s="1"/>
      <c r="D11" s="1"/>
      <c r="E11" s="1"/>
      <c r="F11" s="25" t="s">
        <v>464</v>
      </c>
      <c r="G11" s="25" t="s">
        <v>464</v>
      </c>
      <c r="H11" s="25"/>
      <c r="I11" s="26"/>
    </row>
    <row r="12" spans="1:9" ht="13" customHeight="1">
      <c r="A12" s="4"/>
      <c r="B12" s="27" t="s">
        <v>465</v>
      </c>
      <c r="C12" s="28"/>
      <c r="D12" s="1"/>
      <c r="E12" s="28"/>
      <c r="F12" s="23">
        <v>20489.152999999998</v>
      </c>
      <c r="G12" s="24">
        <f>ROUND(SUM(G9),4)</f>
        <v>2.98E-2</v>
      </c>
      <c r="H12" s="25"/>
      <c r="I12" s="26"/>
    </row>
    <row r="13" spans="1:9" ht="13" customHeight="1">
      <c r="A13" s="4"/>
      <c r="B13" s="12" t="s">
        <v>828</v>
      </c>
      <c r="C13" s="13"/>
      <c r="D13" s="13"/>
      <c r="E13" s="13"/>
      <c r="F13" s="13"/>
      <c r="G13" s="13"/>
      <c r="H13" s="14"/>
      <c r="I13" s="15"/>
    </row>
    <row r="14" spans="1:9" ht="13" customHeight="1">
      <c r="A14" s="4"/>
      <c r="B14" s="12" t="s">
        <v>829</v>
      </c>
      <c r="C14" s="13"/>
      <c r="D14" s="13"/>
      <c r="E14" s="13"/>
      <c r="F14" s="4"/>
      <c r="G14" s="14"/>
      <c r="H14" s="14"/>
      <c r="I14" s="15"/>
    </row>
    <row r="15" spans="1:9" ht="13" customHeight="1">
      <c r="A15" s="16" t="s">
        <v>1343</v>
      </c>
      <c r="B15" s="17" t="s">
        <v>1982</v>
      </c>
      <c r="C15" s="13" t="s">
        <v>1344</v>
      </c>
      <c r="D15" s="13" t="s">
        <v>1345</v>
      </c>
      <c r="E15" s="18">
        <v>4000</v>
      </c>
      <c r="F15" s="19">
        <v>19879.04</v>
      </c>
      <c r="G15" s="20">
        <v>2.9000000000000001E-2</v>
      </c>
      <c r="H15" s="29">
        <v>6.1698000000000003E-2</v>
      </c>
      <c r="I15" s="22"/>
    </row>
    <row r="16" spans="1:9" ht="13" customHeight="1">
      <c r="A16" s="16" t="s">
        <v>1346</v>
      </c>
      <c r="B16" s="17" t="s">
        <v>1983</v>
      </c>
      <c r="C16" s="13" t="s">
        <v>1347</v>
      </c>
      <c r="D16" s="13" t="s">
        <v>833</v>
      </c>
      <c r="E16" s="18">
        <v>4000</v>
      </c>
      <c r="F16" s="19">
        <v>19782.18</v>
      </c>
      <c r="G16" s="20">
        <v>2.8799999999999999E-2</v>
      </c>
      <c r="H16" s="29">
        <v>6.2799999999999995E-2</v>
      </c>
      <c r="I16" s="22"/>
    </row>
    <row r="17" spans="1:9" ht="13" customHeight="1">
      <c r="A17" s="16" t="s">
        <v>1348</v>
      </c>
      <c r="B17" s="17" t="s">
        <v>1984</v>
      </c>
      <c r="C17" s="13" t="s">
        <v>1349</v>
      </c>
      <c r="D17" s="13" t="s">
        <v>1350</v>
      </c>
      <c r="E17" s="18">
        <v>3000</v>
      </c>
      <c r="F17" s="19">
        <v>14909.28</v>
      </c>
      <c r="G17" s="20">
        <v>2.1700000000000001E-2</v>
      </c>
      <c r="H17" s="29">
        <v>6.1698000000000003E-2</v>
      </c>
      <c r="I17" s="22"/>
    </row>
    <row r="18" spans="1:9" ht="13" customHeight="1">
      <c r="A18" s="16" t="s">
        <v>1351</v>
      </c>
      <c r="B18" s="17" t="s">
        <v>1985</v>
      </c>
      <c r="C18" s="13" t="s">
        <v>1352</v>
      </c>
      <c r="D18" s="13" t="s">
        <v>1345</v>
      </c>
      <c r="E18" s="18">
        <v>3000</v>
      </c>
      <c r="F18" s="19">
        <v>14860.934999999999</v>
      </c>
      <c r="G18" s="20">
        <v>2.1700000000000001E-2</v>
      </c>
      <c r="H18" s="29">
        <v>6.2101000000000003E-2</v>
      </c>
      <c r="I18" s="22"/>
    </row>
    <row r="19" spans="1:9" ht="13" customHeight="1">
      <c r="A19" s="16" t="s">
        <v>1353</v>
      </c>
      <c r="B19" s="17" t="s">
        <v>1986</v>
      </c>
      <c r="C19" s="13" t="s">
        <v>1354</v>
      </c>
      <c r="D19" s="13" t="s">
        <v>1333</v>
      </c>
      <c r="E19" s="18">
        <v>3000</v>
      </c>
      <c r="F19" s="19">
        <v>14836.71</v>
      </c>
      <c r="G19" s="20">
        <v>2.1600000000000001E-2</v>
      </c>
      <c r="H19" s="29">
        <v>6.2768000000000004E-2</v>
      </c>
      <c r="I19" s="22"/>
    </row>
    <row r="20" spans="1:9" ht="13" customHeight="1">
      <c r="A20" s="16" t="s">
        <v>1355</v>
      </c>
      <c r="B20" s="17" t="s">
        <v>1987</v>
      </c>
      <c r="C20" s="13" t="s">
        <v>1356</v>
      </c>
      <c r="D20" s="13" t="s">
        <v>1333</v>
      </c>
      <c r="E20" s="18">
        <v>2500</v>
      </c>
      <c r="F20" s="19">
        <v>12409.225</v>
      </c>
      <c r="G20" s="20">
        <v>1.8100000000000002E-2</v>
      </c>
      <c r="H20" s="29">
        <v>6.2098E-2</v>
      </c>
      <c r="I20" s="22"/>
    </row>
    <row r="21" spans="1:9" ht="13" customHeight="1">
      <c r="A21" s="16" t="s">
        <v>1331</v>
      </c>
      <c r="B21" s="17" t="s">
        <v>1979</v>
      </c>
      <c r="C21" s="13" t="s">
        <v>1332</v>
      </c>
      <c r="D21" s="13" t="s">
        <v>1333</v>
      </c>
      <c r="E21" s="18">
        <v>2500</v>
      </c>
      <c r="F21" s="19">
        <v>12336.375</v>
      </c>
      <c r="G21" s="20">
        <v>1.7999999999999999E-2</v>
      </c>
      <c r="H21" s="29">
        <v>6.3702999999999996E-2</v>
      </c>
      <c r="I21" s="22"/>
    </row>
    <row r="22" spans="1:9" ht="13" customHeight="1">
      <c r="A22" s="16" t="s">
        <v>1357</v>
      </c>
      <c r="B22" s="17" t="s">
        <v>1988</v>
      </c>
      <c r="C22" s="13" t="s">
        <v>1358</v>
      </c>
      <c r="D22" s="13" t="s">
        <v>1333</v>
      </c>
      <c r="E22" s="18">
        <v>2000</v>
      </c>
      <c r="F22" s="19">
        <v>9932.08</v>
      </c>
      <c r="G22" s="20">
        <v>1.4500000000000001E-2</v>
      </c>
      <c r="H22" s="29">
        <v>6.2405000000000002E-2</v>
      </c>
      <c r="I22" s="22"/>
    </row>
    <row r="23" spans="1:9" ht="13" customHeight="1">
      <c r="A23" s="16" t="s">
        <v>1359</v>
      </c>
      <c r="B23" s="17" t="s">
        <v>1989</v>
      </c>
      <c r="C23" s="13" t="s">
        <v>1360</v>
      </c>
      <c r="D23" s="13" t="s">
        <v>833</v>
      </c>
      <c r="E23" s="18">
        <v>2000</v>
      </c>
      <c r="F23" s="19">
        <v>9910.6</v>
      </c>
      <c r="G23" s="20">
        <v>1.44E-2</v>
      </c>
      <c r="H23" s="29">
        <v>6.2127000000000002E-2</v>
      </c>
      <c r="I23" s="22"/>
    </row>
    <row r="24" spans="1:9" ht="13" customHeight="1">
      <c r="A24" s="16" t="s">
        <v>1361</v>
      </c>
      <c r="B24" s="17" t="s">
        <v>1990</v>
      </c>
      <c r="C24" s="13" t="s">
        <v>1362</v>
      </c>
      <c r="D24" s="13" t="s">
        <v>1350</v>
      </c>
      <c r="E24" s="18">
        <v>2000</v>
      </c>
      <c r="F24" s="19">
        <v>9898.23</v>
      </c>
      <c r="G24" s="20">
        <v>1.44E-2</v>
      </c>
      <c r="H24" s="29">
        <v>6.2549999999999994E-2</v>
      </c>
      <c r="I24" s="22"/>
    </row>
    <row r="25" spans="1:9" ht="13" customHeight="1">
      <c r="A25" s="16" t="s">
        <v>1363</v>
      </c>
      <c r="B25" s="17" t="s">
        <v>1991</v>
      </c>
      <c r="C25" s="13" t="s">
        <v>1364</v>
      </c>
      <c r="D25" s="13" t="s">
        <v>833</v>
      </c>
      <c r="E25" s="18">
        <v>2000</v>
      </c>
      <c r="F25" s="19">
        <v>9892.77</v>
      </c>
      <c r="G25" s="20">
        <v>1.44E-2</v>
      </c>
      <c r="H25" s="29">
        <v>6.2798999999999994E-2</v>
      </c>
      <c r="I25" s="22"/>
    </row>
    <row r="26" spans="1:9" ht="13" customHeight="1">
      <c r="A26" s="16" t="s">
        <v>1365</v>
      </c>
      <c r="B26" s="17" t="s">
        <v>1992</v>
      </c>
      <c r="C26" s="13" t="s">
        <v>1366</v>
      </c>
      <c r="D26" s="13" t="s">
        <v>1333</v>
      </c>
      <c r="E26" s="18">
        <v>2000</v>
      </c>
      <c r="F26" s="19">
        <v>9873.4599999999991</v>
      </c>
      <c r="G26" s="20">
        <v>1.44E-2</v>
      </c>
      <c r="H26" s="29">
        <v>6.3216999999999995E-2</v>
      </c>
      <c r="I26" s="22"/>
    </row>
    <row r="27" spans="1:9" ht="13" customHeight="1">
      <c r="A27" s="16" t="s">
        <v>1367</v>
      </c>
      <c r="B27" s="17" t="s">
        <v>1368</v>
      </c>
      <c r="C27" s="13" t="s">
        <v>1369</v>
      </c>
      <c r="D27" s="13" t="s">
        <v>1350</v>
      </c>
      <c r="E27" s="18">
        <v>2000</v>
      </c>
      <c r="F27" s="19">
        <v>9850.3799999999992</v>
      </c>
      <c r="G27" s="20">
        <v>1.44E-2</v>
      </c>
      <c r="H27" s="29">
        <v>6.3001000000000001E-2</v>
      </c>
      <c r="I27" s="22"/>
    </row>
    <row r="28" spans="1:9" ht="13" customHeight="1">
      <c r="A28" s="16" t="s">
        <v>1370</v>
      </c>
      <c r="B28" s="17" t="s">
        <v>1993</v>
      </c>
      <c r="C28" s="13" t="s">
        <v>1371</v>
      </c>
      <c r="D28" s="13" t="s">
        <v>833</v>
      </c>
      <c r="E28" s="18">
        <v>1500</v>
      </c>
      <c r="F28" s="19">
        <v>7430.4449999999997</v>
      </c>
      <c r="G28" s="20">
        <v>1.0800000000000001E-2</v>
      </c>
      <c r="H28" s="29">
        <v>6.2125E-2</v>
      </c>
      <c r="I28" s="22"/>
    </row>
    <row r="29" spans="1:9" ht="13" customHeight="1">
      <c r="A29" s="16" t="s">
        <v>1372</v>
      </c>
      <c r="B29" s="17" t="s">
        <v>1994</v>
      </c>
      <c r="C29" s="13" t="s">
        <v>1373</v>
      </c>
      <c r="D29" s="13" t="s">
        <v>1350</v>
      </c>
      <c r="E29" s="18">
        <v>1500</v>
      </c>
      <c r="F29" s="19">
        <v>7417.7624999999998</v>
      </c>
      <c r="G29" s="20">
        <v>1.0800000000000001E-2</v>
      </c>
      <c r="H29" s="29">
        <v>6.3230999999999996E-2</v>
      </c>
      <c r="I29" s="22"/>
    </row>
    <row r="30" spans="1:9" ht="13" customHeight="1">
      <c r="A30" s="16" t="s">
        <v>1374</v>
      </c>
      <c r="B30" s="17" t="s">
        <v>1995</v>
      </c>
      <c r="C30" s="13" t="s">
        <v>1375</v>
      </c>
      <c r="D30" s="13" t="s">
        <v>833</v>
      </c>
      <c r="E30" s="18">
        <v>1000</v>
      </c>
      <c r="F30" s="19">
        <v>4969.76</v>
      </c>
      <c r="G30" s="20">
        <v>7.1999999999999998E-3</v>
      </c>
      <c r="H30" s="29">
        <v>6.1698000000000003E-2</v>
      </c>
      <c r="I30" s="22"/>
    </row>
    <row r="31" spans="1:9" ht="13" customHeight="1">
      <c r="A31" s="16" t="s">
        <v>1376</v>
      </c>
      <c r="B31" s="17" t="s">
        <v>1996</v>
      </c>
      <c r="C31" s="13" t="s">
        <v>1377</v>
      </c>
      <c r="D31" s="13" t="s">
        <v>833</v>
      </c>
      <c r="E31" s="18">
        <v>1000</v>
      </c>
      <c r="F31" s="19">
        <v>4964.6450000000004</v>
      </c>
      <c r="G31" s="20">
        <v>7.1999999999999998E-3</v>
      </c>
      <c r="H31" s="29">
        <v>6.3402E-2</v>
      </c>
      <c r="I31" s="22"/>
    </row>
    <row r="32" spans="1:9" ht="13" customHeight="1">
      <c r="A32" s="16" t="s">
        <v>1378</v>
      </c>
      <c r="B32" s="17" t="s">
        <v>1997</v>
      </c>
      <c r="C32" s="13" t="s">
        <v>1379</v>
      </c>
      <c r="D32" s="13" t="s">
        <v>833</v>
      </c>
      <c r="E32" s="18">
        <v>1000</v>
      </c>
      <c r="F32" s="19">
        <v>4960.32</v>
      </c>
      <c r="G32" s="20">
        <v>7.1999999999999998E-3</v>
      </c>
      <c r="H32" s="29">
        <v>6.2128000000000003E-2</v>
      </c>
      <c r="I32" s="22"/>
    </row>
    <row r="33" spans="1:9" ht="13" customHeight="1">
      <c r="A33" s="16" t="s">
        <v>1380</v>
      </c>
      <c r="B33" s="17" t="s">
        <v>1998</v>
      </c>
      <c r="C33" s="13" t="s">
        <v>1381</v>
      </c>
      <c r="D33" s="13" t="s">
        <v>833</v>
      </c>
      <c r="E33" s="18">
        <v>1000</v>
      </c>
      <c r="F33" s="19">
        <v>4950.78</v>
      </c>
      <c r="G33" s="20">
        <v>7.1999999999999998E-3</v>
      </c>
      <c r="H33" s="29">
        <v>6.4799999999999996E-2</v>
      </c>
      <c r="I33" s="22"/>
    </row>
    <row r="34" spans="1:9" ht="13" customHeight="1">
      <c r="A34" s="16" t="s">
        <v>1382</v>
      </c>
      <c r="B34" s="17" t="s">
        <v>1383</v>
      </c>
      <c r="C34" s="13" t="s">
        <v>1384</v>
      </c>
      <c r="D34" s="13" t="s">
        <v>833</v>
      </c>
      <c r="E34" s="18">
        <v>1000</v>
      </c>
      <c r="F34" s="19">
        <v>4945.7150000000001</v>
      </c>
      <c r="G34" s="20">
        <v>7.1999999999999998E-3</v>
      </c>
      <c r="H34" s="29">
        <v>6.2600000000000003E-2</v>
      </c>
      <c r="I34" s="22"/>
    </row>
    <row r="35" spans="1:9" ht="13" customHeight="1">
      <c r="A35" s="16" t="s">
        <v>1385</v>
      </c>
      <c r="B35" s="17" t="s">
        <v>1386</v>
      </c>
      <c r="C35" s="13" t="s">
        <v>1387</v>
      </c>
      <c r="D35" s="13" t="s">
        <v>1350</v>
      </c>
      <c r="E35" s="18">
        <v>1000</v>
      </c>
      <c r="F35" s="19">
        <v>4945.7150000000001</v>
      </c>
      <c r="G35" s="20">
        <v>7.1999999999999998E-3</v>
      </c>
      <c r="H35" s="29">
        <v>6.2600000000000003E-2</v>
      </c>
      <c r="I35" s="22"/>
    </row>
    <row r="36" spans="1:9" ht="13" customHeight="1">
      <c r="A36" s="16" t="s">
        <v>1388</v>
      </c>
      <c r="B36" s="17" t="s">
        <v>1999</v>
      </c>
      <c r="C36" s="13" t="s">
        <v>1389</v>
      </c>
      <c r="D36" s="13" t="s">
        <v>1333</v>
      </c>
      <c r="E36" s="18">
        <v>1000</v>
      </c>
      <c r="F36" s="19">
        <v>4942.97</v>
      </c>
      <c r="G36" s="20">
        <v>7.1999999999999998E-3</v>
      </c>
      <c r="H36" s="29">
        <v>6.5803E-2</v>
      </c>
      <c r="I36" s="22"/>
    </row>
    <row r="37" spans="1:9" ht="13" customHeight="1">
      <c r="A37" s="16" t="s">
        <v>1390</v>
      </c>
      <c r="B37" s="17" t="s">
        <v>2000</v>
      </c>
      <c r="C37" s="13" t="s">
        <v>1391</v>
      </c>
      <c r="D37" s="13" t="s">
        <v>833</v>
      </c>
      <c r="E37" s="18">
        <v>1000</v>
      </c>
      <c r="F37" s="19">
        <v>4936.2849999999999</v>
      </c>
      <c r="G37" s="20">
        <v>7.1999999999999998E-3</v>
      </c>
      <c r="H37" s="29">
        <v>6.2819E-2</v>
      </c>
      <c r="I37" s="22"/>
    </row>
    <row r="38" spans="1:9" ht="13" customHeight="1">
      <c r="A38" s="16" t="s">
        <v>1392</v>
      </c>
      <c r="B38" s="17" t="s">
        <v>2001</v>
      </c>
      <c r="C38" s="13" t="s">
        <v>1393</v>
      </c>
      <c r="D38" s="13" t="s">
        <v>833</v>
      </c>
      <c r="E38" s="18">
        <v>1000</v>
      </c>
      <c r="F38" s="19">
        <v>4935.1400000000003</v>
      </c>
      <c r="G38" s="20">
        <v>7.1999999999999998E-3</v>
      </c>
      <c r="H38" s="29">
        <v>6.3960000000000003E-2</v>
      </c>
      <c r="I38" s="22"/>
    </row>
    <row r="39" spans="1:9" ht="13" customHeight="1">
      <c r="A39" s="16" t="s">
        <v>1394</v>
      </c>
      <c r="B39" s="17" t="s">
        <v>2002</v>
      </c>
      <c r="C39" s="13" t="s">
        <v>1395</v>
      </c>
      <c r="D39" s="13" t="s">
        <v>1333</v>
      </c>
      <c r="E39" s="18">
        <v>1000</v>
      </c>
      <c r="F39" s="19">
        <v>4931.0450000000001</v>
      </c>
      <c r="G39" s="20">
        <v>7.1999999999999998E-3</v>
      </c>
      <c r="H39" s="29">
        <v>6.3016000000000003E-2</v>
      </c>
      <c r="I39" s="22"/>
    </row>
    <row r="40" spans="1:9" ht="13" customHeight="1">
      <c r="A40" s="16" t="s">
        <v>1396</v>
      </c>
      <c r="B40" s="17" t="s">
        <v>1397</v>
      </c>
      <c r="C40" s="13" t="s">
        <v>1398</v>
      </c>
      <c r="D40" s="13" t="s">
        <v>1333</v>
      </c>
      <c r="E40" s="18">
        <v>500</v>
      </c>
      <c r="F40" s="19">
        <v>2500</v>
      </c>
      <c r="G40" s="20">
        <v>3.5999999999999999E-3</v>
      </c>
      <c r="H40" s="29">
        <v>5.1551E-2</v>
      </c>
      <c r="I40" s="22"/>
    </row>
    <row r="41" spans="1:9" ht="13" customHeight="1">
      <c r="A41" s="16" t="s">
        <v>1399</v>
      </c>
      <c r="B41" s="17" t="s">
        <v>2003</v>
      </c>
      <c r="C41" s="13" t="s">
        <v>1400</v>
      </c>
      <c r="D41" s="13" t="s">
        <v>833</v>
      </c>
      <c r="E41" s="18">
        <v>500</v>
      </c>
      <c r="F41" s="19">
        <v>2476.1624999999999</v>
      </c>
      <c r="G41" s="20">
        <v>3.5999999999999999E-3</v>
      </c>
      <c r="H41" s="29">
        <v>6.2748999999999999E-2</v>
      </c>
      <c r="I41" s="22"/>
    </row>
    <row r="42" spans="1:9" ht="13" customHeight="1">
      <c r="A42" s="16" t="s">
        <v>1401</v>
      </c>
      <c r="B42" s="17" t="s">
        <v>2004</v>
      </c>
      <c r="C42" s="13" t="s">
        <v>1402</v>
      </c>
      <c r="D42" s="13" t="s">
        <v>1333</v>
      </c>
      <c r="E42" s="18">
        <v>500</v>
      </c>
      <c r="F42" s="19">
        <v>2472.4699999999998</v>
      </c>
      <c r="G42" s="20">
        <v>3.5999999999999999E-3</v>
      </c>
      <c r="H42" s="29">
        <v>6.3502000000000003E-2</v>
      </c>
      <c r="I42" s="22"/>
    </row>
    <row r="43" spans="1:9" ht="13" customHeight="1">
      <c r="A43" s="16" t="s">
        <v>1403</v>
      </c>
      <c r="B43" s="17" t="s">
        <v>2005</v>
      </c>
      <c r="C43" s="13" t="s">
        <v>1404</v>
      </c>
      <c r="D43" s="13" t="s">
        <v>833</v>
      </c>
      <c r="E43" s="18">
        <v>500</v>
      </c>
      <c r="F43" s="19">
        <v>2468.25</v>
      </c>
      <c r="G43" s="20">
        <v>3.5999999999999999E-3</v>
      </c>
      <c r="H43" s="29">
        <v>6.2600000000000003E-2</v>
      </c>
      <c r="I43" s="22"/>
    </row>
    <row r="44" spans="1:9" ht="13" customHeight="1">
      <c r="A44" s="4"/>
      <c r="B44" s="12" t="s">
        <v>462</v>
      </c>
      <c r="C44" s="13"/>
      <c r="D44" s="13"/>
      <c r="E44" s="13"/>
      <c r="F44" s="23">
        <v>242618.73</v>
      </c>
      <c r="G44" s="24">
        <f>ROUND(SUM(G13:G43),4)</f>
        <v>0.35339999999999999</v>
      </c>
      <c r="H44" s="25"/>
      <c r="I44" s="26"/>
    </row>
    <row r="45" spans="1:9" ht="13" customHeight="1">
      <c r="A45" s="4"/>
      <c r="B45" s="12" t="s">
        <v>1405</v>
      </c>
      <c r="C45" s="13"/>
      <c r="D45" s="13"/>
      <c r="E45" s="13"/>
      <c r="F45" s="4"/>
      <c r="G45" s="14"/>
      <c r="H45" s="14"/>
      <c r="I45" s="15"/>
    </row>
    <row r="46" spans="1:9" ht="13" customHeight="1">
      <c r="A46" s="16" t="s">
        <v>1406</v>
      </c>
      <c r="B46" s="17" t="s">
        <v>1407</v>
      </c>
      <c r="C46" s="13" t="s">
        <v>1408</v>
      </c>
      <c r="D46" s="13" t="s">
        <v>833</v>
      </c>
      <c r="E46" s="18">
        <v>4000</v>
      </c>
      <c r="F46" s="19">
        <v>19736</v>
      </c>
      <c r="G46" s="20">
        <v>2.8799999999999999E-2</v>
      </c>
      <c r="H46" s="29">
        <v>6.5100000000000005E-2</v>
      </c>
      <c r="I46" s="22"/>
    </row>
    <row r="47" spans="1:9" ht="13" customHeight="1">
      <c r="A47" s="16" t="s">
        <v>1409</v>
      </c>
      <c r="B47" s="17" t="s">
        <v>1410</v>
      </c>
      <c r="C47" s="13" t="s">
        <v>1411</v>
      </c>
      <c r="D47" s="13" t="s">
        <v>833</v>
      </c>
      <c r="E47" s="18">
        <v>3000</v>
      </c>
      <c r="F47" s="19">
        <v>14807.1</v>
      </c>
      <c r="G47" s="20">
        <v>2.1600000000000001E-2</v>
      </c>
      <c r="H47" s="29">
        <v>7.0973999999999995E-2</v>
      </c>
      <c r="I47" s="22"/>
    </row>
    <row r="48" spans="1:9" ht="13" customHeight="1">
      <c r="A48" s="16" t="s">
        <v>1412</v>
      </c>
      <c r="B48" s="17" t="s">
        <v>2006</v>
      </c>
      <c r="C48" s="13" t="s">
        <v>1413</v>
      </c>
      <c r="D48" s="13" t="s">
        <v>833</v>
      </c>
      <c r="E48" s="18">
        <v>3000</v>
      </c>
      <c r="F48" s="19">
        <v>14794.094999999999</v>
      </c>
      <c r="G48" s="20">
        <v>2.1600000000000001E-2</v>
      </c>
      <c r="H48" s="29">
        <v>6.0477254607328126E-2</v>
      </c>
      <c r="I48" s="22"/>
    </row>
    <row r="49" spans="1:9" ht="13" customHeight="1">
      <c r="A49" s="16" t="s">
        <v>1414</v>
      </c>
      <c r="B49" s="17" t="s">
        <v>1415</v>
      </c>
      <c r="C49" s="13" t="s">
        <v>1416</v>
      </c>
      <c r="D49" s="13" t="s">
        <v>833</v>
      </c>
      <c r="E49" s="18">
        <v>2500</v>
      </c>
      <c r="F49" s="19">
        <v>12411.475</v>
      </c>
      <c r="G49" s="20">
        <v>1.8100000000000002E-2</v>
      </c>
      <c r="H49" s="29">
        <v>6.3501000000000002E-2</v>
      </c>
      <c r="I49" s="22"/>
    </row>
    <row r="50" spans="1:9" ht="13" customHeight="1">
      <c r="A50" s="16" t="s">
        <v>1417</v>
      </c>
      <c r="B50" s="17" t="s">
        <v>1418</v>
      </c>
      <c r="C50" s="13" t="s">
        <v>1419</v>
      </c>
      <c r="D50" s="13" t="s">
        <v>833</v>
      </c>
      <c r="E50" s="18">
        <v>2000</v>
      </c>
      <c r="F50" s="19">
        <v>9965.9699999999993</v>
      </c>
      <c r="G50" s="20">
        <v>1.4500000000000001E-2</v>
      </c>
      <c r="H50" s="29">
        <v>5.9348999999999999E-2</v>
      </c>
      <c r="I50" s="22"/>
    </row>
    <row r="51" spans="1:9" ht="13" customHeight="1">
      <c r="A51" s="16" t="s">
        <v>1420</v>
      </c>
      <c r="B51" s="17" t="s">
        <v>2007</v>
      </c>
      <c r="C51" s="13" t="s">
        <v>1421</v>
      </c>
      <c r="D51" s="13" t="s">
        <v>833</v>
      </c>
      <c r="E51" s="18">
        <v>2000</v>
      </c>
      <c r="F51" s="19">
        <v>9943.0400000000009</v>
      </c>
      <c r="G51" s="20">
        <v>1.4500000000000001E-2</v>
      </c>
      <c r="H51" s="29">
        <v>6.1503000000000002E-2</v>
      </c>
      <c r="I51" s="22"/>
    </row>
    <row r="52" spans="1:9" ht="13" customHeight="1">
      <c r="A52" s="16" t="s">
        <v>1422</v>
      </c>
      <c r="B52" s="17" t="s">
        <v>1423</v>
      </c>
      <c r="C52" s="13" t="s">
        <v>1424</v>
      </c>
      <c r="D52" s="13" t="s">
        <v>833</v>
      </c>
      <c r="E52" s="18">
        <v>2000</v>
      </c>
      <c r="F52" s="19">
        <v>9938.98</v>
      </c>
      <c r="G52" s="20">
        <v>1.4500000000000001E-2</v>
      </c>
      <c r="H52" s="29">
        <v>6.2252000000000002E-2</v>
      </c>
      <c r="I52" s="22"/>
    </row>
    <row r="53" spans="1:9" ht="13" customHeight="1">
      <c r="A53" s="16" t="s">
        <v>1425</v>
      </c>
      <c r="B53" s="17" t="s">
        <v>1426</v>
      </c>
      <c r="C53" s="13" t="s">
        <v>1427</v>
      </c>
      <c r="D53" s="13" t="s">
        <v>833</v>
      </c>
      <c r="E53" s="18">
        <v>2000</v>
      </c>
      <c r="F53" s="19">
        <v>9938.69</v>
      </c>
      <c r="G53" s="20">
        <v>1.4500000000000001E-2</v>
      </c>
      <c r="H53" s="29">
        <v>7.0362999999999995E-2</v>
      </c>
      <c r="I53" s="22"/>
    </row>
    <row r="54" spans="1:9" ht="13" customHeight="1">
      <c r="A54" s="16" t="s">
        <v>1428</v>
      </c>
      <c r="B54" s="17" t="s">
        <v>1429</v>
      </c>
      <c r="C54" s="13" t="s">
        <v>1430</v>
      </c>
      <c r="D54" s="13" t="s">
        <v>833</v>
      </c>
      <c r="E54" s="18">
        <v>2000</v>
      </c>
      <c r="F54" s="19">
        <v>9934.89</v>
      </c>
      <c r="G54" s="20">
        <v>1.4500000000000001E-2</v>
      </c>
      <c r="H54" s="29">
        <v>7.0361000000000007E-2</v>
      </c>
      <c r="I54" s="22"/>
    </row>
    <row r="55" spans="1:9" ht="13" customHeight="1">
      <c r="A55" s="16" t="s">
        <v>1431</v>
      </c>
      <c r="B55" s="17" t="s">
        <v>1432</v>
      </c>
      <c r="C55" s="13" t="s">
        <v>1433</v>
      </c>
      <c r="D55" s="13" t="s">
        <v>833</v>
      </c>
      <c r="E55" s="18">
        <v>2000</v>
      </c>
      <c r="F55" s="19">
        <v>9934.74</v>
      </c>
      <c r="G55" s="20">
        <v>1.4500000000000001E-2</v>
      </c>
      <c r="H55" s="29">
        <v>7.0524000000000003E-2</v>
      </c>
      <c r="I55" s="22"/>
    </row>
    <row r="56" spans="1:9" ht="13" customHeight="1">
      <c r="A56" s="16" t="s">
        <v>1434</v>
      </c>
      <c r="B56" s="17" t="s">
        <v>1435</v>
      </c>
      <c r="C56" s="13" t="s">
        <v>1436</v>
      </c>
      <c r="D56" s="13" t="s">
        <v>833</v>
      </c>
      <c r="E56" s="18">
        <v>2000</v>
      </c>
      <c r="F56" s="19">
        <v>9934.27</v>
      </c>
      <c r="G56" s="20">
        <v>1.4500000000000001E-2</v>
      </c>
      <c r="H56" s="29">
        <v>6.9001000000000007E-2</v>
      </c>
      <c r="I56" s="22"/>
    </row>
    <row r="57" spans="1:9" ht="13" customHeight="1">
      <c r="A57" s="16" t="s">
        <v>1437</v>
      </c>
      <c r="B57" s="17" t="s">
        <v>1438</v>
      </c>
      <c r="C57" s="13" t="s">
        <v>1439</v>
      </c>
      <c r="D57" s="13" t="s">
        <v>1350</v>
      </c>
      <c r="E57" s="18">
        <v>2000</v>
      </c>
      <c r="F57" s="19">
        <v>9927.1200000000008</v>
      </c>
      <c r="G57" s="20">
        <v>1.4500000000000001E-2</v>
      </c>
      <c r="H57" s="29">
        <v>6.3800999999999997E-2</v>
      </c>
      <c r="I57" s="22"/>
    </row>
    <row r="58" spans="1:9" ht="13" customHeight="1">
      <c r="A58" s="16" t="s">
        <v>1440</v>
      </c>
      <c r="B58" s="17" t="s">
        <v>1441</v>
      </c>
      <c r="C58" s="13" t="s">
        <v>1442</v>
      </c>
      <c r="D58" s="13" t="s">
        <v>833</v>
      </c>
      <c r="E58" s="18">
        <v>2000</v>
      </c>
      <c r="F58" s="19">
        <v>9925.3700000000008</v>
      </c>
      <c r="G58" s="20">
        <v>1.4500000000000001E-2</v>
      </c>
      <c r="H58" s="29">
        <v>7.0375999999999994E-2</v>
      </c>
      <c r="I58" s="22"/>
    </row>
    <row r="59" spans="1:9" ht="13" customHeight="1">
      <c r="A59" s="16" t="s">
        <v>1443</v>
      </c>
      <c r="B59" s="17" t="s">
        <v>1444</v>
      </c>
      <c r="C59" s="13" t="s">
        <v>1445</v>
      </c>
      <c r="D59" s="13" t="s">
        <v>833</v>
      </c>
      <c r="E59" s="18">
        <v>2000</v>
      </c>
      <c r="F59" s="19">
        <v>9893.44</v>
      </c>
      <c r="G59" s="20">
        <v>1.44E-2</v>
      </c>
      <c r="H59" s="29">
        <v>6.4448000000000005E-2</v>
      </c>
      <c r="I59" s="22"/>
    </row>
    <row r="60" spans="1:9" ht="13" customHeight="1">
      <c r="A60" s="16" t="s">
        <v>1446</v>
      </c>
      <c r="B60" s="17" t="s">
        <v>1447</v>
      </c>
      <c r="C60" s="13" t="s">
        <v>1448</v>
      </c>
      <c r="D60" s="13" t="s">
        <v>833</v>
      </c>
      <c r="E60" s="18">
        <v>2000</v>
      </c>
      <c r="F60" s="19">
        <v>9882.66</v>
      </c>
      <c r="G60" s="20">
        <v>1.44E-2</v>
      </c>
      <c r="H60" s="29">
        <v>7.1048E-2</v>
      </c>
      <c r="I60" s="22"/>
    </row>
    <row r="61" spans="1:9" ht="13" customHeight="1">
      <c r="A61" s="16" t="s">
        <v>1449</v>
      </c>
      <c r="B61" s="17" t="s">
        <v>1450</v>
      </c>
      <c r="C61" s="13" t="s">
        <v>1451</v>
      </c>
      <c r="D61" s="13" t="s">
        <v>1350</v>
      </c>
      <c r="E61" s="18">
        <v>2000</v>
      </c>
      <c r="F61" s="19">
        <v>9882.66</v>
      </c>
      <c r="G61" s="20">
        <v>1.44E-2</v>
      </c>
      <c r="H61" s="29">
        <v>7.1048E-2</v>
      </c>
      <c r="I61" s="22"/>
    </row>
    <row r="62" spans="1:9" ht="13" customHeight="1">
      <c r="A62" s="16" t="s">
        <v>1452</v>
      </c>
      <c r="B62" s="17" t="s">
        <v>1453</v>
      </c>
      <c r="C62" s="13" t="s">
        <v>1454</v>
      </c>
      <c r="D62" s="13" t="s">
        <v>833</v>
      </c>
      <c r="E62" s="18">
        <v>2000</v>
      </c>
      <c r="F62" s="19">
        <v>9868.73</v>
      </c>
      <c r="G62" s="20">
        <v>1.44E-2</v>
      </c>
      <c r="H62" s="29">
        <v>7.1398000000000003E-2</v>
      </c>
      <c r="I62" s="22"/>
    </row>
    <row r="63" spans="1:9" ht="13" customHeight="1">
      <c r="A63" s="16" t="s">
        <v>1455</v>
      </c>
      <c r="B63" s="17" t="s">
        <v>1456</v>
      </c>
      <c r="C63" s="13" t="s">
        <v>1457</v>
      </c>
      <c r="D63" s="13" t="s">
        <v>833</v>
      </c>
      <c r="E63" s="18">
        <v>1500</v>
      </c>
      <c r="F63" s="19">
        <v>7465.3575000000001</v>
      </c>
      <c r="G63" s="20">
        <v>1.09E-2</v>
      </c>
      <c r="H63" s="29">
        <v>6.7757999999999999E-2</v>
      </c>
      <c r="I63" s="22"/>
    </row>
    <row r="64" spans="1:9" ht="13" customHeight="1">
      <c r="A64" s="16" t="s">
        <v>1458</v>
      </c>
      <c r="B64" s="17" t="s">
        <v>1459</v>
      </c>
      <c r="C64" s="13" t="s">
        <v>1460</v>
      </c>
      <c r="D64" s="13" t="s">
        <v>1350</v>
      </c>
      <c r="E64" s="18">
        <v>1500</v>
      </c>
      <c r="F64" s="19">
        <v>7452.3450000000003</v>
      </c>
      <c r="G64" s="20">
        <v>1.09E-2</v>
      </c>
      <c r="H64" s="29">
        <v>6.8648000000000001E-2</v>
      </c>
      <c r="I64" s="22"/>
    </row>
    <row r="65" spans="1:9" ht="13" customHeight="1">
      <c r="A65" s="16" t="s">
        <v>1461</v>
      </c>
      <c r="B65" s="17" t="s">
        <v>1462</v>
      </c>
      <c r="C65" s="13" t="s">
        <v>1463</v>
      </c>
      <c r="D65" s="13" t="s">
        <v>833</v>
      </c>
      <c r="E65" s="18">
        <v>1500</v>
      </c>
      <c r="F65" s="19">
        <v>7407.7124999999996</v>
      </c>
      <c r="G65" s="20">
        <v>1.0800000000000001E-2</v>
      </c>
      <c r="H65" s="29">
        <v>7.1051000000000003E-2</v>
      </c>
      <c r="I65" s="22"/>
    </row>
    <row r="66" spans="1:9" ht="13" customHeight="1">
      <c r="A66" s="16" t="s">
        <v>1464</v>
      </c>
      <c r="B66" s="17" t="s">
        <v>1465</v>
      </c>
      <c r="C66" s="13" t="s">
        <v>1466</v>
      </c>
      <c r="D66" s="13" t="s">
        <v>833</v>
      </c>
      <c r="E66" s="18">
        <v>1000</v>
      </c>
      <c r="F66" s="19">
        <v>4968.88</v>
      </c>
      <c r="G66" s="20">
        <v>7.1999999999999998E-3</v>
      </c>
      <c r="H66" s="29">
        <v>6.3500000000000001E-2</v>
      </c>
      <c r="I66" s="22"/>
    </row>
    <row r="67" spans="1:9" ht="13" customHeight="1">
      <c r="A67" s="16" t="s">
        <v>1467</v>
      </c>
      <c r="B67" s="17" t="s">
        <v>1468</v>
      </c>
      <c r="C67" s="13" t="s">
        <v>1469</v>
      </c>
      <c r="D67" s="13" t="s">
        <v>833</v>
      </c>
      <c r="E67" s="18">
        <v>1000</v>
      </c>
      <c r="F67" s="19">
        <v>4968.76</v>
      </c>
      <c r="G67" s="20">
        <v>7.1999999999999998E-3</v>
      </c>
      <c r="H67" s="29">
        <v>6.3751000000000002E-2</v>
      </c>
      <c r="I67" s="22"/>
    </row>
    <row r="68" spans="1:9" ht="13" customHeight="1">
      <c r="A68" s="16" t="s">
        <v>1470</v>
      </c>
      <c r="B68" s="17" t="s">
        <v>2008</v>
      </c>
      <c r="C68" s="13" t="s">
        <v>1471</v>
      </c>
      <c r="D68" s="13" t="s">
        <v>833</v>
      </c>
      <c r="E68" s="18">
        <v>1000</v>
      </c>
      <c r="F68" s="19">
        <v>4958.7849999999999</v>
      </c>
      <c r="G68" s="20">
        <v>7.1999999999999998E-3</v>
      </c>
      <c r="H68" s="29">
        <v>6.3201999999999994E-2</v>
      </c>
      <c r="I68" s="22"/>
    </row>
    <row r="69" spans="1:9" ht="13" customHeight="1">
      <c r="A69" s="16" t="s">
        <v>1472</v>
      </c>
      <c r="B69" s="17" t="s">
        <v>1473</v>
      </c>
      <c r="C69" s="13" t="s">
        <v>1474</v>
      </c>
      <c r="D69" s="13" t="s">
        <v>833</v>
      </c>
      <c r="E69" s="18">
        <v>1000</v>
      </c>
      <c r="F69" s="19">
        <v>4952.1099999999997</v>
      </c>
      <c r="G69" s="20">
        <v>7.1999999999999998E-3</v>
      </c>
      <c r="H69" s="29">
        <v>7.0599999999999996E-2</v>
      </c>
      <c r="I69" s="22"/>
    </row>
    <row r="70" spans="1:9" ht="13" customHeight="1">
      <c r="A70" s="16" t="s">
        <v>1475</v>
      </c>
      <c r="B70" s="17" t="s">
        <v>1476</v>
      </c>
      <c r="C70" s="13" t="s">
        <v>1477</v>
      </c>
      <c r="D70" s="13" t="s">
        <v>833</v>
      </c>
      <c r="E70" s="18">
        <v>1000</v>
      </c>
      <c r="F70" s="19">
        <v>4950.0450000000001</v>
      </c>
      <c r="G70" s="20">
        <v>7.1999999999999998E-3</v>
      </c>
      <c r="H70" s="29">
        <v>6.9500000000000006E-2</v>
      </c>
      <c r="I70" s="22"/>
    </row>
    <row r="71" spans="1:9" ht="13" customHeight="1">
      <c r="A71" s="16" t="s">
        <v>1478</v>
      </c>
      <c r="B71" s="17" t="s">
        <v>1479</v>
      </c>
      <c r="C71" s="13" t="s">
        <v>1480</v>
      </c>
      <c r="D71" s="13" t="s">
        <v>833</v>
      </c>
      <c r="E71" s="18">
        <v>1000</v>
      </c>
      <c r="F71" s="19">
        <v>4946.1049999999996</v>
      </c>
      <c r="G71" s="20">
        <v>7.1999999999999998E-3</v>
      </c>
      <c r="H71" s="29">
        <v>6.4147999999999997E-2</v>
      </c>
      <c r="I71" s="22"/>
    </row>
    <row r="72" spans="1:9" ht="13" customHeight="1">
      <c r="A72" s="16" t="s">
        <v>1481</v>
      </c>
      <c r="B72" s="17" t="s">
        <v>1482</v>
      </c>
      <c r="C72" s="13" t="s">
        <v>1483</v>
      </c>
      <c r="D72" s="13" t="s">
        <v>833</v>
      </c>
      <c r="E72" s="18">
        <v>1000</v>
      </c>
      <c r="F72" s="19">
        <v>4945.63</v>
      </c>
      <c r="G72" s="20">
        <v>7.1999999999999998E-3</v>
      </c>
      <c r="H72" s="29">
        <v>6.2698000000000004E-2</v>
      </c>
      <c r="I72" s="22"/>
    </row>
    <row r="73" spans="1:9" ht="13" customHeight="1">
      <c r="A73" s="16" t="s">
        <v>1484</v>
      </c>
      <c r="B73" s="17" t="s">
        <v>1485</v>
      </c>
      <c r="C73" s="13" t="s">
        <v>1486</v>
      </c>
      <c r="D73" s="13" t="s">
        <v>833</v>
      </c>
      <c r="E73" s="18">
        <v>1000</v>
      </c>
      <c r="F73" s="19">
        <v>4940.5550000000003</v>
      </c>
      <c r="G73" s="20">
        <v>7.1999999999999998E-3</v>
      </c>
      <c r="H73" s="29">
        <v>6.3650999999999999E-2</v>
      </c>
      <c r="I73" s="22"/>
    </row>
    <row r="74" spans="1:9" ht="13" customHeight="1">
      <c r="A74" s="16" t="s">
        <v>1487</v>
      </c>
      <c r="B74" s="17" t="s">
        <v>1488</v>
      </c>
      <c r="C74" s="13" t="s">
        <v>1489</v>
      </c>
      <c r="D74" s="13" t="s">
        <v>833</v>
      </c>
      <c r="E74" s="18">
        <v>1000</v>
      </c>
      <c r="F74" s="19">
        <v>4932.2150000000001</v>
      </c>
      <c r="G74" s="20">
        <v>7.1999999999999998E-3</v>
      </c>
      <c r="H74" s="29">
        <v>7.2700000000000001E-2</v>
      </c>
      <c r="I74" s="22"/>
    </row>
    <row r="75" spans="1:9" ht="13" customHeight="1">
      <c r="A75" s="16" t="s">
        <v>1490</v>
      </c>
      <c r="B75" s="17" t="s">
        <v>1491</v>
      </c>
      <c r="C75" s="13" t="s">
        <v>1492</v>
      </c>
      <c r="D75" s="13" t="s">
        <v>833</v>
      </c>
      <c r="E75" s="18">
        <v>600</v>
      </c>
      <c r="F75" s="19">
        <v>2967.8009999999999</v>
      </c>
      <c r="G75" s="20">
        <v>4.3E-3</v>
      </c>
      <c r="H75" s="29">
        <v>7.2000999999999996E-2</v>
      </c>
      <c r="I75" s="22"/>
    </row>
    <row r="76" spans="1:9" ht="13" customHeight="1">
      <c r="A76" s="16" t="s">
        <v>1493</v>
      </c>
      <c r="B76" s="17" t="s">
        <v>1494</v>
      </c>
      <c r="C76" s="13" t="s">
        <v>1495</v>
      </c>
      <c r="D76" s="13" t="s">
        <v>833</v>
      </c>
      <c r="E76" s="18">
        <v>500</v>
      </c>
      <c r="F76" s="19">
        <v>2490.8325</v>
      </c>
      <c r="G76" s="20">
        <v>3.5999999999999999E-3</v>
      </c>
      <c r="H76" s="29">
        <v>6.7178000000000002E-2</v>
      </c>
      <c r="I76" s="22"/>
    </row>
    <row r="77" spans="1:9" ht="13" customHeight="1">
      <c r="A77" s="16" t="s">
        <v>1496</v>
      </c>
      <c r="B77" s="17" t="s">
        <v>1497</v>
      </c>
      <c r="C77" s="13" t="s">
        <v>1498</v>
      </c>
      <c r="D77" s="13" t="s">
        <v>833</v>
      </c>
      <c r="E77" s="18">
        <v>500</v>
      </c>
      <c r="F77" s="19">
        <v>2488.5974999999999</v>
      </c>
      <c r="G77" s="20">
        <v>3.5999999999999999E-3</v>
      </c>
      <c r="H77" s="29">
        <v>6.6895999999999997E-2</v>
      </c>
      <c r="I77" s="22"/>
    </row>
    <row r="78" spans="1:9" ht="13" customHeight="1">
      <c r="A78" s="16" t="s">
        <v>1499</v>
      </c>
      <c r="B78" s="17" t="s">
        <v>1500</v>
      </c>
      <c r="C78" s="13" t="s">
        <v>1501</v>
      </c>
      <c r="D78" s="13" t="s">
        <v>833</v>
      </c>
      <c r="E78" s="18">
        <v>500</v>
      </c>
      <c r="F78" s="19">
        <v>2482.4324999999999</v>
      </c>
      <c r="G78" s="20">
        <v>3.5999999999999999E-3</v>
      </c>
      <c r="H78" s="29">
        <v>7.1749999999999994E-2</v>
      </c>
      <c r="I78" s="22"/>
    </row>
    <row r="79" spans="1:9" ht="13" customHeight="1">
      <c r="A79" s="16" t="s">
        <v>1502</v>
      </c>
      <c r="B79" s="17" t="s">
        <v>1503</v>
      </c>
      <c r="C79" s="13" t="s">
        <v>1504</v>
      </c>
      <c r="D79" s="13" t="s">
        <v>833</v>
      </c>
      <c r="E79" s="18">
        <v>500</v>
      </c>
      <c r="F79" s="19">
        <v>2475.2600000000002</v>
      </c>
      <c r="G79" s="20">
        <v>3.5999999999999999E-3</v>
      </c>
      <c r="H79" s="29">
        <v>6.4000000000000001E-2</v>
      </c>
      <c r="I79" s="22"/>
    </row>
    <row r="80" spans="1:9" ht="13" customHeight="1">
      <c r="A80" s="16" t="s">
        <v>1505</v>
      </c>
      <c r="B80" s="17" t="s">
        <v>1506</v>
      </c>
      <c r="C80" s="13" t="s">
        <v>1507</v>
      </c>
      <c r="D80" s="13" t="s">
        <v>833</v>
      </c>
      <c r="E80" s="18">
        <v>500</v>
      </c>
      <c r="F80" s="19">
        <v>2474.5549999999998</v>
      </c>
      <c r="G80" s="20">
        <v>3.5999999999999999E-3</v>
      </c>
      <c r="H80" s="29">
        <v>6.9500999999999993E-2</v>
      </c>
      <c r="I80" s="22"/>
    </row>
    <row r="81" spans="1:9" ht="13" customHeight="1">
      <c r="A81" s="16" t="s">
        <v>1508</v>
      </c>
      <c r="B81" s="17" t="s">
        <v>1509</v>
      </c>
      <c r="C81" s="13" t="s">
        <v>1510</v>
      </c>
      <c r="D81" s="13" t="s">
        <v>833</v>
      </c>
      <c r="E81" s="18">
        <v>500</v>
      </c>
      <c r="F81" s="19">
        <v>2474.0124999999998</v>
      </c>
      <c r="G81" s="20">
        <v>3.5999999999999999E-3</v>
      </c>
      <c r="H81" s="29">
        <v>6.3899999999999998E-2</v>
      </c>
      <c r="I81" s="22"/>
    </row>
    <row r="82" spans="1:9" ht="13" customHeight="1">
      <c r="A82" s="16" t="s">
        <v>1511</v>
      </c>
      <c r="B82" s="17" t="s">
        <v>1512</v>
      </c>
      <c r="C82" s="13" t="s">
        <v>1513</v>
      </c>
      <c r="D82" s="13" t="s">
        <v>1350</v>
      </c>
      <c r="E82" s="18">
        <v>500</v>
      </c>
      <c r="F82" s="19">
        <v>2472.2049999999999</v>
      </c>
      <c r="G82" s="20">
        <v>3.5999999999999999E-3</v>
      </c>
      <c r="H82" s="29">
        <v>7.1998000000000006E-2</v>
      </c>
      <c r="I82" s="22"/>
    </row>
    <row r="83" spans="1:9" ht="13" customHeight="1">
      <c r="A83" s="16" t="s">
        <v>1514</v>
      </c>
      <c r="B83" s="17" t="s">
        <v>1515</v>
      </c>
      <c r="C83" s="13" t="s">
        <v>1516</v>
      </c>
      <c r="D83" s="13" t="s">
        <v>1350</v>
      </c>
      <c r="E83" s="18">
        <v>500</v>
      </c>
      <c r="F83" s="19">
        <v>2463.3525</v>
      </c>
      <c r="G83" s="20">
        <v>3.5999999999999999E-3</v>
      </c>
      <c r="H83" s="29">
        <v>6.5422999999999995E-2</v>
      </c>
      <c r="I83" s="22"/>
    </row>
    <row r="84" spans="1:9" ht="13" customHeight="1">
      <c r="A84" s="4"/>
      <c r="B84" s="12" t="s">
        <v>462</v>
      </c>
      <c r="C84" s="13"/>
      <c r="D84" s="13"/>
      <c r="E84" s="13"/>
      <c r="F84" s="23">
        <v>280396.77850000001</v>
      </c>
      <c r="G84" s="24">
        <f>ROUND(SUM(G45:G83),4)</f>
        <v>0.40870000000000001</v>
      </c>
      <c r="H84" s="25"/>
      <c r="I84" s="26"/>
    </row>
    <row r="85" spans="1:9" ht="13" customHeight="1">
      <c r="A85" s="4"/>
      <c r="B85" s="12" t="s">
        <v>1277</v>
      </c>
      <c r="C85" s="13"/>
      <c r="D85" s="13"/>
      <c r="E85" s="13"/>
      <c r="F85" s="4"/>
      <c r="G85" s="14"/>
      <c r="H85" s="14"/>
      <c r="I85" s="15"/>
    </row>
    <row r="86" spans="1:9" ht="13" customHeight="1">
      <c r="A86" s="16" t="s">
        <v>1517</v>
      </c>
      <c r="B86" s="17" t="s">
        <v>1518</v>
      </c>
      <c r="C86" s="13" t="s">
        <v>1519</v>
      </c>
      <c r="D86" s="13" t="s">
        <v>925</v>
      </c>
      <c r="E86" s="18">
        <v>25000000</v>
      </c>
      <c r="F86" s="19">
        <v>24661.875</v>
      </c>
      <c r="G86" s="20">
        <v>3.5900000000000001E-2</v>
      </c>
      <c r="H86" s="29">
        <v>5.4990999999999998E-2</v>
      </c>
      <c r="I86" s="22"/>
    </row>
    <row r="87" spans="1:9" ht="13" customHeight="1">
      <c r="A87" s="16" t="s">
        <v>1520</v>
      </c>
      <c r="B87" s="17" t="s">
        <v>1521</v>
      </c>
      <c r="C87" s="13" t="s">
        <v>1522</v>
      </c>
      <c r="D87" s="13" t="s">
        <v>925</v>
      </c>
      <c r="E87" s="18">
        <v>20000000</v>
      </c>
      <c r="F87" s="19">
        <v>19834.419999999998</v>
      </c>
      <c r="G87" s="20">
        <v>2.8899999999999999E-2</v>
      </c>
      <c r="H87" s="29">
        <v>5.3456999999999998E-2</v>
      </c>
      <c r="I87" s="22"/>
    </row>
    <row r="88" spans="1:9" ht="13" customHeight="1">
      <c r="A88" s="16" t="s">
        <v>1281</v>
      </c>
      <c r="B88" s="17" t="s">
        <v>1282</v>
      </c>
      <c r="C88" s="13" t="s">
        <v>1283</v>
      </c>
      <c r="D88" s="13" t="s">
        <v>925</v>
      </c>
      <c r="E88" s="18">
        <v>19000000</v>
      </c>
      <c r="F88" s="19">
        <v>18842.699000000001</v>
      </c>
      <c r="G88" s="20">
        <v>2.75E-2</v>
      </c>
      <c r="H88" s="29">
        <v>5.3456999999999998E-2</v>
      </c>
      <c r="I88" s="22"/>
    </row>
    <row r="89" spans="1:9" ht="13" customHeight="1">
      <c r="A89" s="16" t="s">
        <v>1523</v>
      </c>
      <c r="B89" s="17" t="s">
        <v>1524</v>
      </c>
      <c r="C89" s="13" t="s">
        <v>1525</v>
      </c>
      <c r="D89" s="13" t="s">
        <v>925</v>
      </c>
      <c r="E89" s="18">
        <v>15000000</v>
      </c>
      <c r="F89" s="19">
        <v>14877.975</v>
      </c>
      <c r="G89" s="20">
        <v>2.1700000000000001E-2</v>
      </c>
      <c r="H89" s="29">
        <v>5.3457999999999999E-2</v>
      </c>
      <c r="I89" s="22"/>
    </row>
    <row r="90" spans="1:9" ht="13" customHeight="1">
      <c r="A90" s="16" t="s">
        <v>1526</v>
      </c>
      <c r="B90" s="17" t="s">
        <v>1527</v>
      </c>
      <c r="C90" s="13" t="s">
        <v>1528</v>
      </c>
      <c r="D90" s="13" t="s">
        <v>925</v>
      </c>
      <c r="E90" s="18">
        <v>11000000</v>
      </c>
      <c r="F90" s="19">
        <v>10998.514999999999</v>
      </c>
      <c r="G90" s="20">
        <v>1.6E-2</v>
      </c>
      <c r="H90" s="29">
        <v>4.9281999999999999E-2</v>
      </c>
      <c r="I90" s="22"/>
    </row>
    <row r="91" spans="1:9" ht="13" customHeight="1">
      <c r="A91" s="16" t="s">
        <v>1287</v>
      </c>
      <c r="B91" s="17" t="s">
        <v>1288</v>
      </c>
      <c r="C91" s="13" t="s">
        <v>1289</v>
      </c>
      <c r="D91" s="13" t="s">
        <v>925</v>
      </c>
      <c r="E91" s="18">
        <v>250000</v>
      </c>
      <c r="F91" s="19">
        <v>250</v>
      </c>
      <c r="G91" s="20">
        <v>4.0000000000000002E-4</v>
      </c>
      <c r="H91" s="29">
        <v>5.2999999999999999E-2</v>
      </c>
      <c r="I91" s="22"/>
    </row>
    <row r="92" spans="1:9" ht="13" customHeight="1">
      <c r="A92" s="4"/>
      <c r="B92" s="12" t="s">
        <v>462</v>
      </c>
      <c r="C92" s="13"/>
      <c r="D92" s="13"/>
      <c r="E92" s="13"/>
      <c r="F92" s="23">
        <v>89465.483999999997</v>
      </c>
      <c r="G92" s="24">
        <f>ROUND(SUM(G85:G91),4)</f>
        <v>0.13039999999999999</v>
      </c>
      <c r="H92" s="25"/>
      <c r="I92" s="26"/>
    </row>
    <row r="93" spans="1:9" ht="13" customHeight="1">
      <c r="A93" s="4"/>
      <c r="B93" s="27" t="s">
        <v>465</v>
      </c>
      <c r="C93" s="28"/>
      <c r="D93" s="1"/>
      <c r="E93" s="28"/>
      <c r="F93" s="23">
        <v>612480.99250000005</v>
      </c>
      <c r="G93" s="24">
        <f>ROUND(SUM(G44,G84,G92),4)</f>
        <v>0.89249999999999996</v>
      </c>
      <c r="H93" s="25"/>
      <c r="I93" s="26"/>
    </row>
    <row r="94" spans="1:9" ht="13" customHeight="1">
      <c r="A94" s="4"/>
      <c r="B94" s="12" t="s">
        <v>834</v>
      </c>
      <c r="C94" s="13"/>
      <c r="D94" s="13"/>
      <c r="E94" s="13"/>
      <c r="F94" s="13"/>
      <c r="G94" s="13"/>
      <c r="H94" s="14"/>
      <c r="I94" s="15"/>
    </row>
    <row r="95" spans="1:9" ht="13" customHeight="1">
      <c r="A95" s="4"/>
      <c r="B95" s="12" t="s">
        <v>1028</v>
      </c>
      <c r="C95" s="13"/>
      <c r="D95" s="13"/>
      <c r="E95" s="13"/>
      <c r="F95" s="4"/>
      <c r="G95" s="14"/>
      <c r="H95" s="14"/>
      <c r="I95" s="15"/>
    </row>
    <row r="96" spans="1:9" ht="13" customHeight="1">
      <c r="A96" s="16" t="s">
        <v>1029</v>
      </c>
      <c r="B96" s="17" t="s">
        <v>1030</v>
      </c>
      <c r="C96" s="13" t="s">
        <v>1031</v>
      </c>
      <c r="D96" s="13"/>
      <c r="E96" s="18">
        <v>12727.746999999999</v>
      </c>
      <c r="F96" s="19">
        <v>1528.1424999999999</v>
      </c>
      <c r="G96" s="20">
        <v>2.2000000000000001E-3</v>
      </c>
      <c r="H96" s="29"/>
      <c r="I96" s="22"/>
    </row>
    <row r="97" spans="1:9" ht="13" customHeight="1">
      <c r="A97" s="4"/>
      <c r="B97" s="12" t="s">
        <v>462</v>
      </c>
      <c r="C97" s="13"/>
      <c r="D97" s="13"/>
      <c r="E97" s="13"/>
      <c r="F97" s="23">
        <v>1528.1424999999999</v>
      </c>
      <c r="G97" s="24">
        <f>ROUND(SUM(G94:G96),4)</f>
        <v>2.2000000000000001E-3</v>
      </c>
      <c r="H97" s="25"/>
      <c r="I97" s="26"/>
    </row>
    <row r="98" spans="1:9" ht="13" customHeight="1">
      <c r="A98" s="4"/>
      <c r="B98" s="27" t="s">
        <v>465</v>
      </c>
      <c r="C98" s="28"/>
      <c r="D98" s="1"/>
      <c r="E98" s="28"/>
      <c r="F98" s="23">
        <v>1528.1424999999999</v>
      </c>
      <c r="G98" s="24">
        <f>ROUND(SUM(G97),4)</f>
        <v>2.2000000000000001E-3</v>
      </c>
      <c r="H98" s="25"/>
      <c r="I98" s="26"/>
    </row>
    <row r="99" spans="1:9" ht="13" customHeight="1">
      <c r="A99" s="4"/>
      <c r="B99" s="12" t="s">
        <v>842</v>
      </c>
      <c r="C99" s="13"/>
      <c r="D99" s="13"/>
      <c r="E99" s="13"/>
      <c r="F99" s="13"/>
      <c r="G99" s="13"/>
      <c r="H99" s="14"/>
      <c r="I99" s="15"/>
    </row>
    <row r="100" spans="1:9" ht="13" customHeight="1">
      <c r="A100" s="16" t="s">
        <v>843</v>
      </c>
      <c r="B100" s="17" t="s">
        <v>844</v>
      </c>
      <c r="C100" s="13"/>
      <c r="D100" s="13"/>
      <c r="E100" s="18"/>
      <c r="F100" s="19">
        <v>74787.585900000005</v>
      </c>
      <c r="G100" s="20">
        <v>0.109</v>
      </c>
      <c r="H100" s="29">
        <v>5.0660270340462873E-2</v>
      </c>
      <c r="I100" s="22"/>
    </row>
    <row r="101" spans="1:9" ht="13" customHeight="1">
      <c r="A101" s="16" t="s">
        <v>1529</v>
      </c>
      <c r="B101" s="17" t="s">
        <v>844</v>
      </c>
      <c r="C101" s="13"/>
      <c r="D101" s="13"/>
      <c r="E101" s="18"/>
      <c r="F101" s="19">
        <v>10063.081</v>
      </c>
      <c r="G101" s="20">
        <v>1.47E-2</v>
      </c>
      <c r="H101" s="29">
        <v>5.2499999999999998E-2</v>
      </c>
      <c r="I101" s="22"/>
    </row>
    <row r="102" spans="1:9" ht="13" customHeight="1">
      <c r="A102" s="4"/>
      <c r="B102" s="12" t="s">
        <v>462</v>
      </c>
      <c r="C102" s="13"/>
      <c r="D102" s="13"/>
      <c r="E102" s="13"/>
      <c r="F102" s="23">
        <v>84850.666899999997</v>
      </c>
      <c r="G102" s="24">
        <f>ROUND(SUM(G99:G101),4)</f>
        <v>0.1237</v>
      </c>
      <c r="H102" s="25"/>
      <c r="I102" s="26"/>
    </row>
    <row r="103" spans="1:9" ht="13" customHeight="1">
      <c r="A103" s="4"/>
      <c r="B103" s="27" t="s">
        <v>465</v>
      </c>
      <c r="C103" s="28"/>
      <c r="D103" s="1"/>
      <c r="E103" s="28"/>
      <c r="F103" s="23">
        <v>84850.666899999997</v>
      </c>
      <c r="G103" s="24">
        <f>ROUND(SUM(G102),4)</f>
        <v>0.1237</v>
      </c>
      <c r="H103" s="25"/>
      <c r="I103" s="26"/>
    </row>
    <row r="104" spans="1:9" ht="13" customHeight="1">
      <c r="A104" s="4"/>
      <c r="B104" s="27" t="s">
        <v>845</v>
      </c>
      <c r="C104" s="13"/>
      <c r="D104" s="1"/>
      <c r="E104" s="13"/>
      <c r="F104" s="30">
        <v>-33089.164900000003</v>
      </c>
      <c r="G104" s="24">
        <v>-4.82E-2</v>
      </c>
      <c r="H104" s="25"/>
      <c r="I104" s="26"/>
    </row>
    <row r="105" spans="1:9" ht="13" customHeight="1">
      <c r="A105" s="4"/>
      <c r="B105" s="31" t="s">
        <v>846</v>
      </c>
      <c r="C105" s="32"/>
      <c r="D105" s="32"/>
      <c r="E105" s="32"/>
      <c r="F105" s="33">
        <v>686259.79</v>
      </c>
      <c r="G105" s="34">
        <f>ROUND(SUM(G12,G93,G98,G103,G104),4)</f>
        <v>1</v>
      </c>
      <c r="H105" s="35"/>
      <c r="I105" s="36"/>
    </row>
    <row r="106" spans="1:9" ht="13" customHeight="1">
      <c r="A106" s="4"/>
      <c r="B106" s="6"/>
      <c r="C106" s="4"/>
      <c r="D106" s="4"/>
      <c r="E106" s="4"/>
      <c r="F106" s="4"/>
      <c r="G106" s="4"/>
      <c r="H106" s="4"/>
      <c r="I106" s="4"/>
    </row>
    <row r="107" spans="1:9" ht="13" customHeight="1">
      <c r="A107" s="4"/>
      <c r="B107" s="3" t="s">
        <v>847</v>
      </c>
      <c r="C107" s="4"/>
      <c r="D107" s="4"/>
      <c r="E107" s="4"/>
      <c r="F107" s="4"/>
      <c r="G107" s="4"/>
      <c r="H107" s="4"/>
      <c r="I107" s="4"/>
    </row>
    <row r="108" spans="1:9" ht="13" customHeight="1">
      <c r="A108" s="4"/>
      <c r="B108" s="3" t="s">
        <v>849</v>
      </c>
      <c r="C108" s="4"/>
      <c r="D108" s="4"/>
      <c r="E108" s="4"/>
      <c r="F108" s="4"/>
      <c r="G108" s="4"/>
      <c r="H108" s="4"/>
      <c r="I108" s="4"/>
    </row>
    <row r="109" spans="1:9" ht="26.15" customHeight="1">
      <c r="A109" s="4"/>
      <c r="B109" s="177" t="s">
        <v>2127</v>
      </c>
      <c r="C109" s="177"/>
      <c r="D109" s="177"/>
      <c r="E109" s="177"/>
      <c r="F109" s="177"/>
      <c r="G109" s="177"/>
      <c r="H109" s="177"/>
      <c r="I109" s="177"/>
    </row>
    <row r="110" spans="1:9" ht="13" customHeight="1">
      <c r="A110" s="4"/>
      <c r="B110" s="177"/>
      <c r="C110" s="177"/>
      <c r="D110" s="177"/>
      <c r="E110" s="177"/>
      <c r="F110" s="177"/>
      <c r="G110" s="177"/>
      <c r="H110" s="177"/>
      <c r="I110" s="177"/>
    </row>
    <row r="111" spans="1:9">
      <c r="A111" s="60"/>
      <c r="B111" s="40" t="s">
        <v>2038</v>
      </c>
      <c r="C111" s="41"/>
      <c r="D111" s="41"/>
      <c r="E111" s="72"/>
      <c r="F111" s="72"/>
      <c r="G111" s="72"/>
      <c r="H111" s="72"/>
      <c r="I111" s="73"/>
    </row>
    <row r="112" spans="1:9">
      <c r="A112" s="60"/>
      <c r="B112" s="44" t="s">
        <v>2039</v>
      </c>
      <c r="C112" s="53"/>
      <c r="D112" s="53"/>
      <c r="E112" s="74"/>
      <c r="F112" s="74"/>
      <c r="G112" s="74"/>
      <c r="H112" s="74"/>
      <c r="I112" s="75"/>
    </row>
    <row r="113" spans="1:9">
      <c r="A113" s="60"/>
      <c r="B113" s="44" t="s">
        <v>2040</v>
      </c>
      <c r="C113" s="53"/>
      <c r="D113" s="53"/>
      <c r="E113" s="74"/>
      <c r="F113" s="74"/>
      <c r="G113" s="74"/>
      <c r="H113" s="74"/>
      <c r="I113" s="75"/>
    </row>
    <row r="114" spans="1:9">
      <c r="A114" s="60"/>
      <c r="B114" s="48" t="s">
        <v>2041</v>
      </c>
      <c r="C114" s="49" t="s">
        <v>2056</v>
      </c>
      <c r="D114" s="49" t="s">
        <v>2042</v>
      </c>
      <c r="E114" s="74"/>
      <c r="F114" s="74"/>
      <c r="G114" s="74"/>
      <c r="H114" s="74"/>
      <c r="I114" s="75"/>
    </row>
    <row r="115" spans="1:9">
      <c r="A115" s="60"/>
      <c r="B115" s="50" t="s">
        <v>2069</v>
      </c>
      <c r="C115" s="51">
        <v>1034.1931999999999</v>
      </c>
      <c r="D115" s="51">
        <v>1033.8241</v>
      </c>
      <c r="E115" s="96"/>
      <c r="F115" s="96"/>
      <c r="G115" s="74"/>
      <c r="H115" s="74"/>
      <c r="I115" s="75"/>
    </row>
    <row r="116" spans="1:9">
      <c r="A116" s="60"/>
      <c r="B116" s="50" t="s">
        <v>2052</v>
      </c>
      <c r="C116" s="51">
        <v>1036.0114000000001</v>
      </c>
      <c r="D116" s="51">
        <v>1036.172</v>
      </c>
      <c r="E116" s="96"/>
      <c r="F116" s="96"/>
      <c r="G116" s="74"/>
      <c r="H116" s="74"/>
      <c r="I116" s="75"/>
    </row>
    <row r="117" spans="1:9">
      <c r="A117" s="60"/>
      <c r="B117" s="50" t="s">
        <v>2044</v>
      </c>
      <c r="C117" s="51">
        <v>1236.3081999999999</v>
      </c>
      <c r="D117" s="51">
        <v>1230.5642</v>
      </c>
      <c r="E117" s="96"/>
      <c r="F117" s="96"/>
      <c r="G117" s="74"/>
      <c r="H117" s="74"/>
      <c r="I117" s="75"/>
    </row>
    <row r="118" spans="1:9">
      <c r="A118" s="60"/>
      <c r="B118" s="50" t="s">
        <v>2070</v>
      </c>
      <c r="C118" s="51">
        <v>1035.0753999999999</v>
      </c>
      <c r="D118" s="51">
        <v>1035.1023</v>
      </c>
      <c r="E118" s="96"/>
      <c r="F118" s="96"/>
      <c r="G118" s="74"/>
      <c r="H118" s="74"/>
      <c r="I118" s="75"/>
    </row>
    <row r="119" spans="1:9">
      <c r="A119" s="60"/>
      <c r="B119" s="50" t="s">
        <v>2071</v>
      </c>
      <c r="C119" s="51">
        <v>1033.8241</v>
      </c>
      <c r="D119" s="51">
        <v>1033.8241</v>
      </c>
      <c r="E119" s="96"/>
      <c r="F119" s="96"/>
      <c r="G119" s="74"/>
      <c r="H119" s="74"/>
      <c r="I119" s="75"/>
    </row>
    <row r="120" spans="1:9">
      <c r="A120" s="60"/>
      <c r="B120" s="50" t="s">
        <v>2072</v>
      </c>
      <c r="C120" s="51">
        <v>1035.0871999999999</v>
      </c>
      <c r="D120" s="51">
        <v>1034.6939</v>
      </c>
      <c r="E120" s="96"/>
      <c r="F120" s="96"/>
      <c r="G120" s="74"/>
      <c r="H120" s="74"/>
      <c r="I120" s="75"/>
    </row>
    <row r="121" spans="1:9">
      <c r="A121" s="60"/>
      <c r="B121" s="50" t="s">
        <v>2053</v>
      </c>
      <c r="C121" s="51">
        <v>1036.9658999999999</v>
      </c>
      <c r="D121" s="51">
        <v>1037.1232</v>
      </c>
      <c r="E121" s="96"/>
      <c r="F121" s="96"/>
      <c r="G121" s="74"/>
      <c r="H121" s="74"/>
      <c r="I121" s="75"/>
    </row>
    <row r="122" spans="1:9">
      <c r="A122" s="60"/>
      <c r="B122" s="50" t="s">
        <v>2046</v>
      </c>
      <c r="C122" s="51">
        <v>1243.4469999999999</v>
      </c>
      <c r="D122" s="51">
        <v>1237.4658999999999</v>
      </c>
      <c r="E122" s="96"/>
      <c r="F122" s="96"/>
      <c r="G122" s="74"/>
      <c r="H122" s="74"/>
      <c r="I122" s="75"/>
    </row>
    <row r="123" spans="1:9">
      <c r="A123" s="60"/>
      <c r="B123" s="50" t="s">
        <v>2073</v>
      </c>
      <c r="C123" s="51">
        <v>1035.9974999999999</v>
      </c>
      <c r="D123" s="51">
        <v>1036.0195000000001</v>
      </c>
      <c r="E123" s="96"/>
      <c r="F123" s="96"/>
      <c r="G123" s="74"/>
      <c r="H123" s="74"/>
      <c r="I123" s="75"/>
    </row>
    <row r="124" spans="1:9">
      <c r="A124" s="60"/>
      <c r="B124" s="50" t="s">
        <v>2074</v>
      </c>
      <c r="C124" s="51">
        <v>1034.6939</v>
      </c>
      <c r="D124" s="51">
        <v>1034.6939</v>
      </c>
      <c r="E124" s="96"/>
      <c r="F124" s="96"/>
      <c r="G124" s="74"/>
      <c r="H124" s="74"/>
      <c r="I124" s="75"/>
    </row>
    <row r="125" spans="1:9">
      <c r="A125" s="60"/>
      <c r="B125" s="44"/>
      <c r="C125" s="103"/>
      <c r="D125" s="103"/>
      <c r="E125" s="74"/>
      <c r="F125" s="74"/>
      <c r="G125" s="74"/>
      <c r="H125" s="74"/>
      <c r="I125" s="75"/>
    </row>
    <row r="126" spans="1:9">
      <c r="A126" s="60"/>
      <c r="B126" s="44" t="s">
        <v>2054</v>
      </c>
      <c r="C126" s="53"/>
      <c r="D126" s="53"/>
      <c r="E126" s="74"/>
      <c r="F126" s="74"/>
      <c r="G126" s="74"/>
      <c r="H126" s="74"/>
      <c r="I126" s="75"/>
    </row>
    <row r="127" spans="1:9">
      <c r="A127" s="60"/>
      <c r="B127" s="84" t="s">
        <v>2041</v>
      </c>
      <c r="C127" s="85" t="s">
        <v>2055</v>
      </c>
      <c r="D127" s="53"/>
      <c r="E127" s="74"/>
      <c r="F127" s="74"/>
      <c r="G127" s="74"/>
      <c r="H127" s="74"/>
      <c r="I127" s="75"/>
    </row>
    <row r="128" spans="1:9">
      <c r="A128" s="60"/>
      <c r="B128" s="86" t="s">
        <v>2071</v>
      </c>
      <c r="C128" s="87">
        <v>4.7774000000000001</v>
      </c>
      <c r="D128" s="53"/>
      <c r="E128" s="74"/>
      <c r="F128" s="74"/>
      <c r="G128" s="74"/>
      <c r="H128" s="74"/>
      <c r="I128" s="75"/>
    </row>
    <row r="129" spans="1:9">
      <c r="A129" s="60"/>
      <c r="B129" s="86" t="s">
        <v>2070</v>
      </c>
      <c r="C129" s="87">
        <v>4.8498000000000001</v>
      </c>
      <c r="D129" s="53"/>
      <c r="E129" s="74"/>
      <c r="F129" s="74"/>
      <c r="G129" s="74"/>
      <c r="H129" s="74"/>
      <c r="I129" s="75"/>
    </row>
    <row r="130" spans="1:9">
      <c r="A130" s="60"/>
      <c r="B130" s="86" t="s">
        <v>2052</v>
      </c>
      <c r="C130" s="87">
        <v>4.9863</v>
      </c>
      <c r="D130" s="53"/>
      <c r="E130" s="74"/>
      <c r="F130" s="74"/>
      <c r="G130" s="74"/>
      <c r="H130" s="74"/>
      <c r="I130" s="75"/>
    </row>
    <row r="131" spans="1:9">
      <c r="A131" s="60"/>
      <c r="B131" s="86" t="s">
        <v>2069</v>
      </c>
      <c r="C131" s="87">
        <v>4.4745999999999997</v>
      </c>
      <c r="D131" s="53"/>
      <c r="E131" s="74"/>
      <c r="F131" s="74"/>
      <c r="G131" s="74"/>
      <c r="H131" s="74"/>
      <c r="I131" s="75"/>
    </row>
    <row r="132" spans="1:9">
      <c r="A132" s="60"/>
      <c r="B132" s="86" t="s">
        <v>2074</v>
      </c>
      <c r="C132" s="87">
        <v>4.8470999999999993</v>
      </c>
      <c r="D132" s="53"/>
      <c r="E132" s="74"/>
      <c r="F132" s="74"/>
      <c r="G132" s="74"/>
      <c r="H132" s="74"/>
      <c r="I132" s="75"/>
    </row>
    <row r="133" spans="1:9">
      <c r="A133" s="60"/>
      <c r="B133" s="86" t="s">
        <v>2073</v>
      </c>
      <c r="C133" s="87">
        <v>5.0167000000000002</v>
      </c>
      <c r="D133" s="53"/>
      <c r="E133" s="74"/>
      <c r="F133" s="74"/>
      <c r="G133" s="74"/>
      <c r="H133" s="74"/>
      <c r="I133" s="75"/>
    </row>
    <row r="134" spans="1:9">
      <c r="A134" s="60"/>
      <c r="B134" s="86" t="s">
        <v>2053</v>
      </c>
      <c r="C134" s="87">
        <v>5.1558000000000002</v>
      </c>
      <c r="D134" s="53"/>
      <c r="E134" s="74"/>
      <c r="F134" s="74"/>
      <c r="G134" s="74"/>
      <c r="H134" s="74"/>
      <c r="I134" s="75"/>
    </row>
    <row r="135" spans="1:9">
      <c r="A135" s="60"/>
      <c r="B135" s="86" t="s">
        <v>2072</v>
      </c>
      <c r="C135" s="87">
        <v>4.3993000000000002</v>
      </c>
      <c r="D135" s="53"/>
      <c r="E135" s="74"/>
      <c r="F135" s="74"/>
      <c r="G135" s="74"/>
      <c r="H135" s="74"/>
      <c r="I135" s="75"/>
    </row>
    <row r="136" spans="1:9">
      <c r="A136" s="60"/>
      <c r="B136" s="44"/>
      <c r="C136" s="53"/>
      <c r="D136" s="53"/>
      <c r="E136" s="74"/>
      <c r="F136" s="74"/>
      <c r="G136" s="74"/>
      <c r="H136" s="74"/>
      <c r="I136" s="75"/>
    </row>
    <row r="137" spans="1:9">
      <c r="A137" s="60"/>
      <c r="B137" s="44" t="s">
        <v>2060</v>
      </c>
      <c r="C137" s="53"/>
      <c r="D137" s="53"/>
      <c r="E137" s="74"/>
      <c r="F137" s="74"/>
      <c r="G137" s="74"/>
      <c r="H137" s="74"/>
      <c r="I137" s="75"/>
    </row>
    <row r="138" spans="1:9">
      <c r="A138" s="60"/>
      <c r="B138" s="44" t="s">
        <v>2061</v>
      </c>
      <c r="C138" s="53"/>
      <c r="D138" s="53"/>
      <c r="E138" s="74"/>
      <c r="F138" s="74"/>
      <c r="G138" s="74"/>
      <c r="H138" s="74"/>
      <c r="I138" s="75"/>
    </row>
    <row r="139" spans="1:9">
      <c r="A139" s="60"/>
      <c r="B139" s="44" t="s">
        <v>2106</v>
      </c>
      <c r="C139" s="53"/>
      <c r="D139" s="53"/>
      <c r="E139" s="74"/>
      <c r="F139" s="74"/>
      <c r="G139" s="74"/>
      <c r="H139" s="74"/>
      <c r="I139" s="75"/>
    </row>
    <row r="140" spans="1:9">
      <c r="A140" s="60"/>
      <c r="B140" s="44" t="s">
        <v>2075</v>
      </c>
      <c r="C140" s="53"/>
      <c r="D140" s="53"/>
      <c r="E140" s="74"/>
      <c r="F140" s="74"/>
      <c r="G140" s="74"/>
      <c r="H140" s="74"/>
      <c r="I140" s="75"/>
    </row>
    <row r="141" spans="1:9">
      <c r="A141" s="60"/>
      <c r="B141" s="44" t="s">
        <v>2051</v>
      </c>
      <c r="C141" s="53"/>
      <c r="D141" s="53"/>
      <c r="E141" s="74"/>
      <c r="F141" s="74"/>
      <c r="G141" s="74"/>
      <c r="H141" s="74"/>
      <c r="I141" s="75"/>
    </row>
    <row r="142" spans="1:9">
      <c r="A142" s="60"/>
      <c r="B142" s="44" t="s">
        <v>2076</v>
      </c>
      <c r="C142" s="53"/>
      <c r="D142" s="53"/>
      <c r="E142" s="74"/>
      <c r="F142" s="74"/>
      <c r="G142" s="74"/>
      <c r="H142" s="74"/>
      <c r="I142" s="75"/>
    </row>
    <row r="143" spans="1:9">
      <c r="A143" s="60"/>
      <c r="B143" s="68" t="s">
        <v>2448</v>
      </c>
      <c r="C143" s="69"/>
      <c r="D143" s="69"/>
      <c r="E143" s="77"/>
      <c r="F143" s="77"/>
      <c r="G143" s="77"/>
      <c r="H143" s="77"/>
      <c r="I143" s="78"/>
    </row>
    <row r="144" spans="1:9">
      <c r="A144" s="60"/>
      <c r="B144" s="46"/>
      <c r="C144" s="46"/>
      <c r="D144" s="46"/>
      <c r="E144" s="46"/>
      <c r="F144" s="46"/>
      <c r="G144" s="46"/>
      <c r="H144" s="46"/>
      <c r="I144" s="46"/>
    </row>
    <row r="145" spans="1:9" ht="13" customHeight="1">
      <c r="A145" s="4"/>
      <c r="B145" s="177"/>
      <c r="C145" s="177"/>
      <c r="D145" s="177"/>
      <c r="E145" s="177"/>
      <c r="F145" s="177"/>
      <c r="G145" s="177"/>
      <c r="H145" s="177"/>
      <c r="I145" s="177"/>
    </row>
    <row r="146" spans="1:9" ht="13" customHeight="1">
      <c r="A146" s="4"/>
      <c r="B146" s="4"/>
      <c r="C146" s="178" t="s">
        <v>1530</v>
      </c>
      <c r="D146" s="178"/>
      <c r="E146" s="178"/>
      <c r="F146" s="178"/>
      <c r="G146" s="4"/>
      <c r="H146" s="4"/>
      <c r="I146" s="4"/>
    </row>
    <row r="147" spans="1:9" ht="13" customHeight="1">
      <c r="A147" s="4"/>
      <c r="B147" s="37" t="s">
        <v>851</v>
      </c>
      <c r="C147" s="178" t="s">
        <v>852</v>
      </c>
      <c r="D147" s="178"/>
      <c r="E147" s="178"/>
      <c r="F147" s="178"/>
      <c r="G147" s="4"/>
      <c r="H147" s="4"/>
      <c r="I147" s="4"/>
    </row>
    <row r="148" spans="1:9" ht="135" customHeight="1">
      <c r="A148" s="4"/>
      <c r="B148" s="38"/>
      <c r="C148" s="176"/>
      <c r="D148" s="176"/>
      <c r="E148" s="4"/>
      <c r="F148" s="4"/>
      <c r="G148" s="4"/>
      <c r="H148" s="4"/>
      <c r="I148" s="4"/>
    </row>
  </sheetData>
  <mergeCells count="6">
    <mergeCell ref="C148:D148"/>
    <mergeCell ref="B109:I109"/>
    <mergeCell ref="B110:I110"/>
    <mergeCell ref="B145:I145"/>
    <mergeCell ref="C146:F146"/>
    <mergeCell ref="C147:F147"/>
  </mergeCells>
  <hyperlinks>
    <hyperlink ref="A1" location="BajajFinservLiquidFund" display="BFLIQ" xr:uid="{00000000-0004-0000-0D00-000000000000}"/>
    <hyperlink ref="B1" location="BajajFinservLiquidFund" display="Bajaj Finserv Liquid Fund" xr:uid="{00000000-0004-0000-0D00-000001000000}"/>
  </hyperlinks>
  <pageMargins left="0" right="0" top="0" bottom="0" header="0" footer="0"/>
  <pageSetup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outlinePr summaryBelow="0"/>
  </sheetPr>
  <dimension ref="A1:I161"/>
  <sheetViews>
    <sheetView workbookViewId="0"/>
  </sheetViews>
  <sheetFormatPr defaultRowHeight="14.5"/>
  <cols>
    <col min="1" max="1" width="6.54296875" customWidth="1"/>
    <col min="2" max="2" width="78" bestFit="1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24</v>
      </c>
      <c r="B1" s="3" t="s">
        <v>2126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937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61</v>
      </c>
      <c r="E7" s="18">
        <v>2050829</v>
      </c>
      <c r="F7" s="19">
        <v>14534.2251</v>
      </c>
      <c r="G7" s="20">
        <v>6.25E-2</v>
      </c>
      <c r="H7" s="21"/>
      <c r="I7" s="22"/>
    </row>
    <row r="8" spans="1:9" ht="13" customHeight="1">
      <c r="A8" s="16" t="s">
        <v>58</v>
      </c>
      <c r="B8" s="17" t="s">
        <v>59</v>
      </c>
      <c r="C8" s="13" t="s">
        <v>60</v>
      </c>
      <c r="D8" s="13" t="s">
        <v>61</v>
      </c>
      <c r="E8" s="18">
        <v>944427</v>
      </c>
      <c r="F8" s="19">
        <v>12482.4917</v>
      </c>
      <c r="G8" s="20">
        <v>5.3699999999999998E-2</v>
      </c>
      <c r="H8" s="21"/>
      <c r="I8" s="22"/>
    </row>
    <row r="9" spans="1:9" ht="13" customHeight="1">
      <c r="A9" s="16" t="s">
        <v>449</v>
      </c>
      <c r="B9" s="17" t="s">
        <v>450</v>
      </c>
      <c r="C9" s="13" t="s">
        <v>451</v>
      </c>
      <c r="D9" s="13" t="s">
        <v>172</v>
      </c>
      <c r="E9" s="18">
        <v>101711</v>
      </c>
      <c r="F9" s="19">
        <v>9450.4776000000002</v>
      </c>
      <c r="G9" s="20">
        <v>4.07E-2</v>
      </c>
      <c r="H9" s="21"/>
      <c r="I9" s="22"/>
    </row>
    <row r="10" spans="1:9" ht="13" customHeight="1">
      <c r="A10" s="16" t="s">
        <v>1043</v>
      </c>
      <c r="B10" s="17" t="s">
        <v>1044</v>
      </c>
      <c r="C10" s="13" t="s">
        <v>1045</v>
      </c>
      <c r="D10" s="13" t="s">
        <v>256</v>
      </c>
      <c r="E10" s="18">
        <v>918448</v>
      </c>
      <c r="F10" s="19">
        <v>7623.1184000000003</v>
      </c>
      <c r="G10" s="20">
        <v>3.2800000000000003E-2</v>
      </c>
      <c r="H10" s="21"/>
      <c r="I10" s="22"/>
    </row>
    <row r="11" spans="1:9" ht="13" customHeight="1">
      <c r="A11" s="16" t="s">
        <v>65</v>
      </c>
      <c r="B11" s="17" t="s">
        <v>66</v>
      </c>
      <c r="C11" s="13" t="s">
        <v>67</v>
      </c>
      <c r="D11" s="13" t="s">
        <v>68</v>
      </c>
      <c r="E11" s="18">
        <v>621061</v>
      </c>
      <c r="F11" s="19">
        <v>7371.9940999999999</v>
      </c>
      <c r="G11" s="20">
        <v>3.1699999999999999E-2</v>
      </c>
      <c r="H11" s="21"/>
      <c r="I11" s="22"/>
    </row>
    <row r="12" spans="1:9" ht="13" customHeight="1">
      <c r="A12" s="16" t="s">
        <v>133</v>
      </c>
      <c r="B12" s="17" t="s">
        <v>134</v>
      </c>
      <c r="C12" s="13" t="s">
        <v>135</v>
      </c>
      <c r="D12" s="13" t="s">
        <v>136</v>
      </c>
      <c r="E12" s="18">
        <v>2372272</v>
      </c>
      <c r="F12" s="19">
        <v>6233.1446999999998</v>
      </c>
      <c r="G12" s="20">
        <v>2.6800000000000001E-2</v>
      </c>
      <c r="H12" s="21"/>
      <c r="I12" s="22"/>
    </row>
    <row r="13" spans="1:9" ht="13" customHeight="1">
      <c r="A13" s="16" t="s">
        <v>98</v>
      </c>
      <c r="B13" s="17" t="s">
        <v>99</v>
      </c>
      <c r="C13" s="13" t="s">
        <v>100</v>
      </c>
      <c r="D13" s="13" t="s">
        <v>61</v>
      </c>
      <c r="E13" s="18">
        <v>645150</v>
      </c>
      <c r="F13" s="19">
        <v>6190.2142999999996</v>
      </c>
      <c r="G13" s="20">
        <v>2.6599999999999999E-2</v>
      </c>
      <c r="H13" s="21"/>
      <c r="I13" s="22"/>
    </row>
    <row r="14" spans="1:9" ht="13" customHeight="1">
      <c r="A14" s="16" t="s">
        <v>137</v>
      </c>
      <c r="B14" s="17" t="s">
        <v>138</v>
      </c>
      <c r="C14" s="13" t="s">
        <v>139</v>
      </c>
      <c r="D14" s="13" t="s">
        <v>72</v>
      </c>
      <c r="E14" s="18">
        <v>3268156</v>
      </c>
      <c r="F14" s="19">
        <v>6023.2115000000003</v>
      </c>
      <c r="G14" s="20">
        <v>2.5899999999999999E-2</v>
      </c>
      <c r="H14" s="21"/>
      <c r="I14" s="22"/>
    </row>
    <row r="15" spans="1:9" ht="13" customHeight="1">
      <c r="A15" s="16" t="s">
        <v>1094</v>
      </c>
      <c r="B15" s="17" t="s">
        <v>1095</v>
      </c>
      <c r="C15" s="13" t="s">
        <v>1096</v>
      </c>
      <c r="D15" s="13" t="s">
        <v>1097</v>
      </c>
      <c r="E15" s="18">
        <v>528201</v>
      </c>
      <c r="F15" s="19">
        <v>5827.6415999999999</v>
      </c>
      <c r="G15" s="20">
        <v>2.5100000000000001E-2</v>
      </c>
      <c r="H15" s="21"/>
      <c r="I15" s="22"/>
    </row>
    <row r="16" spans="1:9" ht="13" customHeight="1">
      <c r="A16" s="16" t="s">
        <v>868</v>
      </c>
      <c r="B16" s="17" t="s">
        <v>869</v>
      </c>
      <c r="C16" s="13" t="s">
        <v>870</v>
      </c>
      <c r="D16" s="13" t="s">
        <v>111</v>
      </c>
      <c r="E16" s="18">
        <v>1361540</v>
      </c>
      <c r="F16" s="19">
        <v>5621.7987000000003</v>
      </c>
      <c r="G16" s="20">
        <v>2.4199999999999999E-2</v>
      </c>
      <c r="H16" s="21"/>
      <c r="I16" s="22"/>
    </row>
    <row r="17" spans="1:9" ht="13" customHeight="1">
      <c r="A17" s="16" t="s">
        <v>871</v>
      </c>
      <c r="B17" s="17" t="s">
        <v>872</v>
      </c>
      <c r="C17" s="13" t="s">
        <v>873</v>
      </c>
      <c r="D17" s="13" t="s">
        <v>256</v>
      </c>
      <c r="E17" s="18">
        <v>143887</v>
      </c>
      <c r="F17" s="19">
        <v>5607.4202999999998</v>
      </c>
      <c r="G17" s="20">
        <v>2.41E-2</v>
      </c>
      <c r="H17" s="21"/>
      <c r="I17" s="22"/>
    </row>
    <row r="18" spans="1:9" ht="13" customHeight="1">
      <c r="A18" s="16" t="s">
        <v>1226</v>
      </c>
      <c r="B18" s="17" t="s">
        <v>1227</v>
      </c>
      <c r="C18" s="13" t="s">
        <v>1228</v>
      </c>
      <c r="D18" s="13" t="s">
        <v>256</v>
      </c>
      <c r="E18" s="18">
        <v>472116</v>
      </c>
      <c r="F18" s="19">
        <v>5523.7572</v>
      </c>
      <c r="G18" s="20">
        <v>2.3800000000000002E-2</v>
      </c>
      <c r="H18" s="21"/>
      <c r="I18" s="22"/>
    </row>
    <row r="19" spans="1:9" ht="13" customHeight="1">
      <c r="A19" s="16" t="s">
        <v>189</v>
      </c>
      <c r="B19" s="17" t="s">
        <v>190</v>
      </c>
      <c r="C19" s="13" t="s">
        <v>191</v>
      </c>
      <c r="D19" s="13" t="s">
        <v>61</v>
      </c>
      <c r="E19" s="18">
        <v>1695415</v>
      </c>
      <c r="F19" s="19">
        <v>5381.2471999999998</v>
      </c>
      <c r="G19" s="20">
        <v>2.3199999999999998E-2</v>
      </c>
      <c r="H19" s="21"/>
      <c r="I19" s="22"/>
    </row>
    <row r="20" spans="1:9" ht="13" customHeight="1">
      <c r="A20" s="16" t="s">
        <v>343</v>
      </c>
      <c r="B20" s="17" t="s">
        <v>344</v>
      </c>
      <c r="C20" s="13" t="s">
        <v>345</v>
      </c>
      <c r="D20" s="13" t="s">
        <v>61</v>
      </c>
      <c r="E20" s="18">
        <v>1302896</v>
      </c>
      <c r="F20" s="19">
        <v>5255.2309999999998</v>
      </c>
      <c r="G20" s="20">
        <v>2.2599999999999999E-2</v>
      </c>
      <c r="H20" s="21"/>
      <c r="I20" s="22"/>
    </row>
    <row r="21" spans="1:9" ht="13" customHeight="1">
      <c r="A21" s="16" t="s">
        <v>346</v>
      </c>
      <c r="B21" s="17" t="s">
        <v>347</v>
      </c>
      <c r="C21" s="13" t="s">
        <v>348</v>
      </c>
      <c r="D21" s="13" t="s">
        <v>146</v>
      </c>
      <c r="E21" s="18">
        <v>296189</v>
      </c>
      <c r="F21" s="19">
        <v>5180.6418000000003</v>
      </c>
      <c r="G21" s="20">
        <v>2.23E-2</v>
      </c>
      <c r="H21" s="21"/>
      <c r="I21" s="22"/>
    </row>
    <row r="22" spans="1:9" ht="13" customHeight="1">
      <c r="A22" s="16" t="s">
        <v>1213</v>
      </c>
      <c r="B22" s="17" t="s">
        <v>1214</v>
      </c>
      <c r="C22" s="13" t="s">
        <v>1215</v>
      </c>
      <c r="D22" s="13" t="s">
        <v>1097</v>
      </c>
      <c r="E22" s="18">
        <v>13399</v>
      </c>
      <c r="F22" s="19">
        <v>4875.2262000000001</v>
      </c>
      <c r="G22" s="20">
        <v>2.1000000000000001E-2</v>
      </c>
      <c r="H22" s="21"/>
      <c r="I22" s="22"/>
    </row>
    <row r="23" spans="1:9" ht="13" customHeight="1">
      <c r="A23" s="16" t="s">
        <v>1222</v>
      </c>
      <c r="B23" s="17" t="s">
        <v>1223</v>
      </c>
      <c r="C23" s="13" t="s">
        <v>1224</v>
      </c>
      <c r="D23" s="13" t="s">
        <v>1225</v>
      </c>
      <c r="E23" s="18">
        <v>1675450</v>
      </c>
      <c r="F23" s="19">
        <v>4766.6553000000004</v>
      </c>
      <c r="G23" s="20">
        <v>2.0500000000000001E-2</v>
      </c>
      <c r="H23" s="21"/>
      <c r="I23" s="22"/>
    </row>
    <row r="24" spans="1:9" ht="13" customHeight="1">
      <c r="A24" s="16" t="s">
        <v>1229</v>
      </c>
      <c r="B24" s="17" t="s">
        <v>1230</v>
      </c>
      <c r="C24" s="13" t="s">
        <v>1231</v>
      </c>
      <c r="D24" s="13" t="s">
        <v>208</v>
      </c>
      <c r="E24" s="18">
        <v>118417</v>
      </c>
      <c r="F24" s="19">
        <v>4016.9414999999999</v>
      </c>
      <c r="G24" s="20">
        <v>1.7299999999999999E-2</v>
      </c>
      <c r="H24" s="21"/>
      <c r="I24" s="22"/>
    </row>
    <row r="25" spans="1:9" ht="13" customHeight="1">
      <c r="A25" s="16" t="s">
        <v>1531</v>
      </c>
      <c r="B25" s="17" t="s">
        <v>1532</v>
      </c>
      <c r="C25" s="13" t="s">
        <v>1533</v>
      </c>
      <c r="D25" s="13" t="s">
        <v>204</v>
      </c>
      <c r="E25" s="18">
        <v>62792</v>
      </c>
      <c r="F25" s="19">
        <v>3970.3382000000001</v>
      </c>
      <c r="G25" s="20">
        <v>1.7100000000000001E-2</v>
      </c>
      <c r="H25" s="21"/>
      <c r="I25" s="22"/>
    </row>
    <row r="26" spans="1:9" ht="13" customHeight="1">
      <c r="A26" s="16" t="s">
        <v>938</v>
      </c>
      <c r="B26" s="17" t="s">
        <v>939</v>
      </c>
      <c r="C26" s="13" t="s">
        <v>940</v>
      </c>
      <c r="D26" s="13" t="s">
        <v>79</v>
      </c>
      <c r="E26" s="18">
        <v>88537</v>
      </c>
      <c r="F26" s="19">
        <v>3855.7864</v>
      </c>
      <c r="G26" s="20">
        <v>1.66E-2</v>
      </c>
      <c r="H26" s="21"/>
      <c r="I26" s="22"/>
    </row>
    <row r="27" spans="1:9" ht="13" customHeight="1">
      <c r="A27" s="16" t="s">
        <v>1534</v>
      </c>
      <c r="B27" s="17" t="s">
        <v>1535</v>
      </c>
      <c r="C27" s="13" t="s">
        <v>1536</v>
      </c>
      <c r="D27" s="13" t="s">
        <v>330</v>
      </c>
      <c r="E27" s="18">
        <v>141226</v>
      </c>
      <c r="F27" s="19">
        <v>3837.1104</v>
      </c>
      <c r="G27" s="20">
        <v>1.6500000000000001E-2</v>
      </c>
      <c r="H27" s="21"/>
      <c r="I27" s="22"/>
    </row>
    <row r="28" spans="1:9" ht="13" customHeight="1">
      <c r="A28" s="16" t="s">
        <v>195</v>
      </c>
      <c r="B28" s="17" t="s">
        <v>196</v>
      </c>
      <c r="C28" s="13" t="s">
        <v>197</v>
      </c>
      <c r="D28" s="13" t="s">
        <v>79</v>
      </c>
      <c r="E28" s="18">
        <v>713156</v>
      </c>
      <c r="F28" s="19">
        <v>3781.1531</v>
      </c>
      <c r="G28" s="20">
        <v>1.6299999999999999E-2</v>
      </c>
      <c r="H28" s="21"/>
      <c r="I28" s="22"/>
    </row>
    <row r="29" spans="1:9" ht="13" customHeight="1">
      <c r="A29" s="16" t="s">
        <v>1247</v>
      </c>
      <c r="B29" s="17" t="s">
        <v>1248</v>
      </c>
      <c r="C29" s="13" t="s">
        <v>1249</v>
      </c>
      <c r="D29" s="13" t="s">
        <v>79</v>
      </c>
      <c r="E29" s="18">
        <v>132429</v>
      </c>
      <c r="F29" s="19">
        <v>3624.7141999999999</v>
      </c>
      <c r="G29" s="20">
        <v>1.5599999999999999E-2</v>
      </c>
      <c r="H29" s="21"/>
      <c r="I29" s="22"/>
    </row>
    <row r="30" spans="1:9" ht="13" customHeight="1">
      <c r="A30" s="16" t="s">
        <v>1101</v>
      </c>
      <c r="B30" s="17" t="s">
        <v>1102</v>
      </c>
      <c r="C30" s="13" t="s">
        <v>1103</v>
      </c>
      <c r="D30" s="13" t="s">
        <v>229</v>
      </c>
      <c r="E30" s="18">
        <v>793066</v>
      </c>
      <c r="F30" s="19">
        <v>3612.0191</v>
      </c>
      <c r="G30" s="20">
        <v>1.55E-2</v>
      </c>
      <c r="H30" s="21"/>
      <c r="I30" s="22"/>
    </row>
    <row r="31" spans="1:9" ht="13" customHeight="1">
      <c r="A31" s="16" t="s">
        <v>1064</v>
      </c>
      <c r="B31" s="17" t="s">
        <v>1065</v>
      </c>
      <c r="C31" s="13" t="s">
        <v>1066</v>
      </c>
      <c r="D31" s="13" t="s">
        <v>172</v>
      </c>
      <c r="E31" s="18">
        <v>1703977</v>
      </c>
      <c r="F31" s="19">
        <v>3519.0533</v>
      </c>
      <c r="G31" s="20">
        <v>1.5100000000000001E-2</v>
      </c>
      <c r="H31" s="21"/>
      <c r="I31" s="22"/>
    </row>
    <row r="32" spans="1:9" ht="13" customHeight="1">
      <c r="A32" s="16" t="s">
        <v>426</v>
      </c>
      <c r="B32" s="17" t="s">
        <v>427</v>
      </c>
      <c r="C32" s="13" t="s">
        <v>428</v>
      </c>
      <c r="D32" s="13" t="s">
        <v>72</v>
      </c>
      <c r="E32" s="18">
        <v>278709</v>
      </c>
      <c r="F32" s="19">
        <v>3493.3386</v>
      </c>
      <c r="G32" s="20">
        <v>1.4999999999999999E-2</v>
      </c>
      <c r="H32" s="21"/>
      <c r="I32" s="22"/>
    </row>
    <row r="33" spans="1:9" ht="13" customHeight="1">
      <c r="A33" s="16" t="s">
        <v>856</v>
      </c>
      <c r="B33" s="17" t="s">
        <v>857</v>
      </c>
      <c r="C33" s="13" t="s">
        <v>858</v>
      </c>
      <c r="D33" s="13" t="s">
        <v>107</v>
      </c>
      <c r="E33" s="18">
        <v>31006</v>
      </c>
      <c r="F33" s="19">
        <v>3371.5924</v>
      </c>
      <c r="G33" s="20">
        <v>1.4500000000000001E-2</v>
      </c>
      <c r="H33" s="21"/>
      <c r="I33" s="22"/>
    </row>
    <row r="34" spans="1:9" ht="13" customHeight="1">
      <c r="A34" s="16" t="s">
        <v>887</v>
      </c>
      <c r="B34" s="17" t="s">
        <v>888</v>
      </c>
      <c r="C34" s="13" t="s">
        <v>889</v>
      </c>
      <c r="D34" s="13" t="s">
        <v>890</v>
      </c>
      <c r="E34" s="18">
        <v>654569</v>
      </c>
      <c r="F34" s="19">
        <v>3356.6298000000002</v>
      </c>
      <c r="G34" s="20">
        <v>1.44E-2</v>
      </c>
      <c r="H34" s="21"/>
      <c r="I34" s="22"/>
    </row>
    <row r="35" spans="1:9" ht="13" customHeight="1">
      <c r="A35" s="16" t="s">
        <v>370</v>
      </c>
      <c r="B35" s="17" t="s">
        <v>371</v>
      </c>
      <c r="C35" s="13" t="s">
        <v>372</v>
      </c>
      <c r="D35" s="13" t="s">
        <v>229</v>
      </c>
      <c r="E35" s="18">
        <v>72791</v>
      </c>
      <c r="F35" s="19">
        <v>3338.9232000000002</v>
      </c>
      <c r="G35" s="20">
        <v>1.44E-2</v>
      </c>
      <c r="H35" s="21"/>
      <c r="I35" s="22"/>
    </row>
    <row r="36" spans="1:9" ht="13" customHeight="1">
      <c r="A36" s="16" t="s">
        <v>407</v>
      </c>
      <c r="B36" s="17" t="s">
        <v>408</v>
      </c>
      <c r="C36" s="13" t="s">
        <v>409</v>
      </c>
      <c r="D36" s="13" t="s">
        <v>172</v>
      </c>
      <c r="E36" s="18">
        <v>197378</v>
      </c>
      <c r="F36" s="19">
        <v>3300.1601999999998</v>
      </c>
      <c r="G36" s="20">
        <v>1.4200000000000001E-2</v>
      </c>
      <c r="H36" s="21"/>
      <c r="I36" s="22"/>
    </row>
    <row r="37" spans="1:9" ht="13" customHeight="1">
      <c r="A37" s="16" t="s">
        <v>230</v>
      </c>
      <c r="B37" s="17" t="s">
        <v>231</v>
      </c>
      <c r="C37" s="13" t="s">
        <v>232</v>
      </c>
      <c r="D37" s="13" t="s">
        <v>79</v>
      </c>
      <c r="E37" s="18">
        <v>188293</v>
      </c>
      <c r="F37" s="19">
        <v>3259.3517999999999</v>
      </c>
      <c r="G37" s="20">
        <v>1.4E-2</v>
      </c>
      <c r="H37" s="21"/>
      <c r="I37" s="22"/>
    </row>
    <row r="38" spans="1:9" ht="13" customHeight="1">
      <c r="A38" s="16" t="s">
        <v>1067</v>
      </c>
      <c r="B38" s="17" t="s">
        <v>1068</v>
      </c>
      <c r="C38" s="13" t="s">
        <v>1069</v>
      </c>
      <c r="D38" s="13" t="s">
        <v>256</v>
      </c>
      <c r="E38" s="18">
        <v>764341</v>
      </c>
      <c r="F38" s="19">
        <v>3153.6709999999998</v>
      </c>
      <c r="G38" s="20">
        <v>1.3599999999999999E-2</v>
      </c>
      <c r="H38" s="21"/>
      <c r="I38" s="22"/>
    </row>
    <row r="39" spans="1:9" ht="13" customHeight="1">
      <c r="A39" s="16" t="s">
        <v>962</v>
      </c>
      <c r="B39" s="17" t="s">
        <v>963</v>
      </c>
      <c r="C39" s="13" t="s">
        <v>964</v>
      </c>
      <c r="D39" s="13" t="s">
        <v>168</v>
      </c>
      <c r="E39" s="18">
        <v>168064</v>
      </c>
      <c r="F39" s="19">
        <v>2963.0524</v>
      </c>
      <c r="G39" s="20">
        <v>1.2800000000000001E-2</v>
      </c>
      <c r="H39" s="21"/>
      <c r="I39" s="22"/>
    </row>
    <row r="40" spans="1:9" ht="13" customHeight="1">
      <c r="A40" s="16" t="s">
        <v>1141</v>
      </c>
      <c r="B40" s="17" t="s">
        <v>1142</v>
      </c>
      <c r="C40" s="13" t="s">
        <v>1143</v>
      </c>
      <c r="D40" s="13" t="s">
        <v>330</v>
      </c>
      <c r="E40" s="18">
        <v>94342</v>
      </c>
      <c r="F40" s="19">
        <v>2958.5650999999998</v>
      </c>
      <c r="G40" s="20">
        <v>1.2699999999999999E-2</v>
      </c>
      <c r="H40" s="21"/>
      <c r="I40" s="22"/>
    </row>
    <row r="41" spans="1:9" ht="13" customHeight="1">
      <c r="A41" s="16" t="s">
        <v>1537</v>
      </c>
      <c r="B41" s="17" t="s">
        <v>1538</v>
      </c>
      <c r="C41" s="13" t="s">
        <v>1539</v>
      </c>
      <c r="D41" s="13" t="s">
        <v>239</v>
      </c>
      <c r="E41" s="18">
        <v>198326</v>
      </c>
      <c r="F41" s="19">
        <v>2938.9929999999999</v>
      </c>
      <c r="G41" s="20">
        <v>1.26E-2</v>
      </c>
      <c r="H41" s="21"/>
      <c r="I41" s="22"/>
    </row>
    <row r="42" spans="1:9" ht="13" customHeight="1">
      <c r="A42" s="16" t="s">
        <v>165</v>
      </c>
      <c r="B42" s="17" t="s">
        <v>166</v>
      </c>
      <c r="C42" s="13" t="s">
        <v>167</v>
      </c>
      <c r="D42" s="13" t="s">
        <v>168</v>
      </c>
      <c r="E42" s="18">
        <v>87323</v>
      </c>
      <c r="F42" s="19">
        <v>2882.0083</v>
      </c>
      <c r="G42" s="20">
        <v>1.24E-2</v>
      </c>
      <c r="H42" s="21"/>
      <c r="I42" s="22"/>
    </row>
    <row r="43" spans="1:9" ht="13" customHeight="1">
      <c r="A43" s="16" t="s">
        <v>1540</v>
      </c>
      <c r="B43" s="17" t="s">
        <v>1541</v>
      </c>
      <c r="C43" s="13" t="s">
        <v>1542</v>
      </c>
      <c r="D43" s="13" t="s">
        <v>208</v>
      </c>
      <c r="E43" s="18">
        <v>67043</v>
      </c>
      <c r="F43" s="19">
        <v>2816.4764</v>
      </c>
      <c r="G43" s="20">
        <v>1.21E-2</v>
      </c>
      <c r="H43" s="21"/>
      <c r="I43" s="22"/>
    </row>
    <row r="44" spans="1:9" ht="13" customHeight="1">
      <c r="A44" s="16" t="s">
        <v>1150</v>
      </c>
      <c r="B44" s="17" t="s">
        <v>1151</v>
      </c>
      <c r="C44" s="13" t="s">
        <v>1152</v>
      </c>
      <c r="D44" s="13" t="s">
        <v>256</v>
      </c>
      <c r="E44" s="18">
        <v>125107</v>
      </c>
      <c r="F44" s="19">
        <v>2648.5151999999998</v>
      </c>
      <c r="G44" s="20">
        <v>1.14E-2</v>
      </c>
      <c r="H44" s="21"/>
      <c r="I44" s="22"/>
    </row>
    <row r="45" spans="1:9" ht="13" customHeight="1">
      <c r="A45" s="16" t="s">
        <v>853</v>
      </c>
      <c r="B45" s="17" t="s">
        <v>854</v>
      </c>
      <c r="C45" s="13" t="s">
        <v>855</v>
      </c>
      <c r="D45" s="13" t="s">
        <v>172</v>
      </c>
      <c r="E45" s="18">
        <v>89003</v>
      </c>
      <c r="F45" s="19">
        <v>2464.7601</v>
      </c>
      <c r="G45" s="20">
        <v>1.06E-2</v>
      </c>
      <c r="H45" s="21"/>
      <c r="I45" s="22"/>
    </row>
    <row r="46" spans="1:9" ht="13" customHeight="1">
      <c r="A46" s="16" t="s">
        <v>986</v>
      </c>
      <c r="B46" s="17" t="s">
        <v>987</v>
      </c>
      <c r="C46" s="13" t="s">
        <v>988</v>
      </c>
      <c r="D46" s="13" t="s">
        <v>168</v>
      </c>
      <c r="E46" s="18">
        <v>144606</v>
      </c>
      <c r="F46" s="19">
        <v>2389.6142</v>
      </c>
      <c r="G46" s="20">
        <v>1.03E-2</v>
      </c>
      <c r="H46" s="21"/>
      <c r="I46" s="22"/>
    </row>
    <row r="47" spans="1:9" ht="13" customHeight="1">
      <c r="A47" s="16" t="s">
        <v>1335</v>
      </c>
      <c r="B47" s="17" t="s">
        <v>1336</v>
      </c>
      <c r="C47" s="13" t="s">
        <v>1337</v>
      </c>
      <c r="D47" s="13" t="s">
        <v>229</v>
      </c>
      <c r="E47" s="18">
        <v>135054</v>
      </c>
      <c r="F47" s="19">
        <v>2327.6556999999998</v>
      </c>
      <c r="G47" s="20">
        <v>0.01</v>
      </c>
      <c r="H47" s="21"/>
      <c r="I47" s="22"/>
    </row>
    <row r="48" spans="1:9" ht="13" customHeight="1">
      <c r="A48" s="16" t="s">
        <v>249</v>
      </c>
      <c r="B48" s="17" t="s">
        <v>250</v>
      </c>
      <c r="C48" s="13" t="s">
        <v>251</v>
      </c>
      <c r="D48" s="13" t="s">
        <v>252</v>
      </c>
      <c r="E48" s="18">
        <v>682316</v>
      </c>
      <c r="F48" s="19">
        <v>2183.4112</v>
      </c>
      <c r="G48" s="20">
        <v>9.4000000000000004E-3</v>
      </c>
      <c r="H48" s="21"/>
      <c r="I48" s="22"/>
    </row>
    <row r="49" spans="1:9" ht="13" customHeight="1">
      <c r="A49" s="16" t="s">
        <v>1543</v>
      </c>
      <c r="B49" s="17" t="s">
        <v>1544</v>
      </c>
      <c r="C49" s="13" t="s">
        <v>1545</v>
      </c>
      <c r="D49" s="13" t="s">
        <v>229</v>
      </c>
      <c r="E49" s="18">
        <v>15231</v>
      </c>
      <c r="F49" s="19">
        <v>1995.261</v>
      </c>
      <c r="G49" s="20">
        <v>8.6E-3</v>
      </c>
      <c r="H49" s="21"/>
      <c r="I49" s="22"/>
    </row>
    <row r="50" spans="1:9" ht="13" customHeight="1">
      <c r="A50" s="16" t="s">
        <v>331</v>
      </c>
      <c r="B50" s="17" t="s">
        <v>332</v>
      </c>
      <c r="C50" s="13" t="s">
        <v>333</v>
      </c>
      <c r="D50" s="13" t="s">
        <v>154</v>
      </c>
      <c r="E50" s="18">
        <v>253852</v>
      </c>
      <c r="F50" s="19">
        <v>1954.6604</v>
      </c>
      <c r="G50" s="20">
        <v>8.3999999999999995E-3</v>
      </c>
      <c r="H50" s="21"/>
      <c r="I50" s="22"/>
    </row>
    <row r="51" spans="1:9" ht="13" customHeight="1">
      <c r="A51" s="16" t="s">
        <v>1033</v>
      </c>
      <c r="B51" s="17" t="s">
        <v>1034</v>
      </c>
      <c r="C51" s="13" t="s">
        <v>1035</v>
      </c>
      <c r="D51" s="13" t="s">
        <v>1036</v>
      </c>
      <c r="E51" s="18">
        <v>155244</v>
      </c>
      <c r="F51" s="19">
        <v>1929.2172</v>
      </c>
      <c r="G51" s="20">
        <v>8.3000000000000001E-3</v>
      </c>
      <c r="H51" s="21"/>
      <c r="I51" s="22"/>
    </row>
    <row r="52" spans="1:9" ht="13" customHeight="1">
      <c r="A52" s="16" t="s">
        <v>293</v>
      </c>
      <c r="B52" s="17" t="s">
        <v>294</v>
      </c>
      <c r="C52" s="13" t="s">
        <v>295</v>
      </c>
      <c r="D52" s="13" t="s">
        <v>172</v>
      </c>
      <c r="E52" s="18">
        <v>95353</v>
      </c>
      <c r="F52" s="19">
        <v>1887.9893999999999</v>
      </c>
      <c r="G52" s="20">
        <v>8.0999999999999996E-3</v>
      </c>
      <c r="H52" s="21"/>
      <c r="I52" s="22"/>
    </row>
    <row r="53" spans="1:9" ht="13" customHeight="1">
      <c r="A53" s="16" t="s">
        <v>436</v>
      </c>
      <c r="B53" s="17" t="s">
        <v>437</v>
      </c>
      <c r="C53" s="13" t="s">
        <v>438</v>
      </c>
      <c r="D53" s="13" t="s">
        <v>252</v>
      </c>
      <c r="E53" s="18">
        <v>745002</v>
      </c>
      <c r="F53" s="19">
        <v>1863.25</v>
      </c>
      <c r="G53" s="20">
        <v>8.0000000000000002E-3</v>
      </c>
      <c r="H53" s="21"/>
      <c r="I53" s="22"/>
    </row>
    <row r="54" spans="1:9" ht="13" customHeight="1">
      <c r="A54" s="16" t="s">
        <v>1235</v>
      </c>
      <c r="B54" s="17" t="s">
        <v>1236</v>
      </c>
      <c r="C54" s="13" t="s">
        <v>1237</v>
      </c>
      <c r="D54" s="13" t="s">
        <v>172</v>
      </c>
      <c r="E54" s="18">
        <v>7977</v>
      </c>
      <c r="F54" s="19">
        <v>1703.0895</v>
      </c>
      <c r="G54" s="20">
        <v>7.3000000000000001E-3</v>
      </c>
      <c r="H54" s="21"/>
      <c r="I54" s="22"/>
    </row>
    <row r="55" spans="1:9" ht="13" customHeight="1">
      <c r="A55" s="16" t="s">
        <v>1327</v>
      </c>
      <c r="B55" s="17" t="s">
        <v>1328</v>
      </c>
      <c r="C55" s="13" t="s">
        <v>1329</v>
      </c>
      <c r="D55" s="13" t="s">
        <v>204</v>
      </c>
      <c r="E55" s="18">
        <v>66519</v>
      </c>
      <c r="F55" s="19">
        <v>1630.7798</v>
      </c>
      <c r="G55" s="20">
        <v>7.0000000000000001E-3</v>
      </c>
      <c r="H55" s="21"/>
      <c r="I55" s="22"/>
    </row>
    <row r="56" spans="1:9" ht="13" customHeight="1">
      <c r="A56" s="16" t="s">
        <v>950</v>
      </c>
      <c r="B56" s="17" t="s">
        <v>951</v>
      </c>
      <c r="C56" s="13" t="s">
        <v>952</v>
      </c>
      <c r="D56" s="13" t="s">
        <v>79</v>
      </c>
      <c r="E56" s="18">
        <v>951018</v>
      </c>
      <c r="F56" s="19">
        <v>1584.2058</v>
      </c>
      <c r="G56" s="20">
        <v>6.7999999999999996E-3</v>
      </c>
      <c r="H56" s="21"/>
      <c r="I56" s="22"/>
    </row>
    <row r="57" spans="1:9" ht="13" customHeight="1">
      <c r="A57" s="16" t="s">
        <v>947</v>
      </c>
      <c r="B57" s="17" t="s">
        <v>948</v>
      </c>
      <c r="C57" s="13" t="s">
        <v>949</v>
      </c>
      <c r="D57" s="13" t="s">
        <v>168</v>
      </c>
      <c r="E57" s="18">
        <v>49464</v>
      </c>
      <c r="F57" s="19">
        <v>1547.8275000000001</v>
      </c>
      <c r="G57" s="20">
        <v>6.7000000000000002E-3</v>
      </c>
      <c r="H57" s="21"/>
      <c r="I57" s="22"/>
    </row>
    <row r="58" spans="1:9" ht="13" customHeight="1">
      <c r="A58" s="16" t="s">
        <v>877</v>
      </c>
      <c r="B58" s="17" t="s">
        <v>878</v>
      </c>
      <c r="C58" s="13" t="s">
        <v>879</v>
      </c>
      <c r="D58" s="13" t="s">
        <v>289</v>
      </c>
      <c r="E58" s="18">
        <v>1344982</v>
      </c>
      <c r="F58" s="19">
        <v>1524.9405999999999</v>
      </c>
      <c r="G58" s="20">
        <v>6.6E-3</v>
      </c>
      <c r="H58" s="21"/>
      <c r="I58" s="22"/>
    </row>
    <row r="59" spans="1:9" ht="13" customHeight="1">
      <c r="A59" s="16" t="s">
        <v>1113</v>
      </c>
      <c r="B59" s="17" t="s">
        <v>1114</v>
      </c>
      <c r="C59" s="13" t="s">
        <v>1115</v>
      </c>
      <c r="D59" s="13" t="s">
        <v>229</v>
      </c>
      <c r="E59" s="18">
        <v>29845</v>
      </c>
      <c r="F59" s="19">
        <v>1518.5136</v>
      </c>
      <c r="G59" s="20">
        <v>6.4999999999999997E-3</v>
      </c>
      <c r="H59" s="21"/>
      <c r="I59" s="22"/>
    </row>
    <row r="60" spans="1:9" ht="13" customHeight="1">
      <c r="A60" s="16" t="s">
        <v>364</v>
      </c>
      <c r="B60" s="17" t="s">
        <v>365</v>
      </c>
      <c r="C60" s="13" t="s">
        <v>366</v>
      </c>
      <c r="D60" s="13" t="s">
        <v>150</v>
      </c>
      <c r="E60" s="18">
        <v>71079</v>
      </c>
      <c r="F60" s="19">
        <v>1192.7056</v>
      </c>
      <c r="G60" s="20">
        <v>5.1000000000000004E-3</v>
      </c>
      <c r="H60" s="21"/>
      <c r="I60" s="22"/>
    </row>
    <row r="61" spans="1:9" ht="13" customHeight="1">
      <c r="A61" s="16" t="s">
        <v>900</v>
      </c>
      <c r="B61" s="17" t="s">
        <v>901</v>
      </c>
      <c r="C61" s="13" t="s">
        <v>902</v>
      </c>
      <c r="D61" s="13" t="s">
        <v>903</v>
      </c>
      <c r="E61" s="18">
        <v>264354</v>
      </c>
      <c r="F61" s="19">
        <v>1145.3136999999999</v>
      </c>
      <c r="G61" s="20">
        <v>4.8999999999999998E-3</v>
      </c>
      <c r="H61" s="21"/>
      <c r="I61" s="22"/>
    </row>
    <row r="62" spans="1:9" ht="13" customHeight="1">
      <c r="A62" s="16" t="s">
        <v>143</v>
      </c>
      <c r="B62" s="17" t="s">
        <v>144</v>
      </c>
      <c r="C62" s="13" t="s">
        <v>145</v>
      </c>
      <c r="D62" s="13" t="s">
        <v>146</v>
      </c>
      <c r="E62" s="18">
        <v>114210</v>
      </c>
      <c r="F62" s="19">
        <v>1135.3616</v>
      </c>
      <c r="G62" s="20">
        <v>4.8999999999999998E-3</v>
      </c>
      <c r="H62" s="21"/>
      <c r="I62" s="22"/>
    </row>
    <row r="63" spans="1:9" ht="13" customHeight="1">
      <c r="A63" s="16" t="s">
        <v>198</v>
      </c>
      <c r="B63" s="17" t="s">
        <v>199</v>
      </c>
      <c r="C63" s="13" t="s">
        <v>200</v>
      </c>
      <c r="D63" s="13" t="s">
        <v>168</v>
      </c>
      <c r="E63" s="18">
        <v>35626</v>
      </c>
      <c r="F63" s="19">
        <v>1101.5559000000001</v>
      </c>
      <c r="G63" s="20">
        <v>4.7000000000000002E-3</v>
      </c>
      <c r="H63" s="21"/>
      <c r="I63" s="22"/>
    </row>
    <row r="64" spans="1:9" ht="13" customHeight="1">
      <c r="A64" s="16" t="s">
        <v>1256</v>
      </c>
      <c r="B64" s="17" t="s">
        <v>1257</v>
      </c>
      <c r="C64" s="13" t="s">
        <v>1258</v>
      </c>
      <c r="D64" s="13" t="s">
        <v>172</v>
      </c>
      <c r="E64" s="18">
        <v>68000</v>
      </c>
      <c r="F64" s="19">
        <v>1034.6880000000001</v>
      </c>
      <c r="G64" s="20">
        <v>4.4999999999999997E-3</v>
      </c>
      <c r="H64" s="21"/>
      <c r="I64" s="22"/>
    </row>
    <row r="65" spans="1:9" ht="13" customHeight="1">
      <c r="A65" s="16" t="s">
        <v>217</v>
      </c>
      <c r="B65" s="17" t="s">
        <v>218</v>
      </c>
      <c r="C65" s="13" t="s">
        <v>219</v>
      </c>
      <c r="D65" s="13" t="s">
        <v>164</v>
      </c>
      <c r="E65" s="18">
        <v>164624</v>
      </c>
      <c r="F65" s="19">
        <v>858.02030000000002</v>
      </c>
      <c r="G65" s="20">
        <v>3.7000000000000002E-3</v>
      </c>
      <c r="H65" s="21"/>
      <c r="I65" s="22"/>
    </row>
    <row r="66" spans="1:9" ht="13" customHeight="1">
      <c r="A66" s="16" t="s">
        <v>337</v>
      </c>
      <c r="B66" s="17" t="s">
        <v>338</v>
      </c>
      <c r="C66" s="13" t="s">
        <v>339</v>
      </c>
      <c r="D66" s="13" t="s">
        <v>172</v>
      </c>
      <c r="E66" s="18">
        <v>39000</v>
      </c>
      <c r="F66" s="19">
        <v>708.47400000000005</v>
      </c>
      <c r="G66" s="20">
        <v>3.0000000000000001E-3</v>
      </c>
      <c r="H66" s="21"/>
      <c r="I66" s="22"/>
    </row>
    <row r="67" spans="1:9" ht="13" customHeight="1">
      <c r="A67" s="16" t="s">
        <v>1546</v>
      </c>
      <c r="B67" s="17" t="s">
        <v>1547</v>
      </c>
      <c r="C67" s="13" t="s">
        <v>1548</v>
      </c>
      <c r="D67" s="13" t="s">
        <v>146</v>
      </c>
      <c r="E67" s="18">
        <v>11825</v>
      </c>
      <c r="F67" s="19">
        <v>624.24180000000001</v>
      </c>
      <c r="G67" s="20">
        <v>2.7000000000000001E-3</v>
      </c>
      <c r="H67" s="21"/>
      <c r="I67" s="22"/>
    </row>
    <row r="68" spans="1:9" ht="13" customHeight="1">
      <c r="A68" s="16" t="s">
        <v>1549</v>
      </c>
      <c r="B68" s="17" t="s">
        <v>1550</v>
      </c>
      <c r="C68" s="13" t="s">
        <v>1551</v>
      </c>
      <c r="D68" s="13" t="s">
        <v>903</v>
      </c>
      <c r="E68" s="18">
        <v>25000</v>
      </c>
      <c r="F68" s="19">
        <v>577.5</v>
      </c>
      <c r="G68" s="20">
        <v>2.5000000000000001E-3</v>
      </c>
      <c r="H68" s="21"/>
      <c r="I68" s="22"/>
    </row>
    <row r="69" spans="1:9" ht="13" customHeight="1">
      <c r="A69" s="16" t="s">
        <v>1144</v>
      </c>
      <c r="B69" s="17" t="s">
        <v>1145</v>
      </c>
      <c r="C69" s="13" t="s">
        <v>1146</v>
      </c>
      <c r="D69" s="13" t="s">
        <v>97</v>
      </c>
      <c r="E69" s="18">
        <v>51925</v>
      </c>
      <c r="F69" s="19">
        <v>576.4194</v>
      </c>
      <c r="G69" s="20">
        <v>2.5000000000000001E-3</v>
      </c>
      <c r="H69" s="21"/>
      <c r="I69" s="22"/>
    </row>
    <row r="70" spans="1:9" ht="13" customHeight="1">
      <c r="A70" s="16" t="s">
        <v>122</v>
      </c>
      <c r="B70" s="17" t="s">
        <v>123</v>
      </c>
      <c r="C70" s="13" t="s">
        <v>124</v>
      </c>
      <c r="D70" s="13" t="s">
        <v>125</v>
      </c>
      <c r="E70" s="18">
        <v>14700</v>
      </c>
      <c r="F70" s="19">
        <v>552.72</v>
      </c>
      <c r="G70" s="20">
        <v>2.3999999999999998E-3</v>
      </c>
      <c r="H70" s="21"/>
      <c r="I70" s="22"/>
    </row>
    <row r="71" spans="1:9" ht="13" customHeight="1">
      <c r="A71" s="16" t="s">
        <v>1128</v>
      </c>
      <c r="B71" s="17" t="s">
        <v>1129</v>
      </c>
      <c r="C71" s="13" t="s">
        <v>1130</v>
      </c>
      <c r="D71" s="13" t="s">
        <v>216</v>
      </c>
      <c r="E71" s="18">
        <v>92002</v>
      </c>
      <c r="F71" s="19">
        <v>542.67380000000003</v>
      </c>
      <c r="G71" s="20">
        <v>2.3E-3</v>
      </c>
      <c r="H71" s="21"/>
      <c r="I71" s="22"/>
    </row>
    <row r="72" spans="1:9" ht="13" customHeight="1">
      <c r="A72" s="16" t="s">
        <v>904</v>
      </c>
      <c r="B72" s="17" t="s">
        <v>905</v>
      </c>
      <c r="C72" s="13" t="s">
        <v>906</v>
      </c>
      <c r="D72" s="13" t="s">
        <v>229</v>
      </c>
      <c r="E72" s="18">
        <v>6450</v>
      </c>
      <c r="F72" s="19">
        <v>326.49900000000002</v>
      </c>
      <c r="G72" s="20">
        <v>1.4E-3</v>
      </c>
      <c r="H72" s="21"/>
      <c r="I72" s="22"/>
    </row>
    <row r="73" spans="1:9" ht="13" customHeight="1">
      <c r="A73" s="4"/>
      <c r="B73" s="12" t="s">
        <v>462</v>
      </c>
      <c r="C73" s="13"/>
      <c r="D73" s="13"/>
      <c r="E73" s="13"/>
      <c r="F73" s="23">
        <v>227528.23939999999</v>
      </c>
      <c r="G73" s="24">
        <f>ROUND(SUM(G1:G72),4)</f>
        <v>0.9788</v>
      </c>
      <c r="H73" s="25"/>
      <c r="I73" s="26"/>
    </row>
    <row r="74" spans="1:9" ht="13" customHeight="1">
      <c r="A74" s="4"/>
      <c r="B74" s="27" t="s">
        <v>463</v>
      </c>
      <c r="C74" s="1"/>
      <c r="D74" s="1"/>
      <c r="E74" s="1"/>
      <c r="F74" s="25" t="s">
        <v>464</v>
      </c>
      <c r="G74" s="25" t="s">
        <v>464</v>
      </c>
      <c r="H74" s="25"/>
      <c r="I74" s="26"/>
    </row>
    <row r="75" spans="1:9" ht="13" customHeight="1">
      <c r="A75" s="4"/>
      <c r="B75" s="27" t="s">
        <v>462</v>
      </c>
      <c r="C75" s="1"/>
      <c r="D75" s="1"/>
      <c r="E75" s="1"/>
      <c r="F75" s="25" t="s">
        <v>464</v>
      </c>
      <c r="G75" s="25" t="s">
        <v>464</v>
      </c>
      <c r="H75" s="25"/>
      <c r="I75" s="26"/>
    </row>
    <row r="76" spans="1:9" ht="13" customHeight="1">
      <c r="A76" s="4"/>
      <c r="B76" s="27" t="s">
        <v>465</v>
      </c>
      <c r="C76" s="28"/>
      <c r="D76" s="1"/>
      <c r="E76" s="28"/>
      <c r="F76" s="23">
        <v>227528.23939999999</v>
      </c>
      <c r="G76" s="24">
        <f>ROUND(SUM(G73),4)</f>
        <v>0.9788</v>
      </c>
      <c r="H76" s="25"/>
      <c r="I76" s="26"/>
    </row>
    <row r="77" spans="1:9" ht="13" customHeight="1">
      <c r="A77" s="4"/>
      <c r="B77" s="12" t="s">
        <v>466</v>
      </c>
      <c r="C77" s="13"/>
      <c r="D77" s="13"/>
      <c r="E77" s="13"/>
      <c r="F77" s="13"/>
      <c r="G77" s="13"/>
      <c r="H77" s="14"/>
      <c r="I77" s="15"/>
    </row>
    <row r="78" spans="1:9" ht="13" customHeight="1">
      <c r="A78" s="4"/>
      <c r="B78" s="12" t="s">
        <v>907</v>
      </c>
      <c r="C78" s="13"/>
      <c r="D78" s="13"/>
      <c r="E78" s="13"/>
      <c r="F78" s="4"/>
      <c r="G78" s="14"/>
      <c r="H78" s="14"/>
      <c r="I78" s="15"/>
    </row>
    <row r="79" spans="1:9" ht="13" customHeight="1">
      <c r="A79" s="16" t="s">
        <v>908</v>
      </c>
      <c r="B79" s="17" t="s">
        <v>1972</v>
      </c>
      <c r="C79" s="13"/>
      <c r="D79" s="13"/>
      <c r="E79" s="18">
        <v>117000</v>
      </c>
      <c r="F79" s="19">
        <v>539.01900000000001</v>
      </c>
      <c r="G79" s="20">
        <v>2.3E-3</v>
      </c>
      <c r="H79" s="21"/>
      <c r="I79" s="22"/>
    </row>
    <row r="80" spans="1:9" ht="13" customHeight="1">
      <c r="A80" s="4"/>
      <c r="B80" s="12" t="s">
        <v>462</v>
      </c>
      <c r="C80" s="13"/>
      <c r="D80" s="13"/>
      <c r="E80" s="13"/>
      <c r="F80" s="23">
        <v>539.01900000000001</v>
      </c>
      <c r="G80" s="24">
        <f>ROUND(SUM(G77:G79),4)</f>
        <v>2.3E-3</v>
      </c>
      <c r="H80" s="25"/>
      <c r="I80" s="26"/>
    </row>
    <row r="81" spans="1:9" ht="13" customHeight="1">
      <c r="A81" s="4"/>
      <c r="B81" s="27" t="s">
        <v>465</v>
      </c>
      <c r="C81" s="28"/>
      <c r="D81" s="1"/>
      <c r="E81" s="28"/>
      <c r="F81" s="23">
        <v>539.01900000000001</v>
      </c>
      <c r="G81" s="24">
        <f>ROUND(SUM(G80),4)</f>
        <v>2.3E-3</v>
      </c>
      <c r="H81" s="25"/>
      <c r="I81" s="26"/>
    </row>
    <row r="82" spans="1:9" ht="13" customHeight="1">
      <c r="A82" s="4"/>
      <c r="B82" s="12" t="s">
        <v>842</v>
      </c>
      <c r="C82" s="13"/>
      <c r="D82" s="13"/>
      <c r="E82" s="13"/>
      <c r="F82" s="13"/>
      <c r="G82" s="13"/>
      <c r="H82" s="14"/>
      <c r="I82" s="15"/>
    </row>
    <row r="83" spans="1:9" ht="13" customHeight="1">
      <c r="A83" s="16" t="s">
        <v>843</v>
      </c>
      <c r="B83" s="17" t="s">
        <v>844</v>
      </c>
      <c r="C83" s="13"/>
      <c r="D83" s="13"/>
      <c r="E83" s="18"/>
      <c r="F83" s="19">
        <v>676.28110000000004</v>
      </c>
      <c r="G83" s="20">
        <v>2.8999999999999998E-3</v>
      </c>
      <c r="H83" s="29">
        <v>5.0660278113568068E-2</v>
      </c>
      <c r="I83" s="22"/>
    </row>
    <row r="84" spans="1:9" ht="13" customHeight="1">
      <c r="A84" s="4"/>
      <c r="B84" s="12" t="s">
        <v>462</v>
      </c>
      <c r="C84" s="13"/>
      <c r="D84" s="13"/>
      <c r="E84" s="13"/>
      <c r="F84" s="23">
        <v>676.28110000000004</v>
      </c>
      <c r="G84" s="24">
        <f>ROUND(SUM(G82:G83),4)</f>
        <v>2.8999999999999998E-3</v>
      </c>
      <c r="H84" s="25"/>
      <c r="I84" s="26"/>
    </row>
    <row r="85" spans="1:9" ht="13" customHeight="1">
      <c r="A85" s="4"/>
      <c r="B85" s="27" t="s">
        <v>465</v>
      </c>
      <c r="C85" s="28"/>
      <c r="D85" s="1"/>
      <c r="E85" s="28"/>
      <c r="F85" s="23">
        <v>676.28110000000004</v>
      </c>
      <c r="G85" s="24">
        <f>ROUND(SUM(G84),4)</f>
        <v>2.8999999999999998E-3</v>
      </c>
      <c r="H85" s="25"/>
      <c r="I85" s="26"/>
    </row>
    <row r="86" spans="1:9" ht="13" customHeight="1">
      <c r="A86" s="4"/>
      <c r="B86" s="27" t="s">
        <v>845</v>
      </c>
      <c r="C86" s="13"/>
      <c r="D86" s="1"/>
      <c r="E86" s="13"/>
      <c r="F86" s="30">
        <v>3624.1104999999998</v>
      </c>
      <c r="G86" s="39">
        <v>1.6E-2</v>
      </c>
      <c r="H86" s="25"/>
      <c r="I86" s="26"/>
    </row>
    <row r="87" spans="1:9" ht="13" customHeight="1">
      <c r="A87" s="4"/>
      <c r="B87" s="31" t="s">
        <v>846</v>
      </c>
      <c r="C87" s="32"/>
      <c r="D87" s="32"/>
      <c r="E87" s="32"/>
      <c r="F87" s="33">
        <v>232367.65</v>
      </c>
      <c r="G87" s="34">
        <f>ROUND(SUM(G76,G81,G85,G86),4)</f>
        <v>1</v>
      </c>
      <c r="H87" s="35"/>
      <c r="I87" s="36"/>
    </row>
    <row r="88" spans="1:9" ht="13" customHeight="1">
      <c r="A88" s="4"/>
      <c r="B88" s="6"/>
      <c r="C88" s="4"/>
      <c r="D88" s="4"/>
      <c r="E88" s="4"/>
      <c r="F88" s="4"/>
      <c r="G88" s="4"/>
      <c r="H88" s="4"/>
      <c r="I88" s="4"/>
    </row>
    <row r="89" spans="1:9" ht="13" customHeight="1">
      <c r="A89" s="4"/>
      <c r="B89" s="3" t="s">
        <v>849</v>
      </c>
      <c r="C89" s="4"/>
      <c r="D89" s="4"/>
      <c r="E89" s="4"/>
      <c r="F89" s="4"/>
      <c r="G89" s="4"/>
      <c r="H89" s="4"/>
      <c r="I89" s="4"/>
    </row>
    <row r="90" spans="1:9" ht="26.15" customHeight="1">
      <c r="A90" s="4"/>
      <c r="B90" s="177" t="s">
        <v>2127</v>
      </c>
      <c r="C90" s="177"/>
      <c r="D90" s="177"/>
      <c r="E90" s="177"/>
      <c r="F90" s="177"/>
      <c r="G90" s="177"/>
      <c r="H90" s="177"/>
      <c r="I90" s="177"/>
    </row>
    <row r="91" spans="1:9" ht="13" customHeight="1">
      <c r="A91" s="4"/>
      <c r="B91" s="177"/>
      <c r="C91" s="177"/>
      <c r="D91" s="177"/>
      <c r="E91" s="177"/>
      <c r="F91" s="177"/>
      <c r="G91" s="177"/>
      <c r="H91" s="177"/>
      <c r="I91" s="177"/>
    </row>
    <row r="92" spans="1:9">
      <c r="A92" s="60"/>
      <c r="B92" s="40" t="s">
        <v>2038</v>
      </c>
      <c r="C92" s="41"/>
      <c r="D92" s="41"/>
      <c r="E92" s="42"/>
      <c r="F92" s="42"/>
      <c r="G92" s="42"/>
      <c r="H92" s="42"/>
      <c r="I92" s="43"/>
    </row>
    <row r="93" spans="1:9">
      <c r="A93" s="60"/>
      <c r="B93" s="44" t="s">
        <v>2039</v>
      </c>
      <c r="C93" s="53"/>
      <c r="D93" s="53"/>
      <c r="E93" s="96"/>
      <c r="F93" s="96"/>
      <c r="G93" s="96"/>
      <c r="H93" s="96"/>
      <c r="I93" s="47"/>
    </row>
    <row r="94" spans="1:9">
      <c r="A94" s="60"/>
      <c r="B94" s="44" t="s">
        <v>2040</v>
      </c>
      <c r="C94" s="53"/>
      <c r="D94" s="53"/>
      <c r="E94" s="96"/>
      <c r="F94" s="96"/>
      <c r="G94" s="96"/>
      <c r="H94" s="96"/>
      <c r="I94" s="47"/>
    </row>
    <row r="95" spans="1:9">
      <c r="A95" s="60"/>
      <c r="B95" s="48" t="s">
        <v>2041</v>
      </c>
      <c r="C95" s="49" t="s">
        <v>2056</v>
      </c>
      <c r="D95" s="49" t="s">
        <v>2042</v>
      </c>
      <c r="E95" s="96"/>
      <c r="F95" s="96"/>
      <c r="G95" s="96"/>
      <c r="H95" s="96"/>
      <c r="I95" s="47"/>
    </row>
    <row r="96" spans="1:9">
      <c r="A96" s="60"/>
      <c r="B96" s="50" t="s">
        <v>2043</v>
      </c>
      <c r="C96" s="51">
        <v>11.811999999999999</v>
      </c>
      <c r="D96" s="51">
        <v>12.529</v>
      </c>
      <c r="E96" s="96"/>
      <c r="F96" s="96"/>
      <c r="G96" s="96"/>
      <c r="H96" s="96"/>
      <c r="I96" s="47"/>
    </row>
    <row r="97" spans="1:9">
      <c r="A97" s="60"/>
      <c r="B97" s="50" t="s">
        <v>2044</v>
      </c>
      <c r="C97" s="51">
        <v>11.811999999999999</v>
      </c>
      <c r="D97" s="51">
        <v>12.529</v>
      </c>
      <c r="E97" s="96"/>
      <c r="F97" s="96"/>
      <c r="G97" s="96"/>
      <c r="H97" s="96"/>
      <c r="I97" s="47"/>
    </row>
    <row r="98" spans="1:9">
      <c r="A98" s="60"/>
      <c r="B98" s="50" t="s">
        <v>2045</v>
      </c>
      <c r="C98" s="51">
        <v>12.265000000000001</v>
      </c>
      <c r="D98" s="51">
        <v>12.994</v>
      </c>
      <c r="E98" s="96"/>
      <c r="F98" s="96"/>
      <c r="G98" s="96"/>
      <c r="H98" s="96"/>
      <c r="I98" s="47"/>
    </row>
    <row r="99" spans="1:9">
      <c r="A99" s="60"/>
      <c r="B99" s="50" t="s">
        <v>2046</v>
      </c>
      <c r="C99" s="51">
        <v>12.265000000000001</v>
      </c>
      <c r="D99" s="51">
        <v>12.994</v>
      </c>
      <c r="E99" s="96"/>
      <c r="F99" s="96"/>
      <c r="G99" s="96"/>
      <c r="H99" s="96"/>
      <c r="I99" s="47"/>
    </row>
    <row r="100" spans="1:9">
      <c r="A100" s="60"/>
      <c r="B100" s="44" t="s">
        <v>2047</v>
      </c>
      <c r="C100" s="53"/>
      <c r="D100" s="53"/>
      <c r="E100" s="96"/>
      <c r="F100" s="96"/>
      <c r="G100" s="96"/>
      <c r="H100" s="96"/>
      <c r="I100" s="47"/>
    </row>
    <row r="101" spans="1:9">
      <c r="A101" s="60"/>
      <c r="B101" s="52" t="s">
        <v>2107</v>
      </c>
      <c r="C101" s="53"/>
      <c r="D101" s="53"/>
      <c r="E101" s="96"/>
      <c r="F101" s="96"/>
      <c r="G101" s="96"/>
      <c r="H101" s="96"/>
      <c r="I101" s="47"/>
    </row>
    <row r="102" spans="1:9">
      <c r="A102" s="60"/>
      <c r="B102" s="44" t="s">
        <v>2061</v>
      </c>
      <c r="C102" s="53"/>
      <c r="D102" s="53"/>
      <c r="E102" s="96"/>
      <c r="F102" s="96"/>
      <c r="G102" s="96"/>
      <c r="H102" s="96"/>
      <c r="I102" s="47"/>
    </row>
    <row r="103" spans="1:9">
      <c r="A103" s="60"/>
      <c r="B103" s="44" t="s">
        <v>2077</v>
      </c>
      <c r="C103" s="53"/>
      <c r="D103" s="53"/>
      <c r="E103" s="96"/>
      <c r="F103" s="96"/>
      <c r="G103" s="96"/>
      <c r="H103" s="96"/>
      <c r="I103" s="47"/>
    </row>
    <row r="104" spans="1:9">
      <c r="A104" s="60"/>
      <c r="B104" s="44" t="s">
        <v>2063</v>
      </c>
      <c r="C104" s="53"/>
      <c r="D104" s="53"/>
      <c r="E104" s="96"/>
      <c r="F104" s="96"/>
      <c r="G104" s="96"/>
      <c r="H104" s="96"/>
      <c r="I104" s="47"/>
    </row>
    <row r="105" spans="1:9">
      <c r="A105" s="60"/>
      <c r="B105" s="44" t="s">
        <v>2051</v>
      </c>
      <c r="C105" s="53"/>
      <c r="D105" s="53"/>
      <c r="E105" s="96"/>
      <c r="F105" s="96"/>
      <c r="G105" s="96"/>
      <c r="H105" s="96"/>
      <c r="I105" s="47"/>
    </row>
    <row r="106" spans="1:9">
      <c r="A106" s="60"/>
      <c r="B106" s="44" t="s">
        <v>2108</v>
      </c>
      <c r="C106" s="53"/>
      <c r="D106" s="53"/>
      <c r="E106" s="96"/>
      <c r="F106" s="96"/>
      <c r="G106" s="96"/>
      <c r="H106" s="96"/>
      <c r="I106" s="47"/>
    </row>
    <row r="107" spans="1:9">
      <c r="A107" s="60"/>
      <c r="B107" s="54" t="s">
        <v>2448</v>
      </c>
      <c r="C107" s="69"/>
      <c r="D107" s="69"/>
      <c r="E107" s="62"/>
      <c r="F107" s="62"/>
      <c r="G107" s="62"/>
      <c r="H107" s="62"/>
      <c r="I107" s="63"/>
    </row>
    <row r="108" spans="1:9">
      <c r="A108" s="60"/>
      <c r="B108" s="46"/>
      <c r="C108" s="46"/>
      <c r="D108" s="46"/>
      <c r="E108" s="46"/>
      <c r="F108" s="46"/>
      <c r="G108" s="46"/>
      <c r="H108" s="46"/>
      <c r="I108" s="46"/>
    </row>
    <row r="109" spans="1:9" ht="13" customHeight="1">
      <c r="A109" s="4"/>
      <c r="B109" s="177"/>
      <c r="C109" s="177"/>
      <c r="D109" s="177"/>
      <c r="E109" s="177"/>
      <c r="F109" s="177"/>
      <c r="G109" s="177"/>
      <c r="H109" s="177"/>
      <c r="I109" s="177"/>
    </row>
    <row r="110" spans="1:9" ht="13" customHeight="1">
      <c r="A110" s="4"/>
      <c r="B110" s="4"/>
      <c r="C110" s="178" t="s">
        <v>1552</v>
      </c>
      <c r="D110" s="178"/>
      <c r="E110" s="178"/>
      <c r="F110" s="178"/>
      <c r="G110" s="4"/>
      <c r="H110" s="4"/>
      <c r="I110" s="4"/>
    </row>
    <row r="111" spans="1:9" ht="13" customHeight="1">
      <c r="A111" s="4"/>
      <c r="B111" s="37" t="s">
        <v>851</v>
      </c>
      <c r="C111" s="178" t="s">
        <v>852</v>
      </c>
      <c r="D111" s="178"/>
      <c r="E111" s="178"/>
      <c r="F111" s="178"/>
      <c r="G111" s="4"/>
      <c r="H111" s="4"/>
      <c r="I111" s="4"/>
    </row>
    <row r="112" spans="1:9" ht="135" customHeight="1">
      <c r="A112" s="4"/>
      <c r="B112" s="38"/>
      <c r="C112" s="176"/>
      <c r="D112" s="176"/>
      <c r="E112" s="4"/>
      <c r="F112" s="4"/>
      <c r="G112" s="4"/>
      <c r="H112" s="4"/>
      <c r="I112" s="4"/>
    </row>
    <row r="114" spans="2:9">
      <c r="B114" s="40" t="s">
        <v>2130</v>
      </c>
      <c r="C114" s="41"/>
      <c r="D114" s="41"/>
      <c r="E114" s="41"/>
      <c r="F114" s="41"/>
      <c r="G114" s="110"/>
      <c r="H114" s="110"/>
      <c r="I114" s="111"/>
    </row>
    <row r="115" spans="2:9" ht="23">
      <c r="B115" s="50" t="s">
        <v>2131</v>
      </c>
      <c r="C115" s="50" t="s">
        <v>2132</v>
      </c>
      <c r="D115" s="112" t="s">
        <v>2133</v>
      </c>
      <c r="E115" s="113" t="s">
        <v>2134</v>
      </c>
      <c r="F115" s="113" t="s">
        <v>2135</v>
      </c>
      <c r="G115" s="97"/>
      <c r="H115" s="97"/>
      <c r="I115" s="114"/>
    </row>
    <row r="116" spans="2:9">
      <c r="B116" s="179" t="s">
        <v>2324</v>
      </c>
      <c r="C116" s="180"/>
      <c r="D116" s="180"/>
      <c r="E116" s="180"/>
      <c r="F116" s="181"/>
      <c r="G116" s="97"/>
      <c r="H116" s="97"/>
      <c r="I116" s="114"/>
    </row>
    <row r="117" spans="2:9">
      <c r="B117" s="128" t="s">
        <v>2349</v>
      </c>
      <c r="C117" s="129"/>
      <c r="D117" s="129"/>
      <c r="E117" s="129"/>
      <c r="F117" s="129"/>
      <c r="G117" s="97"/>
      <c r="H117" s="97"/>
      <c r="I117" s="114"/>
    </row>
    <row r="118" spans="2:9">
      <c r="B118" s="119"/>
      <c r="C118" s="130"/>
      <c r="D118" s="129"/>
      <c r="E118" s="129"/>
      <c r="F118" s="129"/>
      <c r="G118" s="97"/>
      <c r="H118" s="97"/>
      <c r="I118" s="114"/>
    </row>
    <row r="119" spans="2:9">
      <c r="B119" s="128" t="s">
        <v>2364</v>
      </c>
      <c r="C119" s="129"/>
      <c r="D119" s="129"/>
      <c r="E119" s="129"/>
      <c r="F119" s="129"/>
      <c r="G119" s="97"/>
      <c r="H119" s="97"/>
      <c r="I119" s="114"/>
    </row>
    <row r="120" spans="2:9">
      <c r="B120" s="44" t="s">
        <v>2327</v>
      </c>
      <c r="C120" s="147"/>
      <c r="D120" s="53"/>
      <c r="E120" s="53"/>
      <c r="F120" s="53"/>
      <c r="G120" s="97"/>
      <c r="H120" s="97"/>
      <c r="I120" s="114"/>
    </row>
    <row r="121" spans="2:9">
      <c r="B121" s="44" t="s">
        <v>2328</v>
      </c>
      <c r="C121" s="147"/>
      <c r="D121" s="53"/>
      <c r="E121" s="53"/>
      <c r="F121" s="53"/>
      <c r="G121" s="97"/>
      <c r="H121" s="97"/>
      <c r="I121" s="114"/>
    </row>
    <row r="122" spans="2:9">
      <c r="B122" s="44" t="s">
        <v>2353</v>
      </c>
      <c r="C122" s="148"/>
      <c r="D122" s="53"/>
      <c r="E122" s="53"/>
      <c r="F122" s="53"/>
      <c r="G122" s="97"/>
      <c r="H122" s="97"/>
      <c r="I122" s="114"/>
    </row>
    <row r="123" spans="2:9">
      <c r="B123" s="44" t="s">
        <v>2351</v>
      </c>
      <c r="C123" s="148"/>
      <c r="D123" s="53"/>
      <c r="E123" s="53"/>
      <c r="F123" s="53"/>
      <c r="G123" s="97"/>
      <c r="H123" s="97"/>
      <c r="I123" s="114"/>
    </row>
    <row r="124" spans="2:9">
      <c r="B124" s="44" t="s">
        <v>2352</v>
      </c>
      <c r="C124" s="148"/>
      <c r="D124" s="53"/>
      <c r="E124" s="53"/>
      <c r="F124" s="53"/>
      <c r="G124" s="97"/>
      <c r="H124" s="97"/>
      <c r="I124" s="114"/>
    </row>
    <row r="125" spans="2:9">
      <c r="B125" s="44"/>
      <c r="C125" s="53"/>
      <c r="D125" s="53"/>
      <c r="E125" s="53"/>
      <c r="F125" s="53"/>
      <c r="G125" s="97"/>
      <c r="H125" s="97"/>
      <c r="I125" s="114"/>
    </row>
    <row r="126" spans="2:9">
      <c r="B126" s="121" t="s">
        <v>2323</v>
      </c>
      <c r="C126" s="53"/>
      <c r="D126" s="53"/>
      <c r="E126" s="53"/>
      <c r="F126" s="53"/>
      <c r="G126" s="97"/>
      <c r="H126" s="97"/>
      <c r="I126" s="114"/>
    </row>
    <row r="127" spans="2:9" ht="23">
      <c r="B127" s="50" t="s">
        <v>2131</v>
      </c>
      <c r="C127" s="50" t="s">
        <v>2132</v>
      </c>
      <c r="D127" s="112" t="s">
        <v>2133</v>
      </c>
      <c r="E127" s="113" t="s">
        <v>2134</v>
      </c>
      <c r="F127" s="113" t="s">
        <v>2135</v>
      </c>
      <c r="G127" s="97"/>
      <c r="H127" s="97"/>
      <c r="I127" s="114"/>
    </row>
    <row r="128" spans="2:9">
      <c r="B128" s="179" t="s">
        <v>2324</v>
      </c>
      <c r="C128" s="180"/>
      <c r="D128" s="180"/>
      <c r="E128" s="180"/>
      <c r="F128" s="181"/>
      <c r="G128" s="97"/>
      <c r="H128" s="97"/>
      <c r="I128" s="114"/>
    </row>
    <row r="129" spans="2:9">
      <c r="B129" s="160"/>
      <c r="C129" s="50"/>
      <c r="D129" s="161"/>
      <c r="E129" s="161"/>
      <c r="F129" s="162"/>
      <c r="G129" s="97"/>
      <c r="H129" s="97"/>
      <c r="I129" s="114"/>
    </row>
    <row r="130" spans="2:9">
      <c r="B130" s="44" t="s">
        <v>2422</v>
      </c>
      <c r="C130" s="103"/>
      <c r="D130" s="103"/>
      <c r="E130" s="53"/>
      <c r="F130" s="53"/>
      <c r="G130" s="97"/>
      <c r="H130" s="97"/>
      <c r="I130" s="114"/>
    </row>
    <row r="131" spans="2:9">
      <c r="B131" s="44"/>
      <c r="C131" s="103"/>
      <c r="D131" s="103"/>
      <c r="E131" s="53"/>
      <c r="F131" s="53"/>
      <c r="G131" s="97"/>
      <c r="H131" s="97"/>
      <c r="I131" s="114"/>
    </row>
    <row r="132" spans="2:9">
      <c r="B132" s="44" t="s">
        <v>2326</v>
      </c>
      <c r="C132" s="103"/>
      <c r="D132" s="103"/>
      <c r="E132" s="53"/>
      <c r="F132" s="53"/>
      <c r="G132" s="97"/>
      <c r="H132" s="97"/>
      <c r="I132" s="114"/>
    </row>
    <row r="133" spans="2:9">
      <c r="B133" s="44" t="s">
        <v>2429</v>
      </c>
      <c r="C133" s="122"/>
      <c r="D133" s="103"/>
      <c r="E133" s="53"/>
      <c r="F133" s="53"/>
      <c r="G133" s="97"/>
      <c r="H133" s="97"/>
      <c r="I133" s="114"/>
    </row>
    <row r="134" spans="2:9">
      <c r="B134" s="44" t="s">
        <v>2396</v>
      </c>
      <c r="C134" s="122"/>
      <c r="D134" s="103"/>
      <c r="E134" s="53"/>
      <c r="F134" s="53"/>
      <c r="G134" s="97"/>
      <c r="H134" s="97"/>
      <c r="I134" s="114"/>
    </row>
    <row r="135" spans="2:9">
      <c r="B135" s="44" t="s">
        <v>2430</v>
      </c>
      <c r="C135" s="122"/>
      <c r="D135" s="103"/>
      <c r="E135" s="53"/>
      <c r="F135" s="53"/>
      <c r="G135" s="97"/>
      <c r="H135" s="97"/>
      <c r="I135" s="114"/>
    </row>
    <row r="136" spans="2:9">
      <c r="B136" s="44" t="s">
        <v>2398</v>
      </c>
      <c r="C136" s="122"/>
      <c r="D136" s="103"/>
      <c r="E136" s="53"/>
      <c r="F136" s="53"/>
      <c r="G136" s="97"/>
      <c r="H136" s="97"/>
      <c r="I136" s="114"/>
    </row>
    <row r="137" spans="2:9">
      <c r="B137" s="44" t="s">
        <v>2431</v>
      </c>
      <c r="C137" s="122"/>
      <c r="D137" s="103"/>
      <c r="E137" s="53"/>
      <c r="F137" s="53"/>
      <c r="G137" s="97"/>
      <c r="H137" s="97"/>
      <c r="I137" s="114"/>
    </row>
    <row r="138" spans="2:9">
      <c r="B138" s="44"/>
      <c r="C138" s="103"/>
      <c r="D138" s="103"/>
      <c r="E138" s="53"/>
      <c r="F138" s="53"/>
      <c r="G138" s="97"/>
      <c r="H138" s="97"/>
      <c r="I138" s="114"/>
    </row>
    <row r="139" spans="2:9">
      <c r="B139" s="121" t="s">
        <v>2354</v>
      </c>
      <c r="C139" s="103"/>
      <c r="D139" s="103"/>
      <c r="E139" s="53"/>
      <c r="F139" s="53"/>
      <c r="G139" s="97"/>
      <c r="H139" s="97"/>
      <c r="I139" s="114"/>
    </row>
    <row r="140" spans="2:9" ht="23">
      <c r="B140" s="50" t="s">
        <v>2131</v>
      </c>
      <c r="C140" s="59" t="s">
        <v>2333</v>
      </c>
      <c r="D140" s="112" t="s">
        <v>2334</v>
      </c>
      <c r="E140" s="113" t="s">
        <v>2335</v>
      </c>
      <c r="F140" s="53"/>
      <c r="G140" s="97"/>
      <c r="H140" s="97"/>
      <c r="I140" s="114"/>
    </row>
    <row r="141" spans="2:9">
      <c r="B141" s="160" t="s">
        <v>2355</v>
      </c>
      <c r="C141" s="163">
        <v>1800</v>
      </c>
      <c r="D141" s="163">
        <v>106.20440000000001</v>
      </c>
      <c r="E141" s="164">
        <v>460.7</v>
      </c>
      <c r="F141" s="53"/>
      <c r="G141" s="97"/>
      <c r="H141" s="97"/>
      <c r="I141" s="114"/>
    </row>
    <row r="142" spans="2:9">
      <c r="B142" s="44" t="s">
        <v>2412</v>
      </c>
      <c r="C142" s="103"/>
      <c r="D142" s="103"/>
      <c r="E142" s="53"/>
      <c r="F142" s="53"/>
      <c r="G142" s="97"/>
      <c r="H142" s="97"/>
      <c r="I142" s="114"/>
    </row>
    <row r="143" spans="2:9">
      <c r="B143" s="44"/>
      <c r="C143" s="103"/>
      <c r="D143" s="103"/>
      <c r="E143" s="53"/>
      <c r="F143" s="53"/>
      <c r="G143" s="97"/>
      <c r="H143" s="97"/>
      <c r="I143" s="114"/>
    </row>
    <row r="144" spans="2:9">
      <c r="B144" s="44" t="s">
        <v>2337</v>
      </c>
      <c r="C144" s="103"/>
      <c r="D144" s="103"/>
      <c r="E144" s="53"/>
      <c r="F144" s="53"/>
      <c r="G144" s="97"/>
      <c r="H144" s="97"/>
      <c r="I144" s="114"/>
    </row>
    <row r="145" spans="2:9">
      <c r="B145" s="44" t="s">
        <v>2432</v>
      </c>
      <c r="C145" s="103"/>
      <c r="D145" s="103"/>
      <c r="E145" s="53"/>
      <c r="F145" s="53"/>
      <c r="G145" s="97"/>
      <c r="H145" s="97"/>
      <c r="I145" s="114"/>
    </row>
    <row r="146" spans="2:9">
      <c r="B146" s="44" t="s">
        <v>2433</v>
      </c>
      <c r="C146" s="103"/>
      <c r="D146" s="103"/>
      <c r="E146" s="53"/>
      <c r="F146" s="53"/>
      <c r="G146" s="97"/>
      <c r="H146" s="97"/>
      <c r="I146" s="114"/>
    </row>
    <row r="147" spans="2:9">
      <c r="B147" s="44" t="s">
        <v>2434</v>
      </c>
      <c r="C147" s="103"/>
      <c r="D147" s="103"/>
      <c r="E147" s="53"/>
      <c r="F147" s="53"/>
      <c r="G147" s="97"/>
      <c r="H147" s="97"/>
      <c r="I147" s="114"/>
    </row>
    <row r="148" spans="2:9">
      <c r="B148" s="44"/>
      <c r="C148" s="103"/>
      <c r="D148" s="103"/>
      <c r="E148" s="53"/>
      <c r="F148" s="53"/>
      <c r="G148" s="97"/>
      <c r="H148" s="97"/>
      <c r="I148" s="114"/>
    </row>
    <row r="149" spans="2:9">
      <c r="B149" s="121" t="s">
        <v>2341</v>
      </c>
      <c r="C149" s="103"/>
      <c r="D149" s="103"/>
      <c r="E149" s="53"/>
      <c r="F149" s="53"/>
      <c r="G149" s="97"/>
      <c r="H149" s="97"/>
      <c r="I149" s="114"/>
    </row>
    <row r="150" spans="2:9" ht="23">
      <c r="B150" s="50" t="s">
        <v>2131</v>
      </c>
      <c r="C150" s="50" t="s">
        <v>2342</v>
      </c>
      <c r="D150" s="112" t="s">
        <v>2343</v>
      </c>
      <c r="E150" s="113" t="s">
        <v>2344</v>
      </c>
      <c r="F150" s="113" t="s">
        <v>2345</v>
      </c>
      <c r="G150" s="97"/>
      <c r="H150" s="97"/>
      <c r="I150" s="114"/>
    </row>
    <row r="151" spans="2:9">
      <c r="B151" s="172" t="s">
        <v>464</v>
      </c>
      <c r="C151" s="172"/>
      <c r="D151" s="172"/>
      <c r="E151" s="172"/>
      <c r="F151" s="113"/>
      <c r="G151" s="97"/>
      <c r="H151" s="97"/>
      <c r="I151" s="114"/>
    </row>
    <row r="152" spans="2:9">
      <c r="B152" s="50"/>
      <c r="C152" s="50"/>
      <c r="D152" s="50"/>
      <c r="E152" s="50"/>
      <c r="F152" s="50"/>
      <c r="G152" s="97"/>
      <c r="H152" s="97"/>
      <c r="I152" s="114"/>
    </row>
    <row r="153" spans="2:9">
      <c r="B153" s="44" t="s">
        <v>2435</v>
      </c>
      <c r="C153" s="103"/>
      <c r="D153" s="103"/>
      <c r="E153" s="53"/>
      <c r="F153" s="53"/>
      <c r="G153" s="97"/>
      <c r="H153" s="97"/>
      <c r="I153" s="114"/>
    </row>
    <row r="154" spans="2:9">
      <c r="B154" s="44"/>
      <c r="C154" s="103"/>
      <c r="D154" s="103"/>
      <c r="E154" s="53"/>
      <c r="F154" s="53"/>
      <c r="G154" s="97"/>
      <c r="H154" s="97"/>
      <c r="I154" s="114"/>
    </row>
    <row r="155" spans="2:9">
      <c r="B155" s="44" t="s">
        <v>2347</v>
      </c>
      <c r="C155" s="103"/>
      <c r="D155" s="103"/>
      <c r="E155" s="53"/>
      <c r="F155" s="53"/>
      <c r="G155" s="97"/>
      <c r="H155" s="97"/>
      <c r="I155" s="114"/>
    </row>
    <row r="156" spans="2:9">
      <c r="B156" s="44" t="s">
        <v>2338</v>
      </c>
      <c r="C156" s="103"/>
      <c r="D156" s="103"/>
      <c r="E156" s="53"/>
      <c r="F156" s="53"/>
      <c r="G156" s="97"/>
      <c r="H156" s="97"/>
      <c r="I156" s="114"/>
    </row>
    <row r="157" spans="2:9">
      <c r="B157" s="44" t="s">
        <v>2404</v>
      </c>
      <c r="C157" s="103"/>
      <c r="D157" s="103"/>
      <c r="E157" s="53"/>
      <c r="F157" s="53"/>
      <c r="G157" s="97"/>
      <c r="H157" s="97"/>
      <c r="I157" s="114"/>
    </row>
    <row r="158" spans="2:9">
      <c r="B158" s="44" t="s">
        <v>2405</v>
      </c>
      <c r="C158" s="103"/>
      <c r="D158" s="103"/>
      <c r="E158" s="53"/>
      <c r="F158" s="53"/>
      <c r="G158" s="97"/>
      <c r="H158" s="97"/>
      <c r="I158" s="114"/>
    </row>
    <row r="159" spans="2:9">
      <c r="B159" s="128"/>
      <c r="C159" s="134"/>
      <c r="D159" s="134"/>
      <c r="E159" s="129"/>
      <c r="F159" s="129"/>
      <c r="G159" s="97"/>
      <c r="H159" s="97"/>
      <c r="I159" s="114"/>
    </row>
    <row r="160" spans="2:9">
      <c r="B160" s="133" t="s">
        <v>2348</v>
      </c>
      <c r="C160" s="134"/>
      <c r="D160" s="134"/>
      <c r="E160" s="129"/>
      <c r="F160" s="129"/>
      <c r="G160" s="97"/>
      <c r="H160" s="97"/>
      <c r="I160" s="114"/>
    </row>
    <row r="161" spans="2:9">
      <c r="B161" s="141"/>
      <c r="C161" s="140"/>
      <c r="D161" s="140"/>
      <c r="E161" s="140"/>
      <c r="F161" s="140"/>
      <c r="G161" s="123"/>
      <c r="H161" s="123"/>
      <c r="I161" s="124"/>
    </row>
  </sheetData>
  <mergeCells count="9">
    <mergeCell ref="B116:F116"/>
    <mergeCell ref="B128:F128"/>
    <mergeCell ref="B151:E151"/>
    <mergeCell ref="C112:D112"/>
    <mergeCell ref="B90:I90"/>
    <mergeCell ref="B91:I91"/>
    <mergeCell ref="B109:I109"/>
    <mergeCell ref="C110:F110"/>
    <mergeCell ref="C111:F111"/>
  </mergeCells>
  <hyperlinks>
    <hyperlink ref="A1" location="BajajFinservLargeMidCapFund" display="BFLMC" xr:uid="{00000000-0004-0000-0E00-000000000000}"/>
    <hyperlink ref="B1" location="BajajFinservLargeMidCapFund" display="Bajaj Finserv Large &amp; Mid Cap Fund" xr:uid="{00000000-0004-0000-0E00-000001000000}"/>
  </hyperlinks>
  <pageMargins left="0" right="0" top="0" bottom="0" header="0" footer="0"/>
  <pageSetup orientation="landscape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outlinePr summaryBelow="0"/>
  </sheetPr>
  <dimension ref="A1:I72"/>
  <sheetViews>
    <sheetView workbookViewId="0"/>
  </sheetViews>
  <sheetFormatPr defaultRowHeight="14.5"/>
  <cols>
    <col min="1" max="1" width="6.54296875" customWidth="1"/>
    <col min="2" max="2" width="82.26953125" bestFit="1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25</v>
      </c>
      <c r="B1" s="3" t="s">
        <v>2123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990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910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911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1553</v>
      </c>
      <c r="B7" s="17" t="s">
        <v>1554</v>
      </c>
      <c r="C7" s="13" t="s">
        <v>1555</v>
      </c>
      <c r="D7" s="13" t="s">
        <v>1556</v>
      </c>
      <c r="E7" s="18">
        <v>3000</v>
      </c>
      <c r="F7" s="19">
        <v>3005.9850000000001</v>
      </c>
      <c r="G7" s="20">
        <v>5.16E-2</v>
      </c>
      <c r="H7" s="29">
        <v>8.6800000000000002E-2</v>
      </c>
      <c r="I7" s="22"/>
    </row>
    <row r="8" spans="1:9" ht="13" customHeight="1">
      <c r="A8" s="16" t="s">
        <v>1557</v>
      </c>
      <c r="B8" s="17" t="s">
        <v>1558</v>
      </c>
      <c r="C8" s="13" t="s">
        <v>1559</v>
      </c>
      <c r="D8" s="13" t="s">
        <v>1560</v>
      </c>
      <c r="E8" s="18">
        <v>2500</v>
      </c>
      <c r="F8" s="19">
        <v>2503.6275000000001</v>
      </c>
      <c r="G8" s="20">
        <v>4.2999999999999997E-2</v>
      </c>
      <c r="H8" s="29">
        <v>8.2150000000000001E-2</v>
      </c>
      <c r="I8" s="22"/>
    </row>
    <row r="9" spans="1:9" ht="13" customHeight="1">
      <c r="A9" s="16" t="s">
        <v>1561</v>
      </c>
      <c r="B9" s="17" t="s">
        <v>1562</v>
      </c>
      <c r="C9" s="13" t="s">
        <v>1563</v>
      </c>
      <c r="D9" s="13" t="s">
        <v>918</v>
      </c>
      <c r="E9" s="18">
        <v>250</v>
      </c>
      <c r="F9" s="19">
        <v>2501.3649999999998</v>
      </c>
      <c r="G9" s="20">
        <v>4.2999999999999997E-2</v>
      </c>
      <c r="H9" s="29">
        <v>7.6550000000000007E-2</v>
      </c>
      <c r="I9" s="22"/>
    </row>
    <row r="10" spans="1:9" ht="13" customHeight="1">
      <c r="A10" s="16" t="s">
        <v>1564</v>
      </c>
      <c r="B10" s="17" t="s">
        <v>1565</v>
      </c>
      <c r="C10" s="13" t="s">
        <v>1566</v>
      </c>
      <c r="D10" s="13" t="s">
        <v>918</v>
      </c>
      <c r="E10" s="18">
        <v>250</v>
      </c>
      <c r="F10" s="19">
        <v>2497.4250000000002</v>
      </c>
      <c r="G10" s="20">
        <v>4.2900000000000001E-2</v>
      </c>
      <c r="H10" s="29">
        <v>7.6519000000000004E-2</v>
      </c>
      <c r="I10" s="22"/>
    </row>
    <row r="11" spans="1:9" ht="13" customHeight="1">
      <c r="A11" s="16" t="s">
        <v>1567</v>
      </c>
      <c r="B11" s="17" t="s">
        <v>2009</v>
      </c>
      <c r="C11" s="13" t="s">
        <v>1568</v>
      </c>
      <c r="D11" s="13" t="s">
        <v>918</v>
      </c>
      <c r="E11" s="18">
        <v>250</v>
      </c>
      <c r="F11" s="19">
        <v>2494.9124999999999</v>
      </c>
      <c r="G11" s="20">
        <v>4.2799999999999998E-2</v>
      </c>
      <c r="H11" s="29">
        <v>7.8200000000000006E-2</v>
      </c>
      <c r="I11" s="22"/>
    </row>
    <row r="12" spans="1:9" ht="13" customHeight="1">
      <c r="A12" s="16" t="s">
        <v>994</v>
      </c>
      <c r="B12" s="17" t="s">
        <v>1975</v>
      </c>
      <c r="C12" s="13" t="s">
        <v>995</v>
      </c>
      <c r="D12" s="13" t="s">
        <v>918</v>
      </c>
      <c r="E12" s="18">
        <v>2500</v>
      </c>
      <c r="F12" s="19">
        <v>2489.37</v>
      </c>
      <c r="G12" s="20">
        <v>4.2799999999999998E-2</v>
      </c>
      <c r="H12" s="29">
        <v>7.7200000000000005E-2</v>
      </c>
      <c r="I12" s="22"/>
    </row>
    <row r="13" spans="1:9" ht="13" customHeight="1">
      <c r="A13" s="16" t="s">
        <v>1569</v>
      </c>
      <c r="B13" s="17" t="s">
        <v>2010</v>
      </c>
      <c r="C13" s="13" t="s">
        <v>1570</v>
      </c>
      <c r="D13" s="13" t="s">
        <v>918</v>
      </c>
      <c r="E13" s="18">
        <v>2500</v>
      </c>
      <c r="F13" s="19">
        <v>2486.13</v>
      </c>
      <c r="G13" s="20">
        <v>4.2700000000000002E-2</v>
      </c>
      <c r="H13" s="29">
        <v>7.7899999999999997E-2</v>
      </c>
      <c r="I13" s="22"/>
    </row>
    <row r="14" spans="1:9" ht="13" customHeight="1">
      <c r="A14" s="16" t="s">
        <v>1571</v>
      </c>
      <c r="B14" s="17" t="s">
        <v>1572</v>
      </c>
      <c r="C14" s="13" t="s">
        <v>1573</v>
      </c>
      <c r="D14" s="13" t="s">
        <v>918</v>
      </c>
      <c r="E14" s="18">
        <v>2500</v>
      </c>
      <c r="F14" s="19">
        <v>2476.9499999999998</v>
      </c>
      <c r="G14" s="20">
        <v>4.2500000000000003E-2</v>
      </c>
      <c r="H14" s="29">
        <v>7.4800000000000005E-2</v>
      </c>
      <c r="I14" s="22"/>
    </row>
    <row r="15" spans="1:9" ht="13" customHeight="1">
      <c r="A15" s="16" t="s">
        <v>1574</v>
      </c>
      <c r="B15" s="17" t="s">
        <v>1575</v>
      </c>
      <c r="C15" s="13" t="s">
        <v>1576</v>
      </c>
      <c r="D15" s="13" t="s">
        <v>915</v>
      </c>
      <c r="E15" s="18">
        <v>2500</v>
      </c>
      <c r="F15" s="19">
        <v>2463.6125000000002</v>
      </c>
      <c r="G15" s="20">
        <v>4.2299999999999997E-2</v>
      </c>
      <c r="H15" s="29">
        <v>7.6649999999999996E-2</v>
      </c>
      <c r="I15" s="22"/>
    </row>
    <row r="16" spans="1:9" ht="13" customHeight="1">
      <c r="A16" s="16" t="s">
        <v>916</v>
      </c>
      <c r="B16" s="17" t="s">
        <v>1974</v>
      </c>
      <c r="C16" s="13" t="s">
        <v>917</v>
      </c>
      <c r="D16" s="13" t="s">
        <v>918</v>
      </c>
      <c r="E16" s="18">
        <v>2500</v>
      </c>
      <c r="F16" s="19">
        <v>2444.8325</v>
      </c>
      <c r="G16" s="20">
        <v>4.2000000000000003E-2</v>
      </c>
      <c r="H16" s="29">
        <v>7.8600000000000003E-2</v>
      </c>
      <c r="I16" s="22"/>
    </row>
    <row r="17" spans="1:9" ht="13" customHeight="1">
      <c r="A17" s="4"/>
      <c r="B17" s="12" t="s">
        <v>462</v>
      </c>
      <c r="C17" s="13"/>
      <c r="D17" s="13"/>
      <c r="E17" s="13"/>
      <c r="F17" s="23">
        <v>25364.21</v>
      </c>
      <c r="G17" s="24">
        <f>ROUND(SUM(G1:G16),4)</f>
        <v>0.43559999999999999</v>
      </c>
      <c r="H17" s="25"/>
      <c r="I17" s="26"/>
    </row>
    <row r="18" spans="1:9" ht="13" customHeight="1">
      <c r="A18" s="4"/>
      <c r="B18" s="27" t="s">
        <v>935</v>
      </c>
      <c r="C18" s="1"/>
      <c r="D18" s="1"/>
      <c r="E18" s="1"/>
      <c r="F18" s="25" t="s">
        <v>464</v>
      </c>
      <c r="G18" s="25" t="s">
        <v>464</v>
      </c>
      <c r="H18" s="25"/>
      <c r="I18" s="26"/>
    </row>
    <row r="19" spans="1:9" ht="13" customHeight="1">
      <c r="A19" s="4"/>
      <c r="B19" s="27" t="s">
        <v>462</v>
      </c>
      <c r="C19" s="1"/>
      <c r="D19" s="1"/>
      <c r="E19" s="1"/>
      <c r="F19" s="25" t="s">
        <v>464</v>
      </c>
      <c r="G19" s="25" t="s">
        <v>464</v>
      </c>
      <c r="H19" s="25"/>
      <c r="I19" s="26"/>
    </row>
    <row r="20" spans="1:9" ht="13" customHeight="1">
      <c r="A20" s="4"/>
      <c r="B20" s="27" t="s">
        <v>465</v>
      </c>
      <c r="C20" s="28"/>
      <c r="D20" s="1"/>
      <c r="E20" s="28"/>
      <c r="F20" s="23">
        <v>25364.21</v>
      </c>
      <c r="G20" s="24">
        <f>ROUND(SUM(G17),4)</f>
        <v>0.43559999999999999</v>
      </c>
      <c r="H20" s="25"/>
      <c r="I20" s="26"/>
    </row>
    <row r="21" spans="1:9" ht="13" customHeight="1">
      <c r="A21" s="4"/>
      <c r="B21" s="12" t="s">
        <v>828</v>
      </c>
      <c r="C21" s="13"/>
      <c r="D21" s="13"/>
      <c r="E21" s="13"/>
      <c r="F21" s="13"/>
      <c r="G21" s="13"/>
      <c r="H21" s="14"/>
      <c r="I21" s="15"/>
    </row>
    <row r="22" spans="1:9" ht="13" customHeight="1">
      <c r="A22" s="4"/>
      <c r="B22" s="12" t="s">
        <v>829</v>
      </c>
      <c r="C22" s="13"/>
      <c r="D22" s="13"/>
      <c r="E22" s="13"/>
      <c r="F22" s="4"/>
      <c r="G22" s="14"/>
      <c r="H22" s="14"/>
      <c r="I22" s="15"/>
    </row>
    <row r="23" spans="1:9" ht="13" customHeight="1">
      <c r="A23" s="16" t="s">
        <v>1577</v>
      </c>
      <c r="B23" s="17" t="s">
        <v>2011</v>
      </c>
      <c r="C23" s="13" t="s">
        <v>1578</v>
      </c>
      <c r="D23" s="13" t="s">
        <v>1345</v>
      </c>
      <c r="E23" s="18">
        <v>500</v>
      </c>
      <c r="F23" s="19">
        <v>2456.5749999999998</v>
      </c>
      <c r="G23" s="20">
        <v>4.2200000000000001E-2</v>
      </c>
      <c r="H23" s="29">
        <v>6.6518999999999995E-2</v>
      </c>
      <c r="I23" s="22"/>
    </row>
    <row r="24" spans="1:9" ht="13" customHeight="1">
      <c r="A24" s="16" t="s">
        <v>1579</v>
      </c>
      <c r="B24" s="17" t="s">
        <v>2012</v>
      </c>
      <c r="C24" s="13" t="s">
        <v>1580</v>
      </c>
      <c r="D24" s="13" t="s">
        <v>1333</v>
      </c>
      <c r="E24" s="18">
        <v>500</v>
      </c>
      <c r="F24" s="19">
        <v>2443.1550000000002</v>
      </c>
      <c r="G24" s="20">
        <v>4.2000000000000003E-2</v>
      </c>
      <c r="H24" s="29">
        <v>6.7401000000000003E-2</v>
      </c>
      <c r="I24" s="22"/>
    </row>
    <row r="25" spans="1:9" ht="13" customHeight="1">
      <c r="A25" s="16" t="s">
        <v>1581</v>
      </c>
      <c r="B25" s="17" t="s">
        <v>2013</v>
      </c>
      <c r="C25" s="13" t="s">
        <v>1582</v>
      </c>
      <c r="D25" s="13" t="s">
        <v>833</v>
      </c>
      <c r="E25" s="18">
        <v>500</v>
      </c>
      <c r="F25" s="19">
        <v>2442.6950000000002</v>
      </c>
      <c r="G25" s="20">
        <v>4.2000000000000003E-2</v>
      </c>
      <c r="H25" s="29">
        <v>6.7424999999999999E-2</v>
      </c>
      <c r="I25" s="22"/>
    </row>
    <row r="26" spans="1:9" ht="13" customHeight="1">
      <c r="A26" s="16" t="s">
        <v>1583</v>
      </c>
      <c r="B26" s="17" t="s">
        <v>2014</v>
      </c>
      <c r="C26" s="13" t="s">
        <v>1584</v>
      </c>
      <c r="D26" s="13" t="s">
        <v>833</v>
      </c>
      <c r="E26" s="18">
        <v>500</v>
      </c>
      <c r="F26" s="19">
        <v>2433.2550000000001</v>
      </c>
      <c r="G26" s="20">
        <v>4.1799999999999997E-2</v>
      </c>
      <c r="H26" s="29">
        <v>6.7650000000000002E-2</v>
      </c>
      <c r="I26" s="22"/>
    </row>
    <row r="27" spans="1:9" ht="13" customHeight="1">
      <c r="A27" s="16" t="s">
        <v>1585</v>
      </c>
      <c r="B27" s="17" t="s">
        <v>2015</v>
      </c>
      <c r="C27" s="13" t="s">
        <v>1586</v>
      </c>
      <c r="D27" s="13" t="s">
        <v>833</v>
      </c>
      <c r="E27" s="18">
        <v>500</v>
      </c>
      <c r="F27" s="19">
        <v>2429.8274999999999</v>
      </c>
      <c r="G27" s="20">
        <v>4.1700000000000001E-2</v>
      </c>
      <c r="H27" s="29">
        <v>6.8449999999999997E-2</v>
      </c>
      <c r="I27" s="22"/>
    </row>
    <row r="28" spans="1:9" ht="13" customHeight="1">
      <c r="A28" s="16" t="s">
        <v>1587</v>
      </c>
      <c r="B28" s="17" t="s">
        <v>1588</v>
      </c>
      <c r="C28" s="13" t="s">
        <v>1589</v>
      </c>
      <c r="D28" s="13" t="s">
        <v>833</v>
      </c>
      <c r="E28" s="18">
        <v>500</v>
      </c>
      <c r="F28" s="19">
        <v>2429.6025</v>
      </c>
      <c r="G28" s="20">
        <v>4.1700000000000001E-2</v>
      </c>
      <c r="H28" s="29">
        <v>6.8675E-2</v>
      </c>
      <c r="I28" s="22"/>
    </row>
    <row r="29" spans="1:9" ht="13" customHeight="1">
      <c r="A29" s="16" t="s">
        <v>1590</v>
      </c>
      <c r="B29" s="17" t="s">
        <v>2016</v>
      </c>
      <c r="C29" s="13" t="s">
        <v>1591</v>
      </c>
      <c r="D29" s="13" t="s">
        <v>833</v>
      </c>
      <c r="E29" s="18">
        <v>500</v>
      </c>
      <c r="F29" s="19">
        <v>2376.4549999999999</v>
      </c>
      <c r="G29" s="20">
        <v>4.0800000000000003E-2</v>
      </c>
      <c r="H29" s="29">
        <v>7.2150000000000006E-2</v>
      </c>
      <c r="I29" s="22"/>
    </row>
    <row r="30" spans="1:9" ht="13" customHeight="1">
      <c r="A30" s="4"/>
      <c r="B30" s="12" t="s">
        <v>462</v>
      </c>
      <c r="C30" s="13"/>
      <c r="D30" s="13"/>
      <c r="E30" s="13"/>
      <c r="F30" s="23">
        <v>17011.564999999999</v>
      </c>
      <c r="G30" s="24">
        <f>ROUND(SUM(G21:G29),4)</f>
        <v>0.29220000000000002</v>
      </c>
      <c r="H30" s="25"/>
      <c r="I30" s="26"/>
    </row>
    <row r="31" spans="1:9" ht="13" customHeight="1">
      <c r="A31" s="4"/>
      <c r="B31" s="12" t="s">
        <v>1405</v>
      </c>
      <c r="C31" s="13"/>
      <c r="D31" s="13"/>
      <c r="E31" s="13"/>
      <c r="F31" s="4"/>
      <c r="G31" s="14"/>
      <c r="H31" s="14"/>
      <c r="I31" s="15"/>
    </row>
    <row r="32" spans="1:9" ht="13" customHeight="1">
      <c r="A32" s="16" t="s">
        <v>1592</v>
      </c>
      <c r="B32" s="17" t="s">
        <v>1593</v>
      </c>
      <c r="C32" s="13" t="s">
        <v>1594</v>
      </c>
      <c r="D32" s="13" t="s">
        <v>833</v>
      </c>
      <c r="E32" s="18">
        <v>500</v>
      </c>
      <c r="F32" s="19">
        <v>2429.2249999999999</v>
      </c>
      <c r="G32" s="20">
        <v>4.1700000000000001E-2</v>
      </c>
      <c r="H32" s="29">
        <v>7.3849999999999999E-2</v>
      </c>
      <c r="I32" s="22"/>
    </row>
    <row r="33" spans="1:9" ht="13" customHeight="1">
      <c r="A33" s="16" t="s">
        <v>1595</v>
      </c>
      <c r="B33" s="17" t="s">
        <v>2017</v>
      </c>
      <c r="C33" s="13" t="s">
        <v>1596</v>
      </c>
      <c r="D33" s="13" t="s">
        <v>833</v>
      </c>
      <c r="E33" s="18">
        <v>500</v>
      </c>
      <c r="F33" s="19">
        <v>2425.8175000000001</v>
      </c>
      <c r="G33" s="20">
        <v>4.1700000000000001E-2</v>
      </c>
      <c r="H33" s="29">
        <v>6.8900000000000003E-2</v>
      </c>
      <c r="I33" s="22"/>
    </row>
    <row r="34" spans="1:9" ht="13" customHeight="1">
      <c r="A34" s="16" t="s">
        <v>1597</v>
      </c>
      <c r="B34" s="17" t="s">
        <v>1598</v>
      </c>
      <c r="C34" s="13" t="s">
        <v>1599</v>
      </c>
      <c r="D34" s="13" t="s">
        <v>833</v>
      </c>
      <c r="E34" s="18">
        <v>100</v>
      </c>
      <c r="F34" s="19">
        <v>495.45150000000001</v>
      </c>
      <c r="G34" s="20">
        <v>8.5000000000000006E-3</v>
      </c>
      <c r="H34" s="29">
        <v>7.2848999999999997E-2</v>
      </c>
      <c r="I34" s="22"/>
    </row>
    <row r="35" spans="1:9" ht="13" customHeight="1">
      <c r="A35" s="4"/>
      <c r="B35" s="12" t="s">
        <v>462</v>
      </c>
      <c r="C35" s="13"/>
      <c r="D35" s="13"/>
      <c r="E35" s="13"/>
      <c r="F35" s="23">
        <v>5350.4939999999997</v>
      </c>
      <c r="G35" s="24">
        <f>ROUND(SUM(G31:G34),4)</f>
        <v>9.1899999999999996E-2</v>
      </c>
      <c r="H35" s="25"/>
      <c r="I35" s="26"/>
    </row>
    <row r="36" spans="1:9" ht="13" customHeight="1">
      <c r="A36" s="4"/>
      <c r="B36" s="27" t="s">
        <v>465</v>
      </c>
      <c r="C36" s="28"/>
      <c r="D36" s="1"/>
      <c r="E36" s="28"/>
      <c r="F36" s="23">
        <v>22362.059000000001</v>
      </c>
      <c r="G36" s="24">
        <f>ROUND(SUM(G30,G35),4)</f>
        <v>0.3841</v>
      </c>
      <c r="H36" s="25"/>
      <c r="I36" s="26"/>
    </row>
    <row r="37" spans="1:9" ht="13" customHeight="1">
      <c r="A37" s="4"/>
      <c r="B37" s="12" t="s">
        <v>834</v>
      </c>
      <c r="C37" s="13"/>
      <c r="D37" s="13"/>
      <c r="E37" s="13"/>
      <c r="F37" s="13"/>
      <c r="G37" s="13"/>
      <c r="H37" s="14"/>
      <c r="I37" s="15"/>
    </row>
    <row r="38" spans="1:9" ht="13" customHeight="1">
      <c r="A38" s="4"/>
      <c r="B38" s="12" t="s">
        <v>1028</v>
      </c>
      <c r="C38" s="13"/>
      <c r="D38" s="13"/>
      <c r="E38" s="13"/>
      <c r="F38" s="4"/>
      <c r="G38" s="14"/>
      <c r="H38" s="14"/>
      <c r="I38" s="15"/>
    </row>
    <row r="39" spans="1:9" ht="13" customHeight="1">
      <c r="A39" s="16" t="s">
        <v>1029</v>
      </c>
      <c r="B39" s="17" t="s">
        <v>1030</v>
      </c>
      <c r="C39" s="13" t="s">
        <v>1031</v>
      </c>
      <c r="D39" s="13"/>
      <c r="E39" s="18">
        <v>1099.5219999999999</v>
      </c>
      <c r="F39" s="19">
        <v>132.0129</v>
      </c>
      <c r="G39" s="20">
        <v>2.3E-3</v>
      </c>
      <c r="H39" s="29"/>
      <c r="I39" s="22"/>
    </row>
    <row r="40" spans="1:9" ht="13" customHeight="1">
      <c r="A40" s="4"/>
      <c r="B40" s="12" t="s">
        <v>462</v>
      </c>
      <c r="C40" s="13"/>
      <c r="D40" s="13"/>
      <c r="E40" s="13"/>
      <c r="F40" s="23">
        <v>132.0129</v>
      </c>
      <c r="G40" s="24">
        <f>ROUND(SUM(G37:G39),4)</f>
        <v>2.3E-3</v>
      </c>
      <c r="H40" s="25"/>
      <c r="I40" s="26"/>
    </row>
    <row r="41" spans="1:9" ht="13" customHeight="1">
      <c r="A41" s="4"/>
      <c r="B41" s="27" t="s">
        <v>465</v>
      </c>
      <c r="C41" s="28"/>
      <c r="D41" s="1"/>
      <c r="E41" s="28"/>
      <c r="F41" s="23">
        <v>132.0129</v>
      </c>
      <c r="G41" s="24">
        <f>ROUND(SUM(G40),4)</f>
        <v>2.3E-3</v>
      </c>
      <c r="H41" s="25"/>
      <c r="I41" s="26"/>
    </row>
    <row r="42" spans="1:9" ht="13" customHeight="1">
      <c r="A42" s="4"/>
      <c r="B42" s="12" t="s">
        <v>842</v>
      </c>
      <c r="C42" s="13"/>
      <c r="D42" s="13"/>
      <c r="E42" s="13"/>
      <c r="F42" s="13"/>
      <c r="G42" s="13"/>
      <c r="H42" s="14"/>
      <c r="I42" s="15"/>
    </row>
    <row r="43" spans="1:9" ht="13" customHeight="1">
      <c r="A43" s="16" t="s">
        <v>843</v>
      </c>
      <c r="B43" s="17" t="s">
        <v>844</v>
      </c>
      <c r="C43" s="13"/>
      <c r="D43" s="13"/>
      <c r="E43" s="18"/>
      <c r="F43" s="19">
        <v>9892.0964999999997</v>
      </c>
      <c r="G43" s="20">
        <v>0.1699</v>
      </c>
      <c r="H43" s="29">
        <v>5.0660271188920865E-2</v>
      </c>
      <c r="I43" s="22"/>
    </row>
    <row r="44" spans="1:9" ht="13" customHeight="1">
      <c r="A44" s="4"/>
      <c r="B44" s="12" t="s">
        <v>462</v>
      </c>
      <c r="C44" s="13"/>
      <c r="D44" s="13"/>
      <c r="E44" s="13"/>
      <c r="F44" s="23">
        <v>9892.0964999999997</v>
      </c>
      <c r="G44" s="24">
        <f>ROUND(SUM(G42:G43),4)</f>
        <v>0.1699</v>
      </c>
      <c r="H44" s="25"/>
      <c r="I44" s="26"/>
    </row>
    <row r="45" spans="1:9" ht="13" customHeight="1">
      <c r="A45" s="4"/>
      <c r="B45" s="27" t="s">
        <v>465</v>
      </c>
      <c r="C45" s="28"/>
      <c r="D45" s="1"/>
      <c r="E45" s="28"/>
      <c r="F45" s="23">
        <v>9892.0964999999997</v>
      </c>
      <c r="G45" s="24">
        <f>ROUND(SUM(G44),4)</f>
        <v>0.1699</v>
      </c>
      <c r="H45" s="25"/>
      <c r="I45" s="26"/>
    </row>
    <row r="46" spans="1:9" ht="13" customHeight="1">
      <c r="A46" s="4"/>
      <c r="B46" s="27" t="s">
        <v>845</v>
      </c>
      <c r="C46" s="13"/>
      <c r="D46" s="1"/>
      <c r="E46" s="13"/>
      <c r="F46" s="30">
        <v>476.21159999999998</v>
      </c>
      <c r="G46" s="24">
        <v>8.0999999999999996E-3</v>
      </c>
      <c r="H46" s="25"/>
      <c r="I46" s="26"/>
    </row>
    <row r="47" spans="1:9" ht="13" customHeight="1">
      <c r="A47" s="4"/>
      <c r="B47" s="31" t="s">
        <v>846</v>
      </c>
      <c r="C47" s="32"/>
      <c r="D47" s="32"/>
      <c r="E47" s="32"/>
      <c r="F47" s="33">
        <v>58226.59</v>
      </c>
      <c r="G47" s="34">
        <f>ROUND(SUM(G20,G36,G41,G45,G46),4)</f>
        <v>1</v>
      </c>
      <c r="H47" s="35"/>
      <c r="I47" s="36"/>
    </row>
    <row r="48" spans="1:9" ht="13" customHeight="1">
      <c r="A48" s="4"/>
      <c r="B48" s="6"/>
      <c r="C48" s="4"/>
      <c r="D48" s="4"/>
      <c r="E48" s="4"/>
      <c r="F48" s="4"/>
      <c r="G48" s="4"/>
      <c r="H48" s="4"/>
      <c r="I48" s="4"/>
    </row>
    <row r="49" spans="1:9" ht="13" customHeight="1">
      <c r="A49" s="4"/>
      <c r="B49" s="3" t="s">
        <v>847</v>
      </c>
      <c r="C49" s="4"/>
      <c r="D49" s="4"/>
      <c r="E49" s="4"/>
      <c r="F49" s="4"/>
      <c r="G49" s="4"/>
      <c r="H49" s="4"/>
      <c r="I49" s="4"/>
    </row>
    <row r="50" spans="1:9" ht="13" customHeight="1">
      <c r="A50" s="4"/>
      <c r="B50" s="3" t="s">
        <v>849</v>
      </c>
      <c r="C50" s="4"/>
      <c r="D50" s="4"/>
      <c r="E50" s="4"/>
      <c r="F50" s="4"/>
      <c r="G50" s="4"/>
      <c r="H50" s="4"/>
      <c r="I50" s="4"/>
    </row>
    <row r="51" spans="1:9" ht="26.15" customHeight="1">
      <c r="A51" s="4"/>
      <c r="B51" s="177" t="s">
        <v>2127</v>
      </c>
      <c r="C51" s="177"/>
      <c r="D51" s="177"/>
      <c r="E51" s="177"/>
      <c r="F51" s="177"/>
      <c r="G51" s="177"/>
      <c r="H51" s="177"/>
      <c r="I51" s="177"/>
    </row>
    <row r="52" spans="1:9" ht="13" customHeight="1">
      <c r="A52" s="4"/>
      <c r="B52" s="177"/>
      <c r="C52" s="177"/>
      <c r="D52" s="177"/>
      <c r="E52" s="177"/>
      <c r="F52" s="177"/>
      <c r="G52" s="177"/>
      <c r="H52" s="177"/>
      <c r="I52" s="177"/>
    </row>
    <row r="53" spans="1:9">
      <c r="A53" s="60"/>
      <c r="B53" s="40" t="s">
        <v>2038</v>
      </c>
      <c r="C53" s="41"/>
      <c r="D53" s="41"/>
      <c r="E53" s="42"/>
      <c r="F53" s="42"/>
      <c r="G53" s="42"/>
      <c r="H53" s="42"/>
      <c r="I53" s="43"/>
    </row>
    <row r="54" spans="1:9">
      <c r="A54" s="60"/>
      <c r="B54" s="44" t="s">
        <v>2039</v>
      </c>
      <c r="C54" s="53"/>
      <c r="D54" s="53"/>
      <c r="E54" s="96"/>
      <c r="F54" s="96"/>
      <c r="G54" s="96"/>
      <c r="H54" s="96"/>
      <c r="I54" s="47"/>
    </row>
    <row r="55" spans="1:9">
      <c r="A55" s="60"/>
      <c r="B55" s="44" t="s">
        <v>2040</v>
      </c>
      <c r="C55" s="53"/>
      <c r="D55" s="53"/>
      <c r="E55" s="96"/>
      <c r="F55" s="96"/>
      <c r="G55" s="96"/>
      <c r="H55" s="96"/>
      <c r="I55" s="47"/>
    </row>
    <row r="56" spans="1:9">
      <c r="A56" s="60"/>
      <c r="B56" s="48" t="s">
        <v>2041</v>
      </c>
      <c r="C56" s="49" t="s">
        <v>2056</v>
      </c>
      <c r="D56" s="49" t="s">
        <v>2042</v>
      </c>
      <c r="E56" s="96"/>
      <c r="F56" s="96"/>
      <c r="G56" s="96"/>
      <c r="H56" s="96"/>
      <c r="I56" s="47"/>
    </row>
    <row r="57" spans="1:9">
      <c r="A57" s="60"/>
      <c r="B57" s="50" t="s">
        <v>2043</v>
      </c>
      <c r="C57" s="109">
        <v>1033.4983</v>
      </c>
      <c r="D57" s="109">
        <v>1029.4023</v>
      </c>
      <c r="E57" s="96"/>
      <c r="F57" s="96"/>
      <c r="G57" s="96"/>
      <c r="H57" s="96"/>
      <c r="I57" s="47"/>
    </row>
    <row r="58" spans="1:9">
      <c r="A58" s="60"/>
      <c r="B58" s="50" t="s">
        <v>2044</v>
      </c>
      <c r="C58" s="109">
        <v>1033.4983</v>
      </c>
      <c r="D58" s="109">
        <v>1029.4023</v>
      </c>
      <c r="E58" s="96"/>
      <c r="F58" s="96"/>
      <c r="G58" s="96"/>
      <c r="H58" s="96"/>
      <c r="I58" s="47"/>
    </row>
    <row r="59" spans="1:9">
      <c r="A59" s="60"/>
      <c r="B59" s="50" t="s">
        <v>2045</v>
      </c>
      <c r="C59" s="109">
        <v>1038.4292</v>
      </c>
      <c r="D59" s="109">
        <v>1033.652</v>
      </c>
      <c r="E59" s="96"/>
      <c r="F59" s="96"/>
      <c r="G59" s="96"/>
      <c r="H59" s="96"/>
      <c r="I59" s="47"/>
    </row>
    <row r="60" spans="1:9">
      <c r="A60" s="60"/>
      <c r="B60" s="50" t="s">
        <v>2046</v>
      </c>
      <c r="C60" s="109">
        <v>1038.4292</v>
      </c>
      <c r="D60" s="109">
        <v>1033.652</v>
      </c>
      <c r="E60" s="96"/>
      <c r="F60" s="96"/>
      <c r="G60" s="96"/>
      <c r="H60" s="96"/>
      <c r="I60" s="47"/>
    </row>
    <row r="61" spans="1:9">
      <c r="A61" s="60"/>
      <c r="B61" s="44" t="s">
        <v>2047</v>
      </c>
      <c r="C61" s="53"/>
      <c r="D61" s="53"/>
      <c r="E61" s="96"/>
      <c r="F61" s="96"/>
      <c r="G61" s="96"/>
      <c r="H61" s="96"/>
      <c r="I61" s="47"/>
    </row>
    <row r="62" spans="1:9">
      <c r="A62" s="60"/>
      <c r="B62" s="52" t="s">
        <v>2067</v>
      </c>
      <c r="C62" s="53"/>
      <c r="D62" s="53"/>
      <c r="E62" s="96"/>
      <c r="F62" s="96"/>
      <c r="G62" s="96"/>
      <c r="H62" s="96"/>
      <c r="I62" s="47"/>
    </row>
    <row r="63" spans="1:9">
      <c r="A63" s="60"/>
      <c r="B63" s="57" t="s">
        <v>2109</v>
      </c>
      <c r="C63" s="53"/>
      <c r="D63" s="53"/>
      <c r="E63" s="96"/>
      <c r="F63" s="96"/>
      <c r="G63" s="96"/>
      <c r="H63" s="96"/>
      <c r="I63" s="47"/>
    </row>
    <row r="64" spans="1:9">
      <c r="A64" s="60"/>
      <c r="B64" s="44" t="s">
        <v>2057</v>
      </c>
      <c r="C64" s="53"/>
      <c r="D64" s="53"/>
      <c r="E64" s="96"/>
      <c r="F64" s="96"/>
      <c r="G64" s="96"/>
      <c r="H64" s="96"/>
      <c r="I64" s="47"/>
    </row>
    <row r="65" spans="1:9">
      <c r="A65" s="60"/>
      <c r="B65" s="44" t="s">
        <v>2058</v>
      </c>
      <c r="C65" s="53"/>
      <c r="D65" s="53"/>
      <c r="E65" s="96"/>
      <c r="F65" s="96"/>
      <c r="G65" s="96"/>
      <c r="H65" s="96"/>
      <c r="I65" s="47"/>
    </row>
    <row r="66" spans="1:9">
      <c r="A66" s="60"/>
      <c r="B66" s="44" t="s">
        <v>2048</v>
      </c>
      <c r="C66" s="53"/>
      <c r="D66" s="53"/>
      <c r="E66" s="96"/>
      <c r="F66" s="96"/>
      <c r="G66" s="96"/>
      <c r="H66" s="96"/>
      <c r="I66" s="47"/>
    </row>
    <row r="67" spans="1:9">
      <c r="A67" s="60"/>
      <c r="B67" s="52" t="s">
        <v>2049</v>
      </c>
      <c r="C67" s="53"/>
      <c r="D67" s="53"/>
      <c r="E67" s="96"/>
      <c r="F67" s="96"/>
      <c r="G67" s="96"/>
      <c r="H67" s="96"/>
      <c r="I67" s="47"/>
    </row>
    <row r="68" spans="1:9">
      <c r="A68" s="60"/>
      <c r="B68" s="104" t="s">
        <v>2448</v>
      </c>
      <c r="C68" s="62"/>
      <c r="D68" s="62"/>
      <c r="E68" s="62"/>
      <c r="F68" s="62"/>
      <c r="G68" s="62"/>
      <c r="H68" s="62"/>
      <c r="I68" s="63"/>
    </row>
    <row r="69" spans="1:9" ht="13" customHeight="1">
      <c r="A69" s="4"/>
      <c r="B69" s="177"/>
      <c r="C69" s="177"/>
      <c r="D69" s="177"/>
      <c r="E69" s="177"/>
      <c r="F69" s="177"/>
      <c r="G69" s="177"/>
      <c r="H69" s="177"/>
      <c r="I69" s="177"/>
    </row>
    <row r="70" spans="1:9" ht="13" customHeight="1">
      <c r="A70" s="4"/>
      <c r="B70" s="4"/>
      <c r="C70" s="178" t="s">
        <v>1600</v>
      </c>
      <c r="D70" s="178"/>
      <c r="E70" s="178"/>
      <c r="F70" s="178"/>
      <c r="G70" s="4"/>
      <c r="H70" s="4"/>
      <c r="I70" s="4"/>
    </row>
    <row r="71" spans="1:9" ht="13" customHeight="1">
      <c r="A71" s="4"/>
      <c r="B71" s="37" t="s">
        <v>851</v>
      </c>
      <c r="C71" s="178" t="s">
        <v>852</v>
      </c>
      <c r="D71" s="178"/>
      <c r="E71" s="178"/>
      <c r="F71" s="178"/>
      <c r="G71" s="4"/>
      <c r="H71" s="4"/>
      <c r="I71" s="4"/>
    </row>
    <row r="72" spans="1:9" ht="135" customHeight="1">
      <c r="A72" s="4"/>
      <c r="B72" s="38"/>
      <c r="C72" s="176"/>
      <c r="D72" s="176"/>
      <c r="E72" s="4"/>
      <c r="F72" s="4"/>
      <c r="G72" s="4"/>
      <c r="H72" s="4"/>
      <c r="I72" s="4"/>
    </row>
  </sheetData>
  <mergeCells count="6">
    <mergeCell ref="C72:D72"/>
    <mergeCell ref="B51:I51"/>
    <mergeCell ref="B52:I52"/>
    <mergeCell ref="B69:I69"/>
    <mergeCell ref="C70:F70"/>
    <mergeCell ref="C71:F71"/>
  </mergeCells>
  <hyperlinks>
    <hyperlink ref="A1" location="BajajFinservUltraShorttoShortTermFund" display="BFLOWD" xr:uid="{00000000-0004-0000-0F00-000000000000}"/>
    <hyperlink ref="B1" location="BajajFinservUltraShorttoShortTermFund" display="Bajaj Finserv Ultra Short to Short Term Fund" xr:uid="{00000000-0004-0000-0F00-000001000000}"/>
  </hyperlinks>
  <pageMargins left="0" right="0" top="0" bottom="0" header="0" footer="0"/>
  <pageSetup orientation="landscape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outlinePr summaryBelow="0"/>
  </sheetPr>
  <dimension ref="A1:I177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26</v>
      </c>
      <c r="B1" s="3" t="s">
        <v>27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50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61</v>
      </c>
      <c r="E7" s="18">
        <v>1673726</v>
      </c>
      <c r="F7" s="19">
        <v>11861.6962</v>
      </c>
      <c r="G7" s="20">
        <v>6.2E-2</v>
      </c>
      <c r="H7" s="21"/>
      <c r="I7" s="22"/>
    </row>
    <row r="8" spans="1:9" ht="13" customHeight="1">
      <c r="A8" s="16" t="s">
        <v>58</v>
      </c>
      <c r="B8" s="17" t="s">
        <v>59</v>
      </c>
      <c r="C8" s="13" t="s">
        <v>60</v>
      </c>
      <c r="D8" s="13" t="s">
        <v>61</v>
      </c>
      <c r="E8" s="18">
        <v>819864</v>
      </c>
      <c r="F8" s="19">
        <v>10836.1425</v>
      </c>
      <c r="G8" s="20">
        <v>5.6599999999999998E-2</v>
      </c>
      <c r="H8" s="21"/>
      <c r="I8" s="22"/>
    </row>
    <row r="9" spans="1:9" ht="13" customHeight="1">
      <c r="A9" s="16" t="s">
        <v>1178</v>
      </c>
      <c r="B9" s="17" t="s">
        <v>1179</v>
      </c>
      <c r="C9" s="13" t="s">
        <v>1180</v>
      </c>
      <c r="D9" s="13" t="s">
        <v>239</v>
      </c>
      <c r="E9" s="18">
        <v>1433827</v>
      </c>
      <c r="F9" s="19">
        <v>6228.8312999999998</v>
      </c>
      <c r="G9" s="20">
        <v>3.2599999999999997E-2</v>
      </c>
      <c r="H9" s="21"/>
      <c r="I9" s="22"/>
    </row>
    <row r="10" spans="1:9" ht="13" customHeight="1">
      <c r="A10" s="16" t="s">
        <v>98</v>
      </c>
      <c r="B10" s="17" t="s">
        <v>99</v>
      </c>
      <c r="C10" s="13" t="s">
        <v>100</v>
      </c>
      <c r="D10" s="13" t="s">
        <v>61</v>
      </c>
      <c r="E10" s="18">
        <v>595637</v>
      </c>
      <c r="F10" s="19">
        <v>5715.1369999999997</v>
      </c>
      <c r="G10" s="20">
        <v>2.9899999999999999E-2</v>
      </c>
      <c r="H10" s="21"/>
      <c r="I10" s="22"/>
    </row>
    <row r="11" spans="1:9" ht="13" customHeight="1">
      <c r="A11" s="16" t="s">
        <v>122</v>
      </c>
      <c r="B11" s="17" t="s">
        <v>123</v>
      </c>
      <c r="C11" s="13" t="s">
        <v>124</v>
      </c>
      <c r="D11" s="13" t="s">
        <v>125</v>
      </c>
      <c r="E11" s="18">
        <v>117148</v>
      </c>
      <c r="F11" s="19">
        <v>4404.7647999999999</v>
      </c>
      <c r="G11" s="20">
        <v>2.3E-2</v>
      </c>
      <c r="H11" s="21"/>
      <c r="I11" s="22"/>
    </row>
    <row r="12" spans="1:9" ht="13" customHeight="1">
      <c r="A12" s="16" t="s">
        <v>449</v>
      </c>
      <c r="B12" s="17" t="s">
        <v>450</v>
      </c>
      <c r="C12" s="13" t="s">
        <v>451</v>
      </c>
      <c r="D12" s="13" t="s">
        <v>172</v>
      </c>
      <c r="E12" s="18">
        <v>46258</v>
      </c>
      <c r="F12" s="19">
        <v>4298.0621000000001</v>
      </c>
      <c r="G12" s="20">
        <v>2.2499999999999999E-2</v>
      </c>
      <c r="H12" s="21"/>
      <c r="I12" s="22"/>
    </row>
    <row r="13" spans="1:9" ht="13" customHeight="1">
      <c r="A13" s="16" t="s">
        <v>80</v>
      </c>
      <c r="B13" s="17" t="s">
        <v>81</v>
      </c>
      <c r="C13" s="13" t="s">
        <v>82</v>
      </c>
      <c r="D13" s="13" t="s">
        <v>83</v>
      </c>
      <c r="E13" s="18">
        <v>226260</v>
      </c>
      <c r="F13" s="19">
        <v>3975.3881999999999</v>
      </c>
      <c r="G13" s="20">
        <v>2.0799999999999999E-2</v>
      </c>
      <c r="H13" s="21"/>
      <c r="I13" s="22"/>
    </row>
    <row r="14" spans="1:9" ht="13" customHeight="1">
      <c r="A14" s="16" t="s">
        <v>1196</v>
      </c>
      <c r="B14" s="17" t="s">
        <v>1197</v>
      </c>
      <c r="C14" s="13" t="s">
        <v>1198</v>
      </c>
      <c r="D14" s="13" t="s">
        <v>239</v>
      </c>
      <c r="E14" s="18">
        <v>3410716</v>
      </c>
      <c r="F14" s="19">
        <v>3868.4340999999999</v>
      </c>
      <c r="G14" s="20">
        <v>2.0199999999999999E-2</v>
      </c>
      <c r="H14" s="21"/>
      <c r="I14" s="22"/>
    </row>
    <row r="15" spans="1:9" ht="13" customHeight="1">
      <c r="A15" s="16" t="s">
        <v>65</v>
      </c>
      <c r="B15" s="17" t="s">
        <v>66</v>
      </c>
      <c r="C15" s="13" t="s">
        <v>67</v>
      </c>
      <c r="D15" s="13" t="s">
        <v>68</v>
      </c>
      <c r="E15" s="18">
        <v>306161</v>
      </c>
      <c r="F15" s="19">
        <v>3634.1311000000001</v>
      </c>
      <c r="G15" s="20">
        <v>1.9E-2</v>
      </c>
      <c r="H15" s="21"/>
      <c r="I15" s="22"/>
    </row>
    <row r="16" spans="1:9" ht="13" customHeight="1">
      <c r="A16" s="16" t="s">
        <v>76</v>
      </c>
      <c r="B16" s="17" t="s">
        <v>77</v>
      </c>
      <c r="C16" s="13" t="s">
        <v>78</v>
      </c>
      <c r="D16" s="13" t="s">
        <v>79</v>
      </c>
      <c r="E16" s="18">
        <v>378452</v>
      </c>
      <c r="F16" s="19">
        <v>3630.8685</v>
      </c>
      <c r="G16" s="20">
        <v>1.9E-2</v>
      </c>
      <c r="H16" s="21"/>
      <c r="I16" s="22"/>
    </row>
    <row r="17" spans="1:9" ht="13" customHeight="1">
      <c r="A17" s="16" t="s">
        <v>1601</v>
      </c>
      <c r="B17" s="17" t="s">
        <v>1602</v>
      </c>
      <c r="C17" s="13" t="s">
        <v>1603</v>
      </c>
      <c r="D17" s="13" t="s">
        <v>239</v>
      </c>
      <c r="E17" s="18">
        <v>719343</v>
      </c>
      <c r="F17" s="19">
        <v>3601.4627</v>
      </c>
      <c r="G17" s="20">
        <v>1.8800000000000001E-2</v>
      </c>
      <c r="H17" s="21"/>
      <c r="I17" s="22"/>
    </row>
    <row r="18" spans="1:9" ht="13" customHeight="1">
      <c r="A18" s="16" t="s">
        <v>137</v>
      </c>
      <c r="B18" s="17" t="s">
        <v>138</v>
      </c>
      <c r="C18" s="13" t="s">
        <v>139</v>
      </c>
      <c r="D18" s="13" t="s">
        <v>72</v>
      </c>
      <c r="E18" s="18">
        <v>1689645</v>
      </c>
      <c r="F18" s="19">
        <v>3114.0156999999999</v>
      </c>
      <c r="G18" s="20">
        <v>1.6299999999999999E-2</v>
      </c>
      <c r="H18" s="21"/>
      <c r="I18" s="22"/>
    </row>
    <row r="19" spans="1:9" ht="13" customHeight="1">
      <c r="A19" s="16" t="s">
        <v>143</v>
      </c>
      <c r="B19" s="17" t="s">
        <v>144</v>
      </c>
      <c r="C19" s="13" t="s">
        <v>145</v>
      </c>
      <c r="D19" s="13" t="s">
        <v>146</v>
      </c>
      <c r="E19" s="18">
        <v>275063</v>
      </c>
      <c r="F19" s="19">
        <v>2734.4013</v>
      </c>
      <c r="G19" s="20">
        <v>1.43E-2</v>
      </c>
      <c r="H19" s="21"/>
      <c r="I19" s="22"/>
    </row>
    <row r="20" spans="1:9" ht="13" customHeight="1">
      <c r="A20" s="16" t="s">
        <v>862</v>
      </c>
      <c r="B20" s="17" t="s">
        <v>863</v>
      </c>
      <c r="C20" s="13" t="s">
        <v>864</v>
      </c>
      <c r="D20" s="13" t="s">
        <v>172</v>
      </c>
      <c r="E20" s="18">
        <v>168603</v>
      </c>
      <c r="F20" s="19">
        <v>2730.357</v>
      </c>
      <c r="G20" s="20">
        <v>1.43E-2</v>
      </c>
      <c r="H20" s="21"/>
      <c r="I20" s="22"/>
    </row>
    <row r="21" spans="1:9" ht="13" customHeight="1">
      <c r="A21" s="16" t="s">
        <v>177</v>
      </c>
      <c r="B21" s="17" t="s">
        <v>178</v>
      </c>
      <c r="C21" s="13" t="s">
        <v>179</v>
      </c>
      <c r="D21" s="13" t="s">
        <v>83</v>
      </c>
      <c r="E21" s="18">
        <v>725567</v>
      </c>
      <c r="F21" s="19">
        <v>2707.8159999999998</v>
      </c>
      <c r="G21" s="20">
        <v>1.4200000000000001E-2</v>
      </c>
      <c r="H21" s="21"/>
      <c r="I21" s="22"/>
    </row>
    <row r="22" spans="1:9" ht="13" customHeight="1">
      <c r="A22" s="16" t="s">
        <v>257</v>
      </c>
      <c r="B22" s="17" t="s">
        <v>258</v>
      </c>
      <c r="C22" s="13" t="s">
        <v>259</v>
      </c>
      <c r="D22" s="13" t="s">
        <v>79</v>
      </c>
      <c r="E22" s="18">
        <v>261217</v>
      </c>
      <c r="F22" s="19">
        <v>2566.9794999999999</v>
      </c>
      <c r="G22" s="20">
        <v>1.34E-2</v>
      </c>
      <c r="H22" s="21"/>
      <c r="I22" s="22"/>
    </row>
    <row r="23" spans="1:9" ht="13" customHeight="1">
      <c r="A23" s="16" t="s">
        <v>1604</v>
      </c>
      <c r="B23" s="17" t="s">
        <v>1605</v>
      </c>
      <c r="C23" s="13" t="s">
        <v>1606</v>
      </c>
      <c r="D23" s="13" t="s">
        <v>330</v>
      </c>
      <c r="E23" s="18">
        <v>329542</v>
      </c>
      <c r="F23" s="19">
        <v>2520.3371999999999</v>
      </c>
      <c r="G23" s="20">
        <v>1.32E-2</v>
      </c>
      <c r="H23" s="21"/>
      <c r="I23" s="22"/>
    </row>
    <row r="24" spans="1:9" ht="13" customHeight="1">
      <c r="A24" s="16" t="s">
        <v>1119</v>
      </c>
      <c r="B24" s="17" t="s">
        <v>1120</v>
      </c>
      <c r="C24" s="13" t="s">
        <v>1121</v>
      </c>
      <c r="D24" s="13" t="s">
        <v>229</v>
      </c>
      <c r="E24" s="18">
        <v>282585</v>
      </c>
      <c r="F24" s="19">
        <v>2515.7130000000002</v>
      </c>
      <c r="G24" s="20">
        <v>1.32E-2</v>
      </c>
      <c r="H24" s="21"/>
      <c r="I24" s="22"/>
    </row>
    <row r="25" spans="1:9" ht="13" customHeight="1">
      <c r="A25" s="16" t="s">
        <v>868</v>
      </c>
      <c r="B25" s="17" t="s">
        <v>869</v>
      </c>
      <c r="C25" s="13" t="s">
        <v>870</v>
      </c>
      <c r="D25" s="13" t="s">
        <v>111</v>
      </c>
      <c r="E25" s="18">
        <v>532917</v>
      </c>
      <c r="F25" s="19">
        <v>2200.4142999999999</v>
      </c>
      <c r="G25" s="20">
        <v>1.15E-2</v>
      </c>
      <c r="H25" s="21"/>
      <c r="I25" s="22"/>
    </row>
    <row r="26" spans="1:9" ht="13" customHeight="1">
      <c r="A26" s="16" t="s">
        <v>853</v>
      </c>
      <c r="B26" s="17" t="s">
        <v>854</v>
      </c>
      <c r="C26" s="13" t="s">
        <v>855</v>
      </c>
      <c r="D26" s="13" t="s">
        <v>172</v>
      </c>
      <c r="E26" s="18">
        <v>78834</v>
      </c>
      <c r="F26" s="19">
        <v>2183.15</v>
      </c>
      <c r="G26" s="20">
        <v>1.14E-2</v>
      </c>
      <c r="H26" s="21"/>
      <c r="I26" s="22"/>
    </row>
    <row r="27" spans="1:9" ht="13" customHeight="1">
      <c r="A27" s="16" t="s">
        <v>1193</v>
      </c>
      <c r="B27" s="17" t="s">
        <v>1194</v>
      </c>
      <c r="C27" s="13" t="s">
        <v>1195</v>
      </c>
      <c r="D27" s="13" t="s">
        <v>212</v>
      </c>
      <c r="E27" s="18">
        <v>1321732</v>
      </c>
      <c r="F27" s="19">
        <v>2050.0063</v>
      </c>
      <c r="G27" s="20">
        <v>1.0699999999999999E-2</v>
      </c>
      <c r="H27" s="21"/>
      <c r="I27" s="22"/>
    </row>
    <row r="28" spans="1:9" ht="13" customHeight="1">
      <c r="A28" s="16" t="s">
        <v>1607</v>
      </c>
      <c r="B28" s="17" t="s">
        <v>1608</v>
      </c>
      <c r="C28" s="13" t="s">
        <v>1609</v>
      </c>
      <c r="D28" s="13" t="s">
        <v>90</v>
      </c>
      <c r="E28" s="18">
        <v>782751</v>
      </c>
      <c r="F28" s="19">
        <v>2039.0663999999999</v>
      </c>
      <c r="G28" s="20">
        <v>1.0699999999999999E-2</v>
      </c>
      <c r="H28" s="21"/>
      <c r="I28" s="22"/>
    </row>
    <row r="29" spans="1:9" ht="13" customHeight="1">
      <c r="A29" s="16" t="s">
        <v>1067</v>
      </c>
      <c r="B29" s="17" t="s">
        <v>1068</v>
      </c>
      <c r="C29" s="13" t="s">
        <v>1069</v>
      </c>
      <c r="D29" s="13" t="s">
        <v>256</v>
      </c>
      <c r="E29" s="18">
        <v>489653</v>
      </c>
      <c r="F29" s="19">
        <v>2020.3082999999999</v>
      </c>
      <c r="G29" s="20">
        <v>1.06E-2</v>
      </c>
      <c r="H29" s="21"/>
      <c r="I29" s="22"/>
    </row>
    <row r="30" spans="1:9" ht="13" customHeight="1">
      <c r="A30" s="16" t="s">
        <v>223</v>
      </c>
      <c r="B30" s="17" t="s">
        <v>224</v>
      </c>
      <c r="C30" s="13" t="s">
        <v>225</v>
      </c>
      <c r="D30" s="13" t="s">
        <v>136</v>
      </c>
      <c r="E30" s="18">
        <v>104341</v>
      </c>
      <c r="F30" s="19">
        <v>1960.6717000000001</v>
      </c>
      <c r="G30" s="20">
        <v>1.0200000000000001E-2</v>
      </c>
      <c r="H30" s="21"/>
      <c r="I30" s="22"/>
    </row>
    <row r="31" spans="1:9" ht="13" customHeight="1">
      <c r="A31" s="16" t="s">
        <v>965</v>
      </c>
      <c r="B31" s="17" t="s">
        <v>966</v>
      </c>
      <c r="C31" s="13" t="s">
        <v>967</v>
      </c>
      <c r="D31" s="13" t="s">
        <v>61</v>
      </c>
      <c r="E31" s="18">
        <v>2887278</v>
      </c>
      <c r="F31" s="19">
        <v>1948.9127000000001</v>
      </c>
      <c r="G31" s="20">
        <v>1.0200000000000001E-2</v>
      </c>
      <c r="H31" s="21"/>
      <c r="I31" s="22"/>
    </row>
    <row r="32" spans="1:9" ht="13" customHeight="1">
      <c r="A32" s="16" t="s">
        <v>337</v>
      </c>
      <c r="B32" s="17" t="s">
        <v>338</v>
      </c>
      <c r="C32" s="13" t="s">
        <v>339</v>
      </c>
      <c r="D32" s="13" t="s">
        <v>172</v>
      </c>
      <c r="E32" s="18">
        <v>104949</v>
      </c>
      <c r="F32" s="19">
        <v>1906.5035</v>
      </c>
      <c r="G32" s="20">
        <v>0.01</v>
      </c>
      <c r="H32" s="21"/>
      <c r="I32" s="22"/>
    </row>
    <row r="33" spans="1:9" ht="13" customHeight="1">
      <c r="A33" s="16" t="s">
        <v>1202</v>
      </c>
      <c r="B33" s="17" t="s">
        <v>1203</v>
      </c>
      <c r="C33" s="13" t="s">
        <v>1204</v>
      </c>
      <c r="D33" s="13" t="s">
        <v>330</v>
      </c>
      <c r="E33" s="18">
        <v>39054</v>
      </c>
      <c r="F33" s="19">
        <v>1858.9703999999999</v>
      </c>
      <c r="G33" s="20">
        <v>9.7000000000000003E-3</v>
      </c>
      <c r="H33" s="21"/>
      <c r="I33" s="22"/>
    </row>
    <row r="34" spans="1:9" ht="13" customHeight="1">
      <c r="A34" s="16" t="s">
        <v>410</v>
      </c>
      <c r="B34" s="17" t="s">
        <v>411</v>
      </c>
      <c r="C34" s="13" t="s">
        <v>412</v>
      </c>
      <c r="D34" s="13" t="s">
        <v>229</v>
      </c>
      <c r="E34" s="18">
        <v>77244</v>
      </c>
      <c r="F34" s="19">
        <v>1855.8643</v>
      </c>
      <c r="G34" s="20">
        <v>9.7000000000000003E-3</v>
      </c>
      <c r="H34" s="21"/>
      <c r="I34" s="22"/>
    </row>
    <row r="35" spans="1:9" ht="13" customHeight="1">
      <c r="A35" s="16" t="s">
        <v>189</v>
      </c>
      <c r="B35" s="17" t="s">
        <v>190</v>
      </c>
      <c r="C35" s="13" t="s">
        <v>191</v>
      </c>
      <c r="D35" s="13" t="s">
        <v>61</v>
      </c>
      <c r="E35" s="18">
        <v>582818</v>
      </c>
      <c r="F35" s="19">
        <v>1849.8643</v>
      </c>
      <c r="G35" s="20">
        <v>9.7000000000000003E-3</v>
      </c>
      <c r="H35" s="21"/>
      <c r="I35" s="22"/>
    </row>
    <row r="36" spans="1:9" ht="13" customHeight="1">
      <c r="A36" s="16" t="s">
        <v>104</v>
      </c>
      <c r="B36" s="17" t="s">
        <v>105</v>
      </c>
      <c r="C36" s="13" t="s">
        <v>106</v>
      </c>
      <c r="D36" s="13" t="s">
        <v>107</v>
      </c>
      <c r="E36" s="18">
        <v>62051</v>
      </c>
      <c r="F36" s="19">
        <v>1830.5045</v>
      </c>
      <c r="G36" s="20">
        <v>9.5999999999999992E-3</v>
      </c>
      <c r="H36" s="21"/>
      <c r="I36" s="22"/>
    </row>
    <row r="37" spans="1:9" ht="13" customHeight="1">
      <c r="A37" s="16" t="s">
        <v>1213</v>
      </c>
      <c r="B37" s="17" t="s">
        <v>1214</v>
      </c>
      <c r="C37" s="13" t="s">
        <v>1215</v>
      </c>
      <c r="D37" s="13" t="s">
        <v>1097</v>
      </c>
      <c r="E37" s="18">
        <v>4800</v>
      </c>
      <c r="F37" s="19">
        <v>1746.48</v>
      </c>
      <c r="G37" s="20">
        <v>9.1000000000000004E-3</v>
      </c>
      <c r="H37" s="21"/>
      <c r="I37" s="22"/>
    </row>
    <row r="38" spans="1:9" ht="13" customHeight="1">
      <c r="A38" s="16" t="s">
        <v>233</v>
      </c>
      <c r="B38" s="17" t="s">
        <v>234</v>
      </c>
      <c r="C38" s="13" t="s">
        <v>235</v>
      </c>
      <c r="D38" s="13" t="s">
        <v>146</v>
      </c>
      <c r="E38" s="18">
        <v>80000</v>
      </c>
      <c r="F38" s="19">
        <v>1640.48</v>
      </c>
      <c r="G38" s="20">
        <v>8.6E-3</v>
      </c>
      <c r="H38" s="21"/>
      <c r="I38" s="22"/>
    </row>
    <row r="39" spans="1:9" ht="13" customHeight="1">
      <c r="A39" s="16" t="s">
        <v>266</v>
      </c>
      <c r="B39" s="17" t="s">
        <v>267</v>
      </c>
      <c r="C39" s="13" t="s">
        <v>268</v>
      </c>
      <c r="D39" s="13" t="s">
        <v>107</v>
      </c>
      <c r="E39" s="18">
        <v>22489</v>
      </c>
      <c r="F39" s="19">
        <v>1607.9635000000001</v>
      </c>
      <c r="G39" s="20">
        <v>8.3999999999999995E-3</v>
      </c>
      <c r="H39" s="21"/>
      <c r="I39" s="22"/>
    </row>
    <row r="40" spans="1:9" ht="13" customHeight="1">
      <c r="A40" s="16" t="s">
        <v>1040</v>
      </c>
      <c r="B40" s="17" t="s">
        <v>1041</v>
      </c>
      <c r="C40" s="13" t="s">
        <v>1042</v>
      </c>
      <c r="D40" s="13" t="s">
        <v>172</v>
      </c>
      <c r="E40" s="18">
        <v>113314</v>
      </c>
      <c r="F40" s="19">
        <v>1570.3054</v>
      </c>
      <c r="G40" s="20">
        <v>8.2000000000000007E-3</v>
      </c>
      <c r="H40" s="21"/>
      <c r="I40" s="22"/>
    </row>
    <row r="41" spans="1:9" ht="13" customHeight="1">
      <c r="A41" s="16" t="s">
        <v>407</v>
      </c>
      <c r="B41" s="17" t="s">
        <v>408</v>
      </c>
      <c r="C41" s="13" t="s">
        <v>409</v>
      </c>
      <c r="D41" s="13" t="s">
        <v>172</v>
      </c>
      <c r="E41" s="18">
        <v>85910</v>
      </c>
      <c r="F41" s="19">
        <v>1436.4151999999999</v>
      </c>
      <c r="G41" s="20">
        <v>7.4999999999999997E-3</v>
      </c>
      <c r="H41" s="21"/>
      <c r="I41" s="22"/>
    </row>
    <row r="42" spans="1:9" ht="13" customHeight="1">
      <c r="A42" s="16" t="s">
        <v>856</v>
      </c>
      <c r="B42" s="17" t="s">
        <v>857</v>
      </c>
      <c r="C42" s="13" t="s">
        <v>858</v>
      </c>
      <c r="D42" s="13" t="s">
        <v>107</v>
      </c>
      <c r="E42" s="18">
        <v>12781</v>
      </c>
      <c r="F42" s="19">
        <v>1389.8059000000001</v>
      </c>
      <c r="G42" s="20">
        <v>7.3000000000000001E-3</v>
      </c>
      <c r="H42" s="21"/>
      <c r="I42" s="22"/>
    </row>
    <row r="43" spans="1:9" ht="13" customHeight="1">
      <c r="A43" s="16" t="s">
        <v>1610</v>
      </c>
      <c r="B43" s="17" t="s">
        <v>1611</v>
      </c>
      <c r="C43" s="13" t="s">
        <v>1612</v>
      </c>
      <c r="D43" s="13" t="s">
        <v>883</v>
      </c>
      <c r="E43" s="18">
        <v>72179</v>
      </c>
      <c r="F43" s="19">
        <v>1313.5856000000001</v>
      </c>
      <c r="G43" s="20">
        <v>6.8999999999999999E-3</v>
      </c>
      <c r="H43" s="21"/>
      <c r="I43" s="22"/>
    </row>
    <row r="44" spans="1:9" ht="13" customHeight="1">
      <c r="A44" s="16" t="s">
        <v>275</v>
      </c>
      <c r="B44" s="17" t="s">
        <v>276</v>
      </c>
      <c r="C44" s="13" t="s">
        <v>277</v>
      </c>
      <c r="D44" s="13" t="s">
        <v>146</v>
      </c>
      <c r="E44" s="18">
        <v>104481</v>
      </c>
      <c r="F44" s="19">
        <v>1285.1162999999999</v>
      </c>
      <c r="G44" s="20">
        <v>6.7000000000000002E-3</v>
      </c>
      <c r="H44" s="21"/>
      <c r="I44" s="22"/>
    </row>
    <row r="45" spans="1:9" ht="13" customHeight="1">
      <c r="A45" s="16" t="s">
        <v>1107</v>
      </c>
      <c r="B45" s="17" t="s">
        <v>1108</v>
      </c>
      <c r="C45" s="13" t="s">
        <v>1109</v>
      </c>
      <c r="D45" s="13" t="s">
        <v>176</v>
      </c>
      <c r="E45" s="18">
        <v>303358</v>
      </c>
      <c r="F45" s="19">
        <v>1279.1089999999999</v>
      </c>
      <c r="G45" s="20">
        <v>6.7000000000000002E-3</v>
      </c>
      <c r="H45" s="21"/>
      <c r="I45" s="22"/>
    </row>
    <row r="46" spans="1:9" ht="13" customHeight="1">
      <c r="A46" s="16" t="s">
        <v>1256</v>
      </c>
      <c r="B46" s="17" t="s">
        <v>1257</v>
      </c>
      <c r="C46" s="13" t="s">
        <v>1258</v>
      </c>
      <c r="D46" s="13" t="s">
        <v>172</v>
      </c>
      <c r="E46" s="18">
        <v>83898</v>
      </c>
      <c r="F46" s="19">
        <v>1276.5920000000001</v>
      </c>
      <c r="G46" s="20">
        <v>6.7000000000000002E-3</v>
      </c>
      <c r="H46" s="21"/>
      <c r="I46" s="22"/>
    </row>
    <row r="47" spans="1:9" ht="13" customHeight="1">
      <c r="A47" s="16" t="s">
        <v>1613</v>
      </c>
      <c r="B47" s="17" t="s">
        <v>1614</v>
      </c>
      <c r="C47" s="13" t="s">
        <v>1615</v>
      </c>
      <c r="D47" s="13" t="s">
        <v>256</v>
      </c>
      <c r="E47" s="18">
        <v>3674255</v>
      </c>
      <c r="F47" s="19">
        <v>1251.8187</v>
      </c>
      <c r="G47" s="20">
        <v>6.4999999999999997E-3</v>
      </c>
      <c r="H47" s="21"/>
      <c r="I47" s="22"/>
    </row>
    <row r="48" spans="1:9" ht="13" customHeight="1">
      <c r="A48" s="16" t="s">
        <v>112</v>
      </c>
      <c r="B48" s="17" t="s">
        <v>113</v>
      </c>
      <c r="C48" s="13" t="s">
        <v>114</v>
      </c>
      <c r="D48" s="13" t="s">
        <v>111</v>
      </c>
      <c r="E48" s="18">
        <v>210000</v>
      </c>
      <c r="F48" s="19">
        <v>1188.5999999999999</v>
      </c>
      <c r="G48" s="20">
        <v>6.1999999999999998E-3</v>
      </c>
      <c r="H48" s="21"/>
      <c r="I48" s="22"/>
    </row>
    <row r="49" spans="1:9" ht="13" customHeight="1">
      <c r="A49" s="16" t="s">
        <v>980</v>
      </c>
      <c r="B49" s="17" t="s">
        <v>981</v>
      </c>
      <c r="C49" s="13" t="s">
        <v>982</v>
      </c>
      <c r="D49" s="13" t="s">
        <v>168</v>
      </c>
      <c r="E49" s="18">
        <v>427283</v>
      </c>
      <c r="F49" s="19">
        <v>1170.7554</v>
      </c>
      <c r="G49" s="20">
        <v>6.1000000000000004E-3</v>
      </c>
      <c r="H49" s="21"/>
      <c r="I49" s="22"/>
    </row>
    <row r="50" spans="1:9" ht="13" customHeight="1">
      <c r="A50" s="16" t="s">
        <v>1616</v>
      </c>
      <c r="B50" s="17" t="s">
        <v>1617</v>
      </c>
      <c r="C50" s="13" t="s">
        <v>1618</v>
      </c>
      <c r="D50" s="13" t="s">
        <v>212</v>
      </c>
      <c r="E50" s="18">
        <v>875678</v>
      </c>
      <c r="F50" s="19">
        <v>1137.9436000000001</v>
      </c>
      <c r="G50" s="20">
        <v>5.8999999999999999E-3</v>
      </c>
      <c r="H50" s="21"/>
      <c r="I50" s="22"/>
    </row>
    <row r="51" spans="1:9" ht="13" customHeight="1">
      <c r="A51" s="16" t="s">
        <v>1619</v>
      </c>
      <c r="B51" s="17" t="s">
        <v>1620</v>
      </c>
      <c r="C51" s="13" t="s">
        <v>1621</v>
      </c>
      <c r="D51" s="13" t="s">
        <v>1622</v>
      </c>
      <c r="E51" s="18">
        <v>254759</v>
      </c>
      <c r="F51" s="19">
        <v>965.66399999999999</v>
      </c>
      <c r="G51" s="20">
        <v>5.0000000000000001E-3</v>
      </c>
      <c r="H51" s="21"/>
      <c r="I51" s="22"/>
    </row>
    <row r="52" spans="1:9" ht="13" customHeight="1">
      <c r="A52" s="16" t="s">
        <v>217</v>
      </c>
      <c r="B52" s="17" t="s">
        <v>218</v>
      </c>
      <c r="C52" s="13" t="s">
        <v>219</v>
      </c>
      <c r="D52" s="13" t="s">
        <v>164</v>
      </c>
      <c r="E52" s="18">
        <v>175000</v>
      </c>
      <c r="F52" s="19">
        <v>912.1</v>
      </c>
      <c r="G52" s="20">
        <v>4.7999999999999996E-3</v>
      </c>
      <c r="H52" s="21"/>
      <c r="I52" s="22"/>
    </row>
    <row r="53" spans="1:9" ht="13" customHeight="1">
      <c r="A53" s="16" t="s">
        <v>69</v>
      </c>
      <c r="B53" s="17" t="s">
        <v>70</v>
      </c>
      <c r="C53" s="13" t="s">
        <v>71</v>
      </c>
      <c r="D53" s="13" t="s">
        <v>72</v>
      </c>
      <c r="E53" s="18">
        <v>500000</v>
      </c>
      <c r="F53" s="19">
        <v>907.45</v>
      </c>
      <c r="G53" s="20">
        <v>4.7000000000000002E-3</v>
      </c>
      <c r="H53" s="21"/>
      <c r="I53" s="22"/>
    </row>
    <row r="54" spans="1:9" ht="13" customHeight="1">
      <c r="A54" s="16" t="s">
        <v>133</v>
      </c>
      <c r="B54" s="17" t="s">
        <v>134</v>
      </c>
      <c r="C54" s="13" t="s">
        <v>135</v>
      </c>
      <c r="D54" s="13" t="s">
        <v>136</v>
      </c>
      <c r="E54" s="18">
        <v>340000</v>
      </c>
      <c r="F54" s="19">
        <v>893.35</v>
      </c>
      <c r="G54" s="20">
        <v>4.7000000000000002E-3</v>
      </c>
      <c r="H54" s="21"/>
      <c r="I54" s="22"/>
    </row>
    <row r="55" spans="1:9" ht="13" customHeight="1">
      <c r="A55" s="16" t="s">
        <v>260</v>
      </c>
      <c r="B55" s="17" t="s">
        <v>261</v>
      </c>
      <c r="C55" s="13" t="s">
        <v>262</v>
      </c>
      <c r="D55" s="13" t="s">
        <v>164</v>
      </c>
      <c r="E55" s="18">
        <v>52000</v>
      </c>
      <c r="F55" s="19">
        <v>882.12800000000004</v>
      </c>
      <c r="G55" s="20">
        <v>4.5999999999999999E-3</v>
      </c>
      <c r="H55" s="21"/>
      <c r="I55" s="22"/>
    </row>
    <row r="56" spans="1:9" ht="13" customHeight="1">
      <c r="A56" s="16" t="s">
        <v>1153</v>
      </c>
      <c r="B56" s="17" t="s">
        <v>1154</v>
      </c>
      <c r="C56" s="13" t="s">
        <v>1155</v>
      </c>
      <c r="D56" s="13" t="s">
        <v>256</v>
      </c>
      <c r="E56" s="18">
        <v>25000</v>
      </c>
      <c r="F56" s="19">
        <v>873.625</v>
      </c>
      <c r="G56" s="20">
        <v>4.5999999999999999E-3</v>
      </c>
      <c r="H56" s="21"/>
      <c r="I56" s="22"/>
    </row>
    <row r="57" spans="1:9" ht="13" customHeight="1">
      <c r="A57" s="16" t="s">
        <v>1187</v>
      </c>
      <c r="B57" s="17" t="s">
        <v>1188</v>
      </c>
      <c r="C57" s="13" t="s">
        <v>1189</v>
      </c>
      <c r="D57" s="13" t="s">
        <v>330</v>
      </c>
      <c r="E57" s="18">
        <v>20954</v>
      </c>
      <c r="F57" s="19">
        <v>868.3338</v>
      </c>
      <c r="G57" s="20">
        <v>4.4999999999999997E-3</v>
      </c>
      <c r="H57" s="21"/>
      <c r="I57" s="22"/>
    </row>
    <row r="58" spans="1:9" ht="13" customHeight="1">
      <c r="A58" s="16" t="s">
        <v>968</v>
      </c>
      <c r="B58" s="17" t="s">
        <v>969</v>
      </c>
      <c r="C58" s="13" t="s">
        <v>970</v>
      </c>
      <c r="D58" s="13" t="s">
        <v>168</v>
      </c>
      <c r="E58" s="18">
        <v>19398</v>
      </c>
      <c r="F58" s="19">
        <v>820.92340000000002</v>
      </c>
      <c r="G58" s="20">
        <v>4.3E-3</v>
      </c>
      <c r="H58" s="21"/>
      <c r="I58" s="22"/>
    </row>
    <row r="59" spans="1:9" ht="13" customHeight="1">
      <c r="A59" s="16" t="s">
        <v>1623</v>
      </c>
      <c r="B59" s="17" t="s">
        <v>1624</v>
      </c>
      <c r="C59" s="13" t="s">
        <v>1625</v>
      </c>
      <c r="D59" s="13" t="s">
        <v>256</v>
      </c>
      <c r="E59" s="18">
        <v>58692</v>
      </c>
      <c r="F59" s="19">
        <v>787.52930000000003</v>
      </c>
      <c r="G59" s="20">
        <v>4.1000000000000003E-3</v>
      </c>
      <c r="H59" s="21"/>
      <c r="I59" s="22"/>
    </row>
    <row r="60" spans="1:9" ht="13" customHeight="1">
      <c r="A60" s="16" t="s">
        <v>1226</v>
      </c>
      <c r="B60" s="17" t="s">
        <v>1227</v>
      </c>
      <c r="C60" s="13" t="s">
        <v>1228</v>
      </c>
      <c r="D60" s="13" t="s">
        <v>256</v>
      </c>
      <c r="E60" s="18">
        <v>65361</v>
      </c>
      <c r="F60" s="19">
        <v>764.72370000000001</v>
      </c>
      <c r="G60" s="20">
        <v>4.0000000000000001E-3</v>
      </c>
      <c r="H60" s="21"/>
      <c r="I60" s="22"/>
    </row>
    <row r="61" spans="1:9" ht="13" customHeight="1">
      <c r="A61" s="16" t="s">
        <v>956</v>
      </c>
      <c r="B61" s="17" t="s">
        <v>957</v>
      </c>
      <c r="C61" s="13" t="s">
        <v>958</v>
      </c>
      <c r="D61" s="13" t="s">
        <v>79</v>
      </c>
      <c r="E61" s="18">
        <v>15418</v>
      </c>
      <c r="F61" s="19">
        <v>686.22429999999997</v>
      </c>
      <c r="G61" s="20">
        <v>3.5999999999999999E-3</v>
      </c>
      <c r="H61" s="21"/>
      <c r="I61" s="22"/>
    </row>
    <row r="62" spans="1:9" ht="13" customHeight="1">
      <c r="A62" s="16" t="s">
        <v>986</v>
      </c>
      <c r="B62" s="17" t="s">
        <v>987</v>
      </c>
      <c r="C62" s="13" t="s">
        <v>988</v>
      </c>
      <c r="D62" s="13" t="s">
        <v>168</v>
      </c>
      <c r="E62" s="18">
        <v>26046</v>
      </c>
      <c r="F62" s="19">
        <v>430.41019999999997</v>
      </c>
      <c r="G62" s="20">
        <v>2.2000000000000001E-3</v>
      </c>
      <c r="H62" s="21"/>
      <c r="I62" s="22"/>
    </row>
    <row r="63" spans="1:9" ht="13" customHeight="1">
      <c r="A63" s="16" t="s">
        <v>1229</v>
      </c>
      <c r="B63" s="17" t="s">
        <v>1230</v>
      </c>
      <c r="C63" s="13" t="s">
        <v>1231</v>
      </c>
      <c r="D63" s="13" t="s">
        <v>208</v>
      </c>
      <c r="E63" s="18">
        <v>12371</v>
      </c>
      <c r="F63" s="19">
        <v>419.64909999999998</v>
      </c>
      <c r="G63" s="20">
        <v>2.2000000000000001E-3</v>
      </c>
      <c r="H63" s="21"/>
      <c r="I63" s="22"/>
    </row>
    <row r="64" spans="1:9" ht="13" customHeight="1">
      <c r="A64" s="16" t="s">
        <v>1315</v>
      </c>
      <c r="B64" s="17" t="s">
        <v>1316</v>
      </c>
      <c r="C64" s="13" t="s">
        <v>1317</v>
      </c>
      <c r="D64" s="13" t="s">
        <v>172</v>
      </c>
      <c r="E64" s="18">
        <v>5430</v>
      </c>
      <c r="F64" s="19">
        <v>206.49199999999999</v>
      </c>
      <c r="G64" s="20">
        <v>1.1000000000000001E-3</v>
      </c>
      <c r="H64" s="21"/>
      <c r="I64" s="22"/>
    </row>
    <row r="65" spans="1:9" ht="13" customHeight="1">
      <c r="A65" s="4"/>
      <c r="B65" s="12" t="s">
        <v>462</v>
      </c>
      <c r="C65" s="13"/>
      <c r="D65" s="13"/>
      <c r="E65" s="13"/>
      <c r="F65" s="23">
        <v>134362.34830000001</v>
      </c>
      <c r="G65" s="24">
        <f>ROUND(SUM(G1:G64),4)</f>
        <v>0.70250000000000001</v>
      </c>
      <c r="H65" s="25"/>
      <c r="I65" s="26"/>
    </row>
    <row r="66" spans="1:9" ht="13" customHeight="1">
      <c r="A66" s="4"/>
      <c r="B66" s="27" t="s">
        <v>463</v>
      </c>
      <c r="C66" s="1"/>
      <c r="D66" s="1"/>
      <c r="E66" s="1"/>
      <c r="F66" s="25" t="s">
        <v>464</v>
      </c>
      <c r="G66" s="25" t="s">
        <v>464</v>
      </c>
      <c r="H66" s="25"/>
      <c r="I66" s="26"/>
    </row>
    <row r="67" spans="1:9" ht="13" customHeight="1">
      <c r="A67" s="4"/>
      <c r="B67" s="27" t="s">
        <v>462</v>
      </c>
      <c r="C67" s="1"/>
      <c r="D67" s="1"/>
      <c r="E67" s="1"/>
      <c r="F67" s="25" t="s">
        <v>464</v>
      </c>
      <c r="G67" s="25" t="s">
        <v>464</v>
      </c>
      <c r="H67" s="25"/>
      <c r="I67" s="26"/>
    </row>
    <row r="68" spans="1:9" ht="13" customHeight="1">
      <c r="A68" s="4"/>
      <c r="B68" s="27" t="s">
        <v>465</v>
      </c>
      <c r="C68" s="28"/>
      <c r="D68" s="1"/>
      <c r="E68" s="28"/>
      <c r="F68" s="23">
        <v>134362.34830000001</v>
      </c>
      <c r="G68" s="24">
        <f>ROUND(SUM(G65),4)</f>
        <v>0.70250000000000001</v>
      </c>
      <c r="H68" s="25"/>
      <c r="I68" s="26"/>
    </row>
    <row r="69" spans="1:9" ht="13" customHeight="1">
      <c r="A69" s="4"/>
      <c r="B69" s="12" t="s">
        <v>466</v>
      </c>
      <c r="C69" s="13"/>
      <c r="D69" s="13"/>
      <c r="E69" s="13"/>
      <c r="F69" s="13"/>
      <c r="G69" s="13"/>
      <c r="H69" s="14"/>
      <c r="I69" s="15"/>
    </row>
    <row r="70" spans="1:9" ht="13" customHeight="1">
      <c r="A70" s="4"/>
      <c r="B70" s="12" t="s">
        <v>907</v>
      </c>
      <c r="C70" s="13"/>
      <c r="D70" s="13"/>
      <c r="E70" s="13"/>
      <c r="F70" s="4"/>
      <c r="G70" s="14"/>
      <c r="H70" s="14"/>
      <c r="I70" s="15"/>
    </row>
    <row r="71" spans="1:9" ht="13" customHeight="1">
      <c r="A71" s="16" t="s">
        <v>1269</v>
      </c>
      <c r="B71" s="17" t="s">
        <v>1978</v>
      </c>
      <c r="C71" s="13"/>
      <c r="D71" s="13"/>
      <c r="E71" s="18">
        <v>29900</v>
      </c>
      <c r="F71" s="19">
        <v>79.130399999999995</v>
      </c>
      <c r="G71" s="20">
        <v>4.0000000000000002E-4</v>
      </c>
      <c r="H71" s="21"/>
      <c r="I71" s="22"/>
    </row>
    <row r="72" spans="1:9" ht="13" customHeight="1">
      <c r="A72" s="4"/>
      <c r="B72" s="12" t="s">
        <v>462</v>
      </c>
      <c r="C72" s="13"/>
      <c r="D72" s="13"/>
      <c r="E72" s="13"/>
      <c r="F72" s="23">
        <v>79.130399999999995</v>
      </c>
      <c r="G72" s="24">
        <f>ROUND(SUM(G69:G71),4)</f>
        <v>4.0000000000000002E-4</v>
      </c>
      <c r="H72" s="25"/>
      <c r="I72" s="26"/>
    </row>
    <row r="73" spans="1:9" ht="13" customHeight="1">
      <c r="A73" s="4"/>
      <c r="B73" s="27" t="s">
        <v>465</v>
      </c>
      <c r="C73" s="28"/>
      <c r="D73" s="1"/>
      <c r="E73" s="28"/>
      <c r="F73" s="23">
        <v>79.130399999999995</v>
      </c>
      <c r="G73" s="24">
        <f>ROUND(SUM(G72),4)</f>
        <v>4.0000000000000002E-4</v>
      </c>
      <c r="H73" s="25"/>
      <c r="I73" s="26"/>
    </row>
    <row r="74" spans="1:9" ht="13" customHeight="1">
      <c r="A74" s="4"/>
      <c r="B74" s="12" t="s">
        <v>910</v>
      </c>
      <c r="C74" s="13"/>
      <c r="D74" s="13"/>
      <c r="E74" s="13"/>
      <c r="F74" s="13"/>
      <c r="G74" s="13"/>
      <c r="H74" s="14"/>
      <c r="I74" s="15"/>
    </row>
    <row r="75" spans="1:9" ht="13" customHeight="1">
      <c r="A75" s="4"/>
      <c r="B75" s="12" t="s">
        <v>911</v>
      </c>
      <c r="C75" s="13"/>
      <c r="D75" s="13"/>
      <c r="E75" s="13"/>
      <c r="F75" s="4"/>
      <c r="G75" s="14"/>
      <c r="H75" s="14"/>
      <c r="I75" s="15"/>
    </row>
    <row r="76" spans="1:9" ht="13" customHeight="1">
      <c r="A76" s="16" t="s">
        <v>1626</v>
      </c>
      <c r="B76" s="17" t="s">
        <v>1627</v>
      </c>
      <c r="C76" s="13" t="s">
        <v>1628</v>
      </c>
      <c r="D76" s="13" t="s">
        <v>918</v>
      </c>
      <c r="E76" s="18">
        <v>5000</v>
      </c>
      <c r="F76" s="19">
        <v>4928.8</v>
      </c>
      <c r="G76" s="20">
        <v>2.58E-2</v>
      </c>
      <c r="H76" s="29">
        <v>8.1961999999999993E-2</v>
      </c>
      <c r="I76" s="22"/>
    </row>
    <row r="77" spans="1:9" ht="13" customHeight="1">
      <c r="A77" s="16" t="s">
        <v>1629</v>
      </c>
      <c r="B77" s="17" t="s">
        <v>1630</v>
      </c>
      <c r="C77" s="13" t="s">
        <v>1631</v>
      </c>
      <c r="D77" s="13" t="s">
        <v>1556</v>
      </c>
      <c r="E77" s="18">
        <v>2500</v>
      </c>
      <c r="F77" s="19">
        <v>2491.85</v>
      </c>
      <c r="G77" s="20">
        <v>1.2999999999999999E-2</v>
      </c>
      <c r="H77" s="29">
        <v>8.795E-2</v>
      </c>
      <c r="I77" s="22"/>
    </row>
    <row r="78" spans="1:9" ht="13" customHeight="1">
      <c r="A78" s="16" t="s">
        <v>1009</v>
      </c>
      <c r="B78" s="17" t="s">
        <v>1010</v>
      </c>
      <c r="C78" s="13" t="s">
        <v>1011</v>
      </c>
      <c r="D78" s="13" t="s">
        <v>918</v>
      </c>
      <c r="E78" s="18">
        <v>1500</v>
      </c>
      <c r="F78" s="19">
        <v>1487.1465000000001</v>
      </c>
      <c r="G78" s="20">
        <v>7.7999999999999996E-3</v>
      </c>
      <c r="H78" s="29">
        <v>8.1949999999999995E-2</v>
      </c>
      <c r="I78" s="22"/>
    </row>
    <row r="79" spans="1:9" ht="13" customHeight="1">
      <c r="A79" s="16" t="s">
        <v>919</v>
      </c>
      <c r="B79" s="17" t="s">
        <v>920</v>
      </c>
      <c r="C79" s="13" t="s">
        <v>921</v>
      </c>
      <c r="D79" s="13" t="s">
        <v>918</v>
      </c>
      <c r="E79" s="18">
        <v>1250</v>
      </c>
      <c r="F79" s="19">
        <v>1233.8037999999999</v>
      </c>
      <c r="G79" s="20">
        <v>6.4000000000000003E-3</v>
      </c>
      <c r="H79" s="29">
        <v>7.775E-2</v>
      </c>
      <c r="I79" s="22"/>
    </row>
    <row r="80" spans="1:9" ht="13" customHeight="1">
      <c r="A80" s="4"/>
      <c r="B80" s="12" t="s">
        <v>462</v>
      </c>
      <c r="C80" s="13"/>
      <c r="D80" s="13"/>
      <c r="E80" s="13"/>
      <c r="F80" s="23">
        <v>10141.6003</v>
      </c>
      <c r="G80" s="24">
        <f>ROUND(SUM(G74:G79),4)</f>
        <v>5.2999999999999999E-2</v>
      </c>
      <c r="H80" s="25"/>
      <c r="I80" s="26"/>
    </row>
    <row r="81" spans="1:9" ht="13" customHeight="1">
      <c r="A81" s="4"/>
      <c r="B81" s="27" t="s">
        <v>935</v>
      </c>
      <c r="C81" s="1"/>
      <c r="D81" s="1"/>
      <c r="E81" s="1"/>
      <c r="F81" s="25" t="s">
        <v>464</v>
      </c>
      <c r="G81" s="25" t="s">
        <v>464</v>
      </c>
      <c r="H81" s="25"/>
      <c r="I81" s="26"/>
    </row>
    <row r="82" spans="1:9" ht="13" customHeight="1">
      <c r="A82" s="4"/>
      <c r="B82" s="27" t="s">
        <v>462</v>
      </c>
      <c r="C82" s="1"/>
      <c r="D82" s="1"/>
      <c r="E82" s="1"/>
      <c r="F82" s="25" t="s">
        <v>464</v>
      </c>
      <c r="G82" s="25" t="s">
        <v>464</v>
      </c>
      <c r="H82" s="25"/>
      <c r="I82" s="26"/>
    </row>
    <row r="83" spans="1:9" ht="13" customHeight="1">
      <c r="A83" s="4"/>
      <c r="B83" s="27" t="s">
        <v>465</v>
      </c>
      <c r="C83" s="28"/>
      <c r="D83" s="1"/>
      <c r="E83" s="28"/>
      <c r="F83" s="23">
        <v>10141.6003</v>
      </c>
      <c r="G83" s="24">
        <f>ROUND(SUM(G80),4)</f>
        <v>5.2999999999999999E-2</v>
      </c>
      <c r="H83" s="25"/>
      <c r="I83" s="26"/>
    </row>
    <row r="84" spans="1:9" ht="13" customHeight="1">
      <c r="A84" s="4"/>
      <c r="B84" s="12" t="s">
        <v>834</v>
      </c>
      <c r="C84" s="13"/>
      <c r="D84" s="13"/>
      <c r="E84" s="13"/>
      <c r="F84" s="13"/>
      <c r="G84" s="13"/>
      <c r="H84" s="14"/>
      <c r="I84" s="15"/>
    </row>
    <row r="85" spans="1:9" ht="13" customHeight="1">
      <c r="A85" s="4"/>
      <c r="B85" s="12" t="s">
        <v>1632</v>
      </c>
      <c r="C85" s="13"/>
      <c r="D85" s="13"/>
      <c r="E85" s="13"/>
      <c r="F85" s="4"/>
      <c r="G85" s="14"/>
      <c r="H85" s="14"/>
      <c r="I85" s="15"/>
    </row>
    <row r="86" spans="1:9" ht="13" customHeight="1">
      <c r="A86" s="16" t="s">
        <v>1633</v>
      </c>
      <c r="B86" s="17" t="s">
        <v>1634</v>
      </c>
      <c r="C86" s="13" t="s">
        <v>1635</v>
      </c>
      <c r="D86" s="13"/>
      <c r="E86" s="18">
        <v>106828270</v>
      </c>
      <c r="F86" s="19">
        <v>15255.076999999999</v>
      </c>
      <c r="G86" s="20">
        <v>7.9699999999999993E-2</v>
      </c>
      <c r="H86" s="29"/>
      <c r="I86" s="22"/>
    </row>
    <row r="87" spans="1:9" ht="13" customHeight="1">
      <c r="A87" s="16" t="s">
        <v>1636</v>
      </c>
      <c r="B87" s="17" t="s">
        <v>1637</v>
      </c>
      <c r="C87" s="13" t="s">
        <v>1638</v>
      </c>
      <c r="D87" s="13"/>
      <c r="E87" s="18">
        <v>4707362</v>
      </c>
      <c r="F87" s="19">
        <v>5784.4063999999998</v>
      </c>
      <c r="G87" s="20">
        <v>3.0200000000000001E-2</v>
      </c>
      <c r="H87" s="29"/>
      <c r="I87" s="22"/>
    </row>
    <row r="88" spans="1:9" ht="13" customHeight="1">
      <c r="A88" s="16" t="s">
        <v>1639</v>
      </c>
      <c r="B88" s="17" t="s">
        <v>1640</v>
      </c>
      <c r="C88" s="13" t="s">
        <v>1641</v>
      </c>
      <c r="D88" s="13"/>
      <c r="E88" s="18">
        <v>3353306</v>
      </c>
      <c r="F88" s="19">
        <v>4077.2847999999999</v>
      </c>
      <c r="G88" s="20">
        <v>2.1299999999999999E-2</v>
      </c>
      <c r="H88" s="29"/>
      <c r="I88" s="22"/>
    </row>
    <row r="89" spans="1:9" ht="13" customHeight="1">
      <c r="A89" s="16" t="s">
        <v>1642</v>
      </c>
      <c r="B89" s="17" t="s">
        <v>1643</v>
      </c>
      <c r="C89" s="13" t="s">
        <v>1644</v>
      </c>
      <c r="D89" s="13"/>
      <c r="E89" s="18">
        <v>15115020</v>
      </c>
      <c r="F89" s="19">
        <v>3189.2692000000002</v>
      </c>
      <c r="G89" s="20">
        <v>1.67E-2</v>
      </c>
      <c r="H89" s="29"/>
      <c r="I89" s="22"/>
    </row>
    <row r="90" spans="1:9" ht="13" customHeight="1">
      <c r="A90" s="16" t="s">
        <v>1645</v>
      </c>
      <c r="B90" s="17" t="s">
        <v>1646</v>
      </c>
      <c r="C90" s="13" t="s">
        <v>1647</v>
      </c>
      <c r="D90" s="13"/>
      <c r="E90" s="18">
        <v>575000</v>
      </c>
      <c r="F90" s="19">
        <v>822.36500000000001</v>
      </c>
      <c r="G90" s="20">
        <v>4.3E-3</v>
      </c>
      <c r="H90" s="29"/>
      <c r="I90" s="22"/>
    </row>
    <row r="91" spans="1:9" ht="13" customHeight="1">
      <c r="A91" s="4"/>
      <c r="B91" s="12" t="s">
        <v>462</v>
      </c>
      <c r="C91" s="13"/>
      <c r="D91" s="13"/>
      <c r="E91" s="13"/>
      <c r="F91" s="23">
        <v>29128.402399999999</v>
      </c>
      <c r="G91" s="24">
        <f>ROUND(SUM(G84:G90),4)</f>
        <v>0.1522</v>
      </c>
      <c r="H91" s="25"/>
      <c r="I91" s="26"/>
    </row>
    <row r="92" spans="1:9" ht="13" customHeight="1">
      <c r="A92" s="4"/>
      <c r="B92" s="12" t="s">
        <v>835</v>
      </c>
      <c r="C92" s="13"/>
      <c r="D92" s="13"/>
      <c r="E92" s="13"/>
      <c r="F92" s="4"/>
      <c r="G92" s="14"/>
      <c r="H92" s="14"/>
      <c r="I92" s="15"/>
    </row>
    <row r="93" spans="1:9" ht="13" customHeight="1">
      <c r="A93" s="16" t="s">
        <v>839</v>
      </c>
      <c r="B93" s="17" t="s">
        <v>840</v>
      </c>
      <c r="C93" s="13" t="s">
        <v>841</v>
      </c>
      <c r="D93" s="13"/>
      <c r="E93" s="18">
        <v>402082.27100000001</v>
      </c>
      <c r="F93" s="19">
        <v>5060.6839</v>
      </c>
      <c r="G93" s="20">
        <v>2.6499999999999999E-2</v>
      </c>
      <c r="H93" s="29"/>
      <c r="I93" s="22"/>
    </row>
    <row r="94" spans="1:9" ht="13" customHeight="1">
      <c r="A94" s="16" t="s">
        <v>1648</v>
      </c>
      <c r="B94" s="17" t="s">
        <v>1649</v>
      </c>
      <c r="C94" s="13" t="s">
        <v>1650</v>
      </c>
      <c r="D94" s="13"/>
      <c r="E94" s="18">
        <v>26954433.291000001</v>
      </c>
      <c r="F94" s="19">
        <v>3299.4652000000001</v>
      </c>
      <c r="G94" s="20">
        <v>1.72E-2</v>
      </c>
      <c r="H94" s="29"/>
      <c r="I94" s="22"/>
    </row>
    <row r="95" spans="1:9" ht="13" customHeight="1">
      <c r="A95" s="4"/>
      <c r="B95" s="12" t="s">
        <v>462</v>
      </c>
      <c r="C95" s="13"/>
      <c r="D95" s="13"/>
      <c r="E95" s="13"/>
      <c r="F95" s="23">
        <v>8360.1491000000005</v>
      </c>
      <c r="G95" s="24">
        <f>ROUND(SUM(G92:G94),4)</f>
        <v>4.3700000000000003E-2</v>
      </c>
      <c r="H95" s="25"/>
      <c r="I95" s="26"/>
    </row>
    <row r="96" spans="1:9" ht="13" customHeight="1">
      <c r="A96" s="4"/>
      <c r="B96" s="27" t="s">
        <v>465</v>
      </c>
      <c r="C96" s="28"/>
      <c r="D96" s="1"/>
      <c r="E96" s="28"/>
      <c r="F96" s="23">
        <v>37488.551500000001</v>
      </c>
      <c r="G96" s="24">
        <f>ROUND(SUM(G91,G95),4)</f>
        <v>0.19589999999999999</v>
      </c>
      <c r="H96" s="25"/>
      <c r="I96" s="26"/>
    </row>
    <row r="97" spans="1:9" ht="13" customHeight="1">
      <c r="A97" s="4"/>
      <c r="B97" s="12" t="s">
        <v>842</v>
      </c>
      <c r="C97" s="13"/>
      <c r="D97" s="13"/>
      <c r="E97" s="13"/>
      <c r="F97" s="13"/>
      <c r="G97" s="13"/>
      <c r="H97" s="14"/>
      <c r="I97" s="15"/>
    </row>
    <row r="98" spans="1:9" ht="13" customHeight="1">
      <c r="A98" s="16" t="s">
        <v>843</v>
      </c>
      <c r="B98" s="17" t="s">
        <v>844</v>
      </c>
      <c r="C98" s="13"/>
      <c r="D98" s="13"/>
      <c r="E98" s="18"/>
      <c r="F98" s="19">
        <v>7474.5096000000003</v>
      </c>
      <c r="G98" s="20">
        <v>3.9100000000000003E-2</v>
      </c>
      <c r="H98" s="29">
        <v>5.0660267984238075E-2</v>
      </c>
      <c r="I98" s="22"/>
    </row>
    <row r="99" spans="1:9" ht="13" customHeight="1">
      <c r="A99" s="4"/>
      <c r="B99" s="12" t="s">
        <v>462</v>
      </c>
      <c r="C99" s="13"/>
      <c r="D99" s="13"/>
      <c r="E99" s="13"/>
      <c r="F99" s="23">
        <v>7474.5096000000003</v>
      </c>
      <c r="G99" s="24">
        <f>ROUND(SUM(G97:G98),4)</f>
        <v>3.9100000000000003E-2</v>
      </c>
      <c r="H99" s="25"/>
      <c r="I99" s="26"/>
    </row>
    <row r="100" spans="1:9" ht="13" customHeight="1">
      <c r="A100" s="4"/>
      <c r="B100" s="27" t="s">
        <v>465</v>
      </c>
      <c r="C100" s="28"/>
      <c r="D100" s="1"/>
      <c r="E100" s="28"/>
      <c r="F100" s="23">
        <v>7474.5096000000003</v>
      </c>
      <c r="G100" s="24">
        <f>ROUND(SUM(G99),4)</f>
        <v>3.9100000000000003E-2</v>
      </c>
      <c r="H100" s="25"/>
      <c r="I100" s="26"/>
    </row>
    <row r="101" spans="1:9" ht="13" customHeight="1">
      <c r="A101" s="4"/>
      <c r="B101" s="27" t="s">
        <v>845</v>
      </c>
      <c r="C101" s="13"/>
      <c r="D101" s="1"/>
      <c r="E101" s="13"/>
      <c r="F101" s="30">
        <v>1757.0299</v>
      </c>
      <c r="G101" s="24">
        <v>9.1000000000000004E-3</v>
      </c>
      <c r="H101" s="25"/>
      <c r="I101" s="26"/>
    </row>
    <row r="102" spans="1:9" ht="13" customHeight="1">
      <c r="A102" s="4"/>
      <c r="B102" s="31" t="s">
        <v>846</v>
      </c>
      <c r="C102" s="32"/>
      <c r="D102" s="32"/>
      <c r="E102" s="32"/>
      <c r="F102" s="33">
        <v>191303.17</v>
      </c>
      <c r="G102" s="34">
        <f>ROUND(SUM(G68,G73,G83,G96,G100,G101),4)</f>
        <v>1</v>
      </c>
      <c r="H102" s="35"/>
      <c r="I102" s="36"/>
    </row>
    <row r="103" spans="1:9" ht="13" customHeight="1">
      <c r="A103" s="4"/>
      <c r="B103" s="6"/>
      <c r="C103" s="4"/>
      <c r="D103" s="4"/>
      <c r="E103" s="4"/>
      <c r="F103" s="4"/>
      <c r="G103" s="4"/>
      <c r="H103" s="4"/>
      <c r="I103" s="4"/>
    </row>
    <row r="104" spans="1:9" ht="13" customHeight="1">
      <c r="A104" s="4"/>
      <c r="B104" s="3" t="s">
        <v>847</v>
      </c>
      <c r="C104" s="4"/>
      <c r="D104" s="4"/>
      <c r="E104" s="4"/>
      <c r="F104" s="4"/>
      <c r="G104" s="4"/>
      <c r="H104" s="4"/>
      <c r="I104" s="4"/>
    </row>
    <row r="105" spans="1:9" ht="13" customHeight="1">
      <c r="A105" s="4"/>
      <c r="B105" s="3" t="s">
        <v>849</v>
      </c>
      <c r="C105" s="4"/>
      <c r="D105" s="4"/>
      <c r="E105" s="4"/>
      <c r="F105" s="4"/>
      <c r="G105" s="4"/>
      <c r="H105" s="4"/>
      <c r="I105" s="4"/>
    </row>
    <row r="106" spans="1:9" ht="26.15" customHeight="1">
      <c r="A106" s="4"/>
      <c r="B106" s="177" t="s">
        <v>2127</v>
      </c>
      <c r="C106" s="177"/>
      <c r="D106" s="177"/>
      <c r="E106" s="177"/>
      <c r="F106" s="177"/>
      <c r="G106" s="177"/>
      <c r="H106" s="177"/>
      <c r="I106" s="177"/>
    </row>
    <row r="107" spans="1:9" ht="13" customHeight="1">
      <c r="A107" s="4"/>
      <c r="B107" s="177"/>
      <c r="C107" s="177"/>
      <c r="D107" s="177"/>
      <c r="E107" s="177"/>
      <c r="F107" s="177"/>
      <c r="G107" s="177"/>
      <c r="H107" s="177"/>
      <c r="I107" s="177"/>
    </row>
    <row r="108" spans="1:9">
      <c r="A108" s="60"/>
      <c r="B108" s="40" t="s">
        <v>2038</v>
      </c>
      <c r="C108" s="41"/>
      <c r="D108" s="41"/>
      <c r="E108" s="42"/>
      <c r="F108" s="42"/>
      <c r="G108" s="42"/>
      <c r="H108" s="42"/>
      <c r="I108" s="43"/>
    </row>
    <row r="109" spans="1:9">
      <c r="A109" s="60"/>
      <c r="B109" s="44" t="s">
        <v>2039</v>
      </c>
      <c r="C109" s="53"/>
      <c r="D109" s="53"/>
      <c r="E109" s="96"/>
      <c r="F109" s="96"/>
      <c r="G109" s="96"/>
      <c r="H109" s="96"/>
      <c r="I109" s="47"/>
    </row>
    <row r="110" spans="1:9">
      <c r="A110" s="60"/>
      <c r="B110" s="44" t="s">
        <v>2040</v>
      </c>
      <c r="C110" s="53"/>
      <c r="D110" s="53"/>
      <c r="E110" s="96"/>
      <c r="F110" s="96"/>
      <c r="G110" s="96"/>
      <c r="H110" s="96"/>
      <c r="I110" s="47"/>
    </row>
    <row r="111" spans="1:9">
      <c r="A111" s="60"/>
      <c r="B111" s="48" t="s">
        <v>2041</v>
      </c>
      <c r="C111" s="49" t="s">
        <v>2056</v>
      </c>
      <c r="D111" s="49" t="s">
        <v>2042</v>
      </c>
      <c r="E111" s="96"/>
      <c r="F111" s="96"/>
      <c r="G111" s="96"/>
      <c r="H111" s="96"/>
      <c r="I111" s="47"/>
    </row>
    <row r="112" spans="1:9">
      <c r="A112" s="60"/>
      <c r="B112" s="50" t="s">
        <v>2043</v>
      </c>
      <c r="C112" s="109">
        <v>11.86</v>
      </c>
      <c r="D112" s="109">
        <v>12.413399999999999</v>
      </c>
      <c r="E112" s="96"/>
      <c r="F112" s="96"/>
      <c r="G112" s="96"/>
      <c r="H112" s="96"/>
      <c r="I112" s="47"/>
    </row>
    <row r="113" spans="1:9">
      <c r="A113" s="60"/>
      <c r="B113" s="50" t="s">
        <v>2044</v>
      </c>
      <c r="C113" s="109">
        <v>11.86</v>
      </c>
      <c r="D113" s="109">
        <v>12.413399999999999</v>
      </c>
      <c r="E113" s="96"/>
      <c r="F113" s="96"/>
      <c r="G113" s="96"/>
      <c r="H113" s="96"/>
      <c r="I113" s="47"/>
    </row>
    <row r="114" spans="1:9">
      <c r="A114" s="60"/>
      <c r="B114" s="50" t="s">
        <v>2045</v>
      </c>
      <c r="C114" s="109">
        <v>12.281499999999999</v>
      </c>
      <c r="D114" s="109">
        <v>12.8392</v>
      </c>
      <c r="E114" s="96"/>
      <c r="F114" s="96"/>
      <c r="G114" s="96"/>
      <c r="H114" s="96"/>
      <c r="I114" s="47"/>
    </row>
    <row r="115" spans="1:9">
      <c r="A115" s="60"/>
      <c r="B115" s="50" t="s">
        <v>2046</v>
      </c>
      <c r="C115" s="109">
        <v>12.281499999999999</v>
      </c>
      <c r="D115" s="109">
        <v>12.8392</v>
      </c>
      <c r="E115" s="96"/>
      <c r="F115" s="96"/>
      <c r="G115" s="96"/>
      <c r="H115" s="96"/>
      <c r="I115" s="47"/>
    </row>
    <row r="116" spans="1:9">
      <c r="A116" s="60"/>
      <c r="B116" s="44" t="s">
        <v>2047</v>
      </c>
      <c r="C116" s="53"/>
      <c r="D116" s="53"/>
      <c r="E116" s="96"/>
      <c r="F116" s="96"/>
      <c r="G116" s="96"/>
      <c r="H116" s="96"/>
      <c r="I116" s="47"/>
    </row>
    <row r="117" spans="1:9">
      <c r="A117" s="60"/>
      <c r="B117" s="52" t="s">
        <v>2110</v>
      </c>
      <c r="C117" s="53"/>
      <c r="D117" s="53"/>
      <c r="E117" s="96"/>
      <c r="F117" s="96"/>
      <c r="G117" s="96"/>
      <c r="H117" s="96"/>
      <c r="I117" s="47"/>
    </row>
    <row r="118" spans="1:9">
      <c r="A118" s="60"/>
      <c r="B118" s="44" t="s">
        <v>2129</v>
      </c>
      <c r="C118" s="53"/>
      <c r="D118" s="53"/>
      <c r="E118" s="96"/>
      <c r="F118" s="96"/>
      <c r="G118" s="96"/>
      <c r="H118" s="96"/>
      <c r="I118" s="47"/>
    </row>
    <row r="119" spans="1:9">
      <c r="A119" s="60"/>
      <c r="B119" s="44" t="s">
        <v>2057</v>
      </c>
      <c r="C119" s="53"/>
      <c r="D119" s="53"/>
      <c r="E119" s="96"/>
      <c r="F119" s="96"/>
      <c r="G119" s="96"/>
      <c r="H119" s="96"/>
      <c r="I119" s="47"/>
    </row>
    <row r="120" spans="1:9">
      <c r="A120" s="60"/>
      <c r="B120" s="44" t="s">
        <v>2078</v>
      </c>
      <c r="C120" s="53"/>
      <c r="D120" s="53"/>
      <c r="E120" s="105"/>
      <c r="F120" s="105"/>
      <c r="G120" s="105"/>
      <c r="H120" s="105"/>
      <c r="I120" s="88"/>
    </row>
    <row r="121" spans="1:9">
      <c r="A121" s="60"/>
      <c r="B121" s="44" t="s">
        <v>2079</v>
      </c>
      <c r="C121" s="53"/>
      <c r="D121" s="53"/>
      <c r="E121" s="96"/>
      <c r="F121" s="96"/>
      <c r="G121" s="96"/>
      <c r="H121" s="96"/>
      <c r="I121" s="47"/>
    </row>
    <row r="122" spans="1:9">
      <c r="A122" s="60"/>
      <c r="B122" s="44" t="s">
        <v>2049</v>
      </c>
      <c r="C122" s="53"/>
      <c r="D122" s="53"/>
      <c r="E122" s="96"/>
      <c r="F122" s="96"/>
      <c r="G122" s="96"/>
      <c r="H122" s="96"/>
      <c r="I122" s="47"/>
    </row>
    <row r="123" spans="1:9">
      <c r="A123" s="60"/>
      <c r="B123" s="44" t="s">
        <v>2111</v>
      </c>
      <c r="C123" s="53"/>
      <c r="D123" s="53"/>
      <c r="E123" s="96"/>
      <c r="F123" s="96"/>
      <c r="G123" s="96"/>
      <c r="H123" s="96"/>
      <c r="I123" s="47"/>
    </row>
    <row r="124" spans="1:9">
      <c r="A124" s="60"/>
      <c r="B124" s="54" t="s">
        <v>2447</v>
      </c>
      <c r="C124" s="69"/>
      <c r="D124" s="69"/>
      <c r="E124" s="62"/>
      <c r="F124" s="62"/>
      <c r="G124" s="62"/>
      <c r="H124" s="62"/>
      <c r="I124" s="63"/>
    </row>
    <row r="125" spans="1:9">
      <c r="A125" s="60"/>
      <c r="B125" s="46"/>
      <c r="C125" s="46"/>
      <c r="D125" s="46"/>
      <c r="E125" s="46"/>
      <c r="F125" s="46"/>
      <c r="G125" s="46"/>
      <c r="H125" s="46"/>
      <c r="I125" s="46"/>
    </row>
    <row r="126" spans="1:9" ht="13" customHeight="1">
      <c r="A126" s="4"/>
      <c r="B126" s="177"/>
      <c r="C126" s="177"/>
      <c r="D126" s="177"/>
      <c r="E126" s="177"/>
      <c r="F126" s="177"/>
      <c r="G126" s="177"/>
      <c r="H126" s="177"/>
      <c r="I126" s="177"/>
    </row>
    <row r="127" spans="1:9" ht="13" customHeight="1">
      <c r="A127" s="4"/>
      <c r="B127" s="4"/>
      <c r="C127" s="178" t="s">
        <v>1651</v>
      </c>
      <c r="D127" s="178"/>
      <c r="E127" s="178"/>
      <c r="F127" s="178"/>
      <c r="G127" s="4"/>
      <c r="H127" s="4"/>
      <c r="I127" s="4"/>
    </row>
    <row r="128" spans="1:9" ht="13" customHeight="1">
      <c r="A128" s="4"/>
      <c r="B128" s="37" t="s">
        <v>851</v>
      </c>
      <c r="C128" s="178" t="s">
        <v>852</v>
      </c>
      <c r="D128" s="178"/>
      <c r="E128" s="178"/>
      <c r="F128" s="178"/>
      <c r="G128" s="4"/>
      <c r="H128" s="4"/>
      <c r="I128" s="4"/>
    </row>
    <row r="129" spans="1:9" ht="135" customHeight="1">
      <c r="A129" s="4"/>
      <c r="B129" s="38"/>
      <c r="C129" s="176"/>
      <c r="D129" s="176"/>
      <c r="E129" s="4"/>
      <c r="F129" s="4"/>
      <c r="G129" s="4"/>
      <c r="H129" s="4"/>
      <c r="I129" s="4"/>
    </row>
    <row r="131" spans="1:9">
      <c r="B131" s="40" t="s">
        <v>2130</v>
      </c>
      <c r="C131" s="41"/>
      <c r="D131" s="41"/>
      <c r="E131" s="41"/>
      <c r="F131" s="41"/>
      <c r="G131" s="110"/>
      <c r="H131" s="110"/>
      <c r="I131" s="111"/>
    </row>
    <row r="132" spans="1:9" ht="23">
      <c r="B132" s="50" t="s">
        <v>2131</v>
      </c>
      <c r="C132" s="50" t="s">
        <v>2132</v>
      </c>
      <c r="D132" s="112" t="s">
        <v>2133</v>
      </c>
      <c r="E132" s="113" t="s">
        <v>2134</v>
      </c>
      <c r="F132" s="113" t="s">
        <v>2135</v>
      </c>
      <c r="G132" s="97"/>
      <c r="H132" s="97"/>
      <c r="I132" s="114"/>
    </row>
    <row r="133" spans="1:9">
      <c r="B133" s="179" t="s">
        <v>2324</v>
      </c>
      <c r="C133" s="180"/>
      <c r="D133" s="180"/>
      <c r="E133" s="180"/>
      <c r="F133" s="181"/>
      <c r="G133" s="97"/>
      <c r="H133" s="97"/>
      <c r="I133" s="114"/>
    </row>
    <row r="134" spans="1:9">
      <c r="B134" s="128" t="s">
        <v>2349</v>
      </c>
      <c r="C134" s="129"/>
      <c r="D134" s="129"/>
      <c r="E134" s="129"/>
      <c r="F134" s="129"/>
      <c r="G134" s="97"/>
      <c r="H134" s="97"/>
      <c r="I134" s="114"/>
    </row>
    <row r="135" spans="1:9">
      <c r="B135" s="119"/>
      <c r="C135" s="130"/>
      <c r="D135" s="129"/>
      <c r="E135" s="129"/>
      <c r="F135" s="129"/>
      <c r="G135" s="97"/>
      <c r="H135" s="97"/>
      <c r="I135" s="114"/>
    </row>
    <row r="136" spans="1:9">
      <c r="B136" s="128" t="s">
        <v>2364</v>
      </c>
      <c r="C136" s="129"/>
      <c r="D136" s="129"/>
      <c r="E136" s="129"/>
      <c r="F136" s="129"/>
      <c r="G136" s="97"/>
      <c r="H136" s="97"/>
      <c r="I136" s="114"/>
    </row>
    <row r="137" spans="1:9">
      <c r="B137" s="128" t="s">
        <v>2327</v>
      </c>
      <c r="C137" s="131"/>
      <c r="D137" s="129"/>
      <c r="E137" s="129"/>
      <c r="F137" s="129"/>
      <c r="G137" s="97"/>
      <c r="H137" s="97"/>
      <c r="I137" s="114"/>
    </row>
    <row r="138" spans="1:9">
      <c r="B138" s="128" t="s">
        <v>2328</v>
      </c>
      <c r="C138" s="131"/>
      <c r="D138" s="129"/>
      <c r="E138" s="129"/>
      <c r="F138" s="129"/>
      <c r="G138" s="97"/>
      <c r="H138" s="97"/>
      <c r="I138" s="114"/>
    </row>
    <row r="139" spans="1:9">
      <c r="B139" s="128" t="s">
        <v>2353</v>
      </c>
      <c r="C139" s="132"/>
      <c r="D139" s="129"/>
      <c r="E139" s="129"/>
      <c r="F139" s="129"/>
      <c r="G139" s="97"/>
      <c r="H139" s="97"/>
      <c r="I139" s="114"/>
    </row>
    <row r="140" spans="1:9">
      <c r="B140" s="128" t="s">
        <v>2351</v>
      </c>
      <c r="C140" s="132"/>
      <c r="D140" s="129"/>
      <c r="E140" s="129"/>
      <c r="F140" s="129"/>
      <c r="G140" s="97"/>
      <c r="H140" s="97"/>
      <c r="I140" s="114"/>
    </row>
    <row r="141" spans="1:9">
      <c r="B141" s="128" t="s">
        <v>2352</v>
      </c>
      <c r="C141" s="132"/>
      <c r="D141" s="129"/>
      <c r="E141" s="129"/>
      <c r="F141" s="129"/>
      <c r="G141" s="97"/>
      <c r="H141" s="97"/>
      <c r="I141" s="114"/>
    </row>
    <row r="142" spans="1:9">
      <c r="B142" s="128"/>
      <c r="C142" s="129"/>
      <c r="D142" s="129"/>
      <c r="E142" s="129"/>
      <c r="F142" s="129"/>
      <c r="G142" s="97"/>
      <c r="H142" s="97"/>
      <c r="I142" s="114"/>
    </row>
    <row r="143" spans="1:9">
      <c r="B143" s="133" t="s">
        <v>2323</v>
      </c>
      <c r="C143" s="129"/>
      <c r="D143" s="129"/>
      <c r="E143" s="129"/>
      <c r="F143" s="129"/>
      <c r="G143" s="97"/>
      <c r="H143" s="97"/>
      <c r="I143" s="114"/>
    </row>
    <row r="144" spans="1:9" ht="23">
      <c r="B144" s="125" t="s">
        <v>2131</v>
      </c>
      <c r="C144" s="125" t="s">
        <v>2132</v>
      </c>
      <c r="D144" s="126" t="s">
        <v>2133</v>
      </c>
      <c r="E144" s="127" t="s">
        <v>2134</v>
      </c>
      <c r="F144" s="127" t="s">
        <v>2135</v>
      </c>
      <c r="G144" s="97"/>
      <c r="H144" s="97"/>
      <c r="I144" s="114"/>
    </row>
    <row r="145" spans="2:9">
      <c r="B145" s="179" t="s">
        <v>2324</v>
      </c>
      <c r="C145" s="180"/>
      <c r="D145" s="180"/>
      <c r="E145" s="180"/>
      <c r="F145" s="181"/>
      <c r="G145" s="97"/>
      <c r="H145" s="97"/>
      <c r="I145" s="114"/>
    </row>
    <row r="146" spans="2:9">
      <c r="B146" s="128" t="s">
        <v>2325</v>
      </c>
      <c r="C146" s="134"/>
      <c r="D146" s="134"/>
      <c r="E146" s="129"/>
      <c r="F146" s="129"/>
      <c r="G146" s="97"/>
      <c r="H146" s="97"/>
      <c r="I146" s="114"/>
    </row>
    <row r="147" spans="2:9">
      <c r="B147" s="128"/>
      <c r="C147" s="134"/>
      <c r="D147" s="134"/>
      <c r="E147" s="129"/>
      <c r="F147" s="129"/>
      <c r="G147" s="97"/>
      <c r="H147" s="97"/>
      <c r="I147" s="114"/>
    </row>
    <row r="148" spans="2:9">
      <c r="B148" s="128" t="s">
        <v>2326</v>
      </c>
      <c r="C148" s="134"/>
      <c r="D148" s="134"/>
      <c r="E148" s="129"/>
      <c r="F148" s="129"/>
      <c r="G148" s="97"/>
      <c r="H148" s="97"/>
      <c r="I148" s="114"/>
    </row>
    <row r="149" spans="2:9">
      <c r="B149" s="128" t="s">
        <v>2378</v>
      </c>
      <c r="C149" s="135"/>
      <c r="D149" s="134"/>
      <c r="E149" s="129"/>
      <c r="F149" s="129"/>
      <c r="G149" s="97"/>
      <c r="H149" s="97"/>
      <c r="I149" s="114"/>
    </row>
    <row r="150" spans="2:9">
      <c r="B150" s="128" t="s">
        <v>2379</v>
      </c>
      <c r="C150" s="135"/>
      <c r="D150" s="134"/>
      <c r="E150" s="129"/>
      <c r="F150" s="129"/>
      <c r="G150" s="97"/>
      <c r="H150" s="97"/>
      <c r="I150" s="114"/>
    </row>
    <row r="151" spans="2:9">
      <c r="B151" s="128" t="s">
        <v>2380</v>
      </c>
      <c r="C151" s="135"/>
      <c r="D151" s="134"/>
      <c r="E151" s="129"/>
      <c r="F151" s="129"/>
      <c r="G151" s="97"/>
      <c r="H151" s="97"/>
      <c r="I151" s="114"/>
    </row>
    <row r="152" spans="2:9">
      <c r="B152" s="128" t="s">
        <v>2381</v>
      </c>
      <c r="C152" s="135"/>
      <c r="D152" s="134"/>
      <c r="E152" s="129"/>
      <c r="F152" s="129"/>
      <c r="G152" s="97"/>
      <c r="H152" s="97"/>
      <c r="I152" s="114"/>
    </row>
    <row r="153" spans="2:9">
      <c r="B153" s="128" t="s">
        <v>2382</v>
      </c>
      <c r="C153" s="135"/>
      <c r="D153" s="134"/>
      <c r="E153" s="129"/>
      <c r="F153" s="129"/>
      <c r="G153" s="97"/>
      <c r="H153" s="97"/>
      <c r="I153" s="114"/>
    </row>
    <row r="154" spans="2:9">
      <c r="B154" s="128"/>
      <c r="C154" s="134"/>
      <c r="D154" s="134"/>
      <c r="E154" s="129"/>
      <c r="F154" s="129"/>
      <c r="G154" s="97"/>
      <c r="H154" s="97"/>
      <c r="I154" s="114"/>
    </row>
    <row r="155" spans="2:9">
      <c r="B155" s="133" t="s">
        <v>2354</v>
      </c>
      <c r="C155" s="134"/>
      <c r="D155" s="134"/>
      <c r="E155" s="129"/>
      <c r="F155" s="129"/>
      <c r="G155" s="97"/>
      <c r="H155" s="97"/>
      <c r="I155" s="114"/>
    </row>
    <row r="156" spans="2:9" ht="23">
      <c r="B156" s="125" t="s">
        <v>2131</v>
      </c>
      <c r="C156" s="136" t="s">
        <v>2333</v>
      </c>
      <c r="D156" s="126" t="s">
        <v>2334</v>
      </c>
      <c r="E156" s="127" t="s">
        <v>2335</v>
      </c>
      <c r="F156" s="129"/>
      <c r="G156" s="97"/>
      <c r="H156" s="97"/>
      <c r="I156" s="114"/>
    </row>
    <row r="157" spans="2:9">
      <c r="B157" s="179" t="s">
        <v>2324</v>
      </c>
      <c r="C157" s="180"/>
      <c r="D157" s="180"/>
      <c r="E157" s="181"/>
      <c r="F157" s="129"/>
      <c r="G157" s="97"/>
      <c r="H157" s="97"/>
      <c r="I157" s="114"/>
    </row>
    <row r="158" spans="2:9">
      <c r="B158" s="128" t="s">
        <v>2336</v>
      </c>
      <c r="C158" s="134"/>
      <c r="D158" s="134"/>
      <c r="E158" s="129"/>
      <c r="F158" s="129"/>
      <c r="G158" s="97"/>
      <c r="H158" s="97"/>
      <c r="I158" s="114"/>
    </row>
    <row r="159" spans="2:9">
      <c r="B159" s="128"/>
      <c r="C159" s="134"/>
      <c r="D159" s="134"/>
      <c r="E159" s="129"/>
      <c r="F159" s="129"/>
      <c r="G159" s="97"/>
      <c r="H159" s="97"/>
      <c r="I159" s="114"/>
    </row>
    <row r="160" spans="2:9">
      <c r="B160" s="128" t="s">
        <v>2337</v>
      </c>
      <c r="C160" s="134"/>
      <c r="D160" s="134"/>
      <c r="E160" s="129"/>
      <c r="F160" s="129"/>
      <c r="G160" s="97"/>
      <c r="H160" s="97"/>
      <c r="I160" s="114"/>
    </row>
    <row r="161" spans="2:9">
      <c r="B161" s="128" t="s">
        <v>2436</v>
      </c>
      <c r="C161" s="134"/>
      <c r="D161" s="134"/>
      <c r="E161" s="129"/>
      <c r="F161" s="129"/>
      <c r="G161" s="97"/>
      <c r="H161" s="97"/>
      <c r="I161" s="114"/>
    </row>
    <row r="162" spans="2:9">
      <c r="B162" s="128" t="s">
        <v>2437</v>
      </c>
      <c r="C162" s="134"/>
      <c r="D162" s="134"/>
      <c r="E162" s="129"/>
      <c r="F162" s="129"/>
      <c r="G162" s="97"/>
      <c r="H162" s="97"/>
      <c r="I162" s="114"/>
    </row>
    <row r="163" spans="2:9">
      <c r="B163" s="128" t="s">
        <v>2438</v>
      </c>
      <c r="C163" s="134"/>
      <c r="D163" s="134"/>
      <c r="E163" s="129"/>
      <c r="F163" s="129"/>
      <c r="G163" s="97"/>
      <c r="H163" s="97"/>
      <c r="I163" s="114"/>
    </row>
    <row r="164" spans="2:9">
      <c r="B164" s="128"/>
      <c r="C164" s="134"/>
      <c r="D164" s="134"/>
      <c r="E164" s="129"/>
      <c r="F164" s="129"/>
      <c r="G164" s="97"/>
      <c r="H164" s="97"/>
      <c r="I164" s="114"/>
    </row>
    <row r="165" spans="2:9">
      <c r="B165" s="133" t="s">
        <v>2341</v>
      </c>
      <c r="C165" s="134"/>
      <c r="D165" s="134"/>
      <c r="E165" s="129"/>
      <c r="F165" s="129"/>
      <c r="G165" s="97"/>
      <c r="H165" s="97"/>
      <c r="I165" s="114"/>
    </row>
    <row r="166" spans="2:9" ht="23">
      <c r="B166" s="125" t="s">
        <v>2131</v>
      </c>
      <c r="C166" s="125" t="s">
        <v>2342</v>
      </c>
      <c r="D166" s="126" t="s">
        <v>2343</v>
      </c>
      <c r="E166" s="127" t="s">
        <v>2344</v>
      </c>
      <c r="F166" s="127" t="s">
        <v>2345</v>
      </c>
      <c r="G166" s="97"/>
      <c r="H166" s="97"/>
      <c r="I166" s="114"/>
    </row>
    <row r="167" spans="2:9">
      <c r="B167" s="125" t="s">
        <v>2416</v>
      </c>
      <c r="C167" s="125" t="s">
        <v>2417</v>
      </c>
      <c r="D167" s="125">
        <v>460</v>
      </c>
      <c r="E167" s="125">
        <v>318.70049999999998</v>
      </c>
      <c r="F167" s="127">
        <v>264.64999999999998</v>
      </c>
      <c r="G167" s="97"/>
      <c r="H167" s="97"/>
      <c r="I167" s="114"/>
    </row>
    <row r="168" spans="2:9">
      <c r="B168" s="125"/>
      <c r="C168" s="125"/>
      <c r="D168" s="125"/>
      <c r="E168" s="125"/>
      <c r="F168" s="125"/>
      <c r="G168" s="97"/>
      <c r="H168" s="97"/>
      <c r="I168" s="114"/>
    </row>
    <row r="169" spans="2:9">
      <c r="B169" s="128" t="s">
        <v>2439</v>
      </c>
      <c r="C169" s="134"/>
      <c r="D169" s="134"/>
      <c r="E169" s="129"/>
      <c r="F169" s="129"/>
      <c r="G169" s="97"/>
      <c r="H169" s="97"/>
      <c r="I169" s="114"/>
    </row>
    <row r="170" spans="2:9">
      <c r="B170" s="128"/>
      <c r="C170" s="134"/>
      <c r="D170" s="134"/>
      <c r="E170" s="129"/>
      <c r="F170" s="129"/>
      <c r="G170" s="97"/>
      <c r="H170" s="97"/>
      <c r="I170" s="114"/>
    </row>
    <row r="171" spans="2:9">
      <c r="B171" s="128" t="s">
        <v>2347</v>
      </c>
      <c r="C171" s="134"/>
      <c r="D171" s="134"/>
      <c r="E171" s="129"/>
      <c r="F171" s="129"/>
      <c r="G171" s="97"/>
      <c r="H171" s="97"/>
      <c r="I171" s="114"/>
    </row>
    <row r="172" spans="2:9">
      <c r="B172" s="128" t="s">
        <v>2338</v>
      </c>
      <c r="C172" s="134"/>
      <c r="D172" s="134"/>
      <c r="E172" s="129"/>
      <c r="F172" s="129"/>
      <c r="G172" s="97"/>
      <c r="H172" s="97"/>
      <c r="I172" s="114"/>
    </row>
    <row r="173" spans="2:9">
      <c r="B173" s="128" t="s">
        <v>2404</v>
      </c>
      <c r="C173" s="134"/>
      <c r="D173" s="134"/>
      <c r="E173" s="129"/>
      <c r="F173" s="129"/>
      <c r="G173" s="97"/>
      <c r="H173" s="97"/>
      <c r="I173" s="114"/>
    </row>
    <row r="174" spans="2:9">
      <c r="B174" s="128" t="s">
        <v>2405</v>
      </c>
      <c r="C174" s="134"/>
      <c r="D174" s="134"/>
      <c r="E174" s="129"/>
      <c r="F174" s="129"/>
      <c r="G174" s="97"/>
      <c r="H174" s="97"/>
      <c r="I174" s="114"/>
    </row>
    <row r="175" spans="2:9">
      <c r="B175" s="128"/>
      <c r="C175" s="134"/>
      <c r="D175" s="134"/>
      <c r="E175" s="129"/>
      <c r="F175" s="129"/>
      <c r="G175" s="97"/>
      <c r="H175" s="97"/>
      <c r="I175" s="114"/>
    </row>
    <row r="176" spans="2:9">
      <c r="B176" s="133" t="s">
        <v>2348</v>
      </c>
      <c r="C176" s="134"/>
      <c r="D176" s="134"/>
      <c r="E176" s="129"/>
      <c r="F176" s="129"/>
      <c r="G176" s="97"/>
      <c r="H176" s="97"/>
      <c r="I176" s="114"/>
    </row>
    <row r="177" spans="2:9">
      <c r="B177" s="141"/>
      <c r="C177" s="140"/>
      <c r="D177" s="140"/>
      <c r="E177" s="140"/>
      <c r="F177" s="140"/>
      <c r="G177" s="123"/>
      <c r="H177" s="123"/>
      <c r="I177" s="124"/>
    </row>
  </sheetData>
  <mergeCells count="9">
    <mergeCell ref="B133:F133"/>
    <mergeCell ref="B145:F145"/>
    <mergeCell ref="B157:E157"/>
    <mergeCell ref="C129:D129"/>
    <mergeCell ref="B106:I106"/>
    <mergeCell ref="B107:I107"/>
    <mergeCell ref="B126:I126"/>
    <mergeCell ref="C127:F127"/>
    <mergeCell ref="C128:F128"/>
  </mergeCells>
  <hyperlinks>
    <hyperlink ref="A1" location="BajajFinservMultiAssetAllocationFund" display="BFMAF" xr:uid="{00000000-0004-0000-1000-000000000000}"/>
    <hyperlink ref="B1" location="BajajFinservMultiAssetAllocationFund" display="Bajaj Finserv Multi Asset Allocation Fund" xr:uid="{00000000-0004-0000-1000-000001000000}"/>
  </hyperlinks>
  <pageMargins left="0" right="0" top="0" bottom="0" header="0" footer="0"/>
  <pageSetup orientation="landscape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outlinePr summaryBelow="0"/>
  </sheetPr>
  <dimension ref="A1:I129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28</v>
      </c>
      <c r="B1" s="3" t="s">
        <v>29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990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910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911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1652</v>
      </c>
      <c r="B7" s="17" t="s">
        <v>1653</v>
      </c>
      <c r="C7" s="13" t="s">
        <v>1654</v>
      </c>
      <c r="D7" s="13" t="s">
        <v>925</v>
      </c>
      <c r="E7" s="18">
        <v>6000000</v>
      </c>
      <c r="F7" s="19">
        <v>6048.87</v>
      </c>
      <c r="G7" s="20">
        <v>1.52E-2</v>
      </c>
      <c r="H7" s="29">
        <v>6.2937000000000007E-2</v>
      </c>
      <c r="I7" s="22"/>
    </row>
    <row r="8" spans="1:9" ht="13" customHeight="1">
      <c r="A8" s="16" t="s">
        <v>1655</v>
      </c>
      <c r="B8" s="17" t="s">
        <v>1656</v>
      </c>
      <c r="C8" s="13" t="s">
        <v>1657</v>
      </c>
      <c r="D8" s="13" t="s">
        <v>925</v>
      </c>
      <c r="E8" s="18">
        <v>5000000</v>
      </c>
      <c r="F8" s="19">
        <v>5031</v>
      </c>
      <c r="G8" s="20">
        <v>1.2699999999999999E-2</v>
      </c>
      <c r="H8" s="29">
        <v>6.4766000000000004E-2</v>
      </c>
      <c r="I8" s="22"/>
    </row>
    <row r="9" spans="1:9" ht="13" customHeight="1">
      <c r="A9" s="16" t="s">
        <v>1658</v>
      </c>
      <c r="B9" s="17" t="s">
        <v>1659</v>
      </c>
      <c r="C9" s="13" t="s">
        <v>1660</v>
      </c>
      <c r="D9" s="13" t="s">
        <v>925</v>
      </c>
      <c r="E9" s="18">
        <v>2700000</v>
      </c>
      <c r="F9" s="19">
        <v>2706.9065999999998</v>
      </c>
      <c r="G9" s="20">
        <v>6.7999999999999996E-3</v>
      </c>
      <c r="H9" s="29">
        <v>6.0699999999999997E-2</v>
      </c>
      <c r="I9" s="22"/>
    </row>
    <row r="10" spans="1:9" ht="13" customHeight="1">
      <c r="A10" s="16" t="s">
        <v>1661</v>
      </c>
      <c r="B10" s="17" t="s">
        <v>1662</v>
      </c>
      <c r="C10" s="13" t="s">
        <v>1663</v>
      </c>
      <c r="D10" s="13" t="s">
        <v>925</v>
      </c>
      <c r="E10" s="18">
        <v>2500000</v>
      </c>
      <c r="F10" s="19">
        <v>2520.3625000000002</v>
      </c>
      <c r="G10" s="20">
        <v>6.3E-3</v>
      </c>
      <c r="H10" s="29">
        <v>6.2937000000000007E-2</v>
      </c>
      <c r="I10" s="22"/>
    </row>
    <row r="11" spans="1:9" ht="13" customHeight="1">
      <c r="A11" s="16" t="s">
        <v>1664</v>
      </c>
      <c r="B11" s="17" t="s">
        <v>1665</v>
      </c>
      <c r="C11" s="13" t="s">
        <v>1666</v>
      </c>
      <c r="D11" s="13" t="s">
        <v>925</v>
      </c>
      <c r="E11" s="18">
        <v>2500000</v>
      </c>
      <c r="F11" s="19">
        <v>2502.9549999999999</v>
      </c>
      <c r="G11" s="20">
        <v>6.3E-3</v>
      </c>
      <c r="H11" s="29">
        <v>6.0850000000000001E-2</v>
      </c>
      <c r="I11" s="22"/>
    </row>
    <row r="12" spans="1:9" ht="13" customHeight="1">
      <c r="A12" s="4"/>
      <c r="B12" s="12" t="s">
        <v>462</v>
      </c>
      <c r="C12" s="13"/>
      <c r="D12" s="13"/>
      <c r="E12" s="13"/>
      <c r="F12" s="23">
        <v>18810.094099999998</v>
      </c>
      <c r="G12" s="24">
        <f>ROUND(SUM(G1:G11),4)</f>
        <v>4.7300000000000002E-2</v>
      </c>
      <c r="H12" s="25"/>
      <c r="I12" s="26"/>
    </row>
    <row r="13" spans="1:9" ht="13" customHeight="1">
      <c r="A13" s="4"/>
      <c r="B13" s="27" t="s">
        <v>935</v>
      </c>
      <c r="C13" s="1"/>
      <c r="D13" s="1"/>
      <c r="E13" s="1"/>
      <c r="F13" s="25" t="s">
        <v>464</v>
      </c>
      <c r="G13" s="25" t="s">
        <v>464</v>
      </c>
      <c r="H13" s="25"/>
      <c r="I13" s="26"/>
    </row>
    <row r="14" spans="1:9" ht="13" customHeight="1">
      <c r="A14" s="4"/>
      <c r="B14" s="27" t="s">
        <v>462</v>
      </c>
      <c r="C14" s="1"/>
      <c r="D14" s="1"/>
      <c r="E14" s="1"/>
      <c r="F14" s="25" t="s">
        <v>464</v>
      </c>
      <c r="G14" s="25" t="s">
        <v>464</v>
      </c>
      <c r="H14" s="25"/>
      <c r="I14" s="26"/>
    </row>
    <row r="15" spans="1:9" ht="13" customHeight="1">
      <c r="A15" s="4"/>
      <c r="B15" s="27" t="s">
        <v>465</v>
      </c>
      <c r="C15" s="28"/>
      <c r="D15" s="1"/>
      <c r="E15" s="28"/>
      <c r="F15" s="23">
        <v>18810.094099999998</v>
      </c>
      <c r="G15" s="24">
        <f>ROUND(SUM(G12),4)</f>
        <v>4.7300000000000002E-2</v>
      </c>
      <c r="H15" s="25"/>
      <c r="I15" s="26"/>
    </row>
    <row r="16" spans="1:9" ht="13" customHeight="1">
      <c r="A16" s="4"/>
      <c r="B16" s="12" t="s">
        <v>828</v>
      </c>
      <c r="C16" s="13"/>
      <c r="D16" s="13"/>
      <c r="E16" s="13"/>
      <c r="F16" s="13"/>
      <c r="G16" s="13"/>
      <c r="H16" s="14"/>
      <c r="I16" s="15"/>
    </row>
    <row r="17" spans="1:9" ht="13" customHeight="1">
      <c r="A17" s="4"/>
      <c r="B17" s="12" t="s">
        <v>829</v>
      </c>
      <c r="C17" s="13"/>
      <c r="D17" s="13"/>
      <c r="E17" s="13"/>
      <c r="F17" s="4"/>
      <c r="G17" s="14"/>
      <c r="H17" s="14"/>
      <c r="I17" s="15"/>
    </row>
    <row r="18" spans="1:9" ht="13" customHeight="1">
      <c r="A18" s="16" t="s">
        <v>1667</v>
      </c>
      <c r="B18" s="17" t="s">
        <v>2018</v>
      </c>
      <c r="C18" s="13" t="s">
        <v>1668</v>
      </c>
      <c r="D18" s="13" t="s">
        <v>833</v>
      </c>
      <c r="E18" s="18">
        <v>3000</v>
      </c>
      <c r="F18" s="19">
        <v>14614.32</v>
      </c>
      <c r="G18" s="20">
        <v>3.6799999999999999E-2</v>
      </c>
      <c r="H18" s="29">
        <v>6.9298999999999999E-2</v>
      </c>
      <c r="I18" s="22"/>
    </row>
    <row r="19" spans="1:9" ht="13" customHeight="1">
      <c r="A19" s="16" t="s">
        <v>1581</v>
      </c>
      <c r="B19" s="17" t="s">
        <v>2013</v>
      </c>
      <c r="C19" s="13" t="s">
        <v>1582</v>
      </c>
      <c r="D19" s="13" t="s">
        <v>833</v>
      </c>
      <c r="E19" s="18">
        <v>2500</v>
      </c>
      <c r="F19" s="19">
        <v>12213.475</v>
      </c>
      <c r="G19" s="20">
        <v>3.0700000000000002E-2</v>
      </c>
      <c r="H19" s="29">
        <v>6.7424999999999999E-2</v>
      </c>
      <c r="I19" s="22"/>
    </row>
    <row r="20" spans="1:9" ht="13" customHeight="1">
      <c r="A20" s="16" t="s">
        <v>1669</v>
      </c>
      <c r="B20" s="17" t="s">
        <v>1670</v>
      </c>
      <c r="C20" s="13" t="s">
        <v>1671</v>
      </c>
      <c r="D20" s="13" t="s">
        <v>1333</v>
      </c>
      <c r="E20" s="18">
        <v>2000</v>
      </c>
      <c r="F20" s="19">
        <v>9791.6200000000008</v>
      </c>
      <c r="G20" s="20">
        <v>2.46E-2</v>
      </c>
      <c r="H20" s="29">
        <v>6.6961999999999994E-2</v>
      </c>
      <c r="I20" s="22"/>
    </row>
    <row r="21" spans="1:9" ht="13" customHeight="1">
      <c r="A21" s="16" t="s">
        <v>1672</v>
      </c>
      <c r="B21" s="17" t="s">
        <v>2019</v>
      </c>
      <c r="C21" s="13" t="s">
        <v>1673</v>
      </c>
      <c r="D21" s="13" t="s">
        <v>833</v>
      </c>
      <c r="E21" s="18">
        <v>2000</v>
      </c>
      <c r="F21" s="19">
        <v>9763.73</v>
      </c>
      <c r="G21" s="20">
        <v>2.46E-2</v>
      </c>
      <c r="H21" s="29">
        <v>6.7424999999999999E-2</v>
      </c>
      <c r="I21" s="22"/>
    </row>
    <row r="22" spans="1:9" ht="13" customHeight="1">
      <c r="A22" s="16" t="s">
        <v>1674</v>
      </c>
      <c r="B22" s="17" t="s">
        <v>2020</v>
      </c>
      <c r="C22" s="13" t="s">
        <v>1675</v>
      </c>
      <c r="D22" s="13" t="s">
        <v>833</v>
      </c>
      <c r="E22" s="18">
        <v>2000</v>
      </c>
      <c r="F22" s="19">
        <v>9760.98</v>
      </c>
      <c r="G22" s="20">
        <v>2.46E-2</v>
      </c>
      <c r="H22" s="29">
        <v>6.6699999999999995E-2</v>
      </c>
      <c r="I22" s="22"/>
    </row>
    <row r="23" spans="1:9" ht="13" customHeight="1">
      <c r="A23" s="16" t="s">
        <v>1676</v>
      </c>
      <c r="B23" s="17" t="s">
        <v>2021</v>
      </c>
      <c r="C23" s="13" t="s">
        <v>1677</v>
      </c>
      <c r="D23" s="13" t="s">
        <v>1350</v>
      </c>
      <c r="E23" s="18">
        <v>2000</v>
      </c>
      <c r="F23" s="19">
        <v>9760.4599999999991</v>
      </c>
      <c r="G23" s="20">
        <v>2.46E-2</v>
      </c>
      <c r="H23" s="29">
        <v>6.6849000000000006E-2</v>
      </c>
      <c r="I23" s="22"/>
    </row>
    <row r="24" spans="1:9" ht="13" customHeight="1">
      <c r="A24" s="16" t="s">
        <v>1678</v>
      </c>
      <c r="B24" s="17" t="s">
        <v>2022</v>
      </c>
      <c r="C24" s="13" t="s">
        <v>1679</v>
      </c>
      <c r="D24" s="13" t="s">
        <v>833</v>
      </c>
      <c r="E24" s="18">
        <v>2000</v>
      </c>
      <c r="F24" s="19">
        <v>9758.5300000000007</v>
      </c>
      <c r="G24" s="20">
        <v>2.46E-2</v>
      </c>
      <c r="H24" s="29">
        <v>6.7400000000000002E-2</v>
      </c>
      <c r="I24" s="22"/>
    </row>
    <row r="25" spans="1:9" ht="13" customHeight="1">
      <c r="A25" s="16" t="s">
        <v>1680</v>
      </c>
      <c r="B25" s="17" t="s">
        <v>2023</v>
      </c>
      <c r="C25" s="13" t="s">
        <v>1681</v>
      </c>
      <c r="D25" s="13" t="s">
        <v>1333</v>
      </c>
      <c r="E25" s="18">
        <v>2000</v>
      </c>
      <c r="F25" s="19">
        <v>9751.66</v>
      </c>
      <c r="G25" s="20">
        <v>2.4500000000000001E-2</v>
      </c>
      <c r="H25" s="29">
        <v>6.7849999999999994E-2</v>
      </c>
      <c r="I25" s="22"/>
    </row>
    <row r="26" spans="1:9" ht="13" customHeight="1">
      <c r="A26" s="16" t="s">
        <v>1682</v>
      </c>
      <c r="B26" s="17" t="s">
        <v>2024</v>
      </c>
      <c r="C26" s="13" t="s">
        <v>1683</v>
      </c>
      <c r="D26" s="13" t="s">
        <v>1333</v>
      </c>
      <c r="E26" s="18">
        <v>2000</v>
      </c>
      <c r="F26" s="19">
        <v>9735.77</v>
      </c>
      <c r="G26" s="20">
        <v>2.4500000000000001E-2</v>
      </c>
      <c r="H26" s="29">
        <v>6.7849999999999994E-2</v>
      </c>
      <c r="I26" s="22"/>
    </row>
    <row r="27" spans="1:9" ht="13" customHeight="1">
      <c r="A27" s="16" t="s">
        <v>1684</v>
      </c>
      <c r="B27" s="17" t="s">
        <v>2025</v>
      </c>
      <c r="C27" s="13" t="s">
        <v>1685</v>
      </c>
      <c r="D27" s="13" t="s">
        <v>833</v>
      </c>
      <c r="E27" s="18">
        <v>2000</v>
      </c>
      <c r="F27" s="19">
        <v>9720.75</v>
      </c>
      <c r="G27" s="20">
        <v>2.4500000000000001E-2</v>
      </c>
      <c r="H27" s="29">
        <v>6.7649000000000001E-2</v>
      </c>
      <c r="I27" s="22"/>
    </row>
    <row r="28" spans="1:9" ht="13" customHeight="1">
      <c r="A28" s="16" t="s">
        <v>1585</v>
      </c>
      <c r="B28" s="17" t="s">
        <v>2015</v>
      </c>
      <c r="C28" s="13" t="s">
        <v>1586</v>
      </c>
      <c r="D28" s="13" t="s">
        <v>833</v>
      </c>
      <c r="E28" s="18">
        <v>2000</v>
      </c>
      <c r="F28" s="19">
        <v>9719.31</v>
      </c>
      <c r="G28" s="20">
        <v>2.4500000000000001E-2</v>
      </c>
      <c r="H28" s="29">
        <v>6.8449999999999997E-2</v>
      </c>
      <c r="I28" s="22"/>
    </row>
    <row r="29" spans="1:9" ht="13" customHeight="1">
      <c r="A29" s="16" t="s">
        <v>1686</v>
      </c>
      <c r="B29" s="17" t="s">
        <v>1687</v>
      </c>
      <c r="C29" s="13" t="s">
        <v>1688</v>
      </c>
      <c r="D29" s="13" t="s">
        <v>1333</v>
      </c>
      <c r="E29" s="18">
        <v>2000</v>
      </c>
      <c r="F29" s="19">
        <v>9711.42</v>
      </c>
      <c r="G29" s="20">
        <v>2.4400000000000002E-2</v>
      </c>
      <c r="H29" s="29">
        <v>6.8645999999999999E-2</v>
      </c>
      <c r="I29" s="22"/>
    </row>
    <row r="30" spans="1:9" ht="13" customHeight="1">
      <c r="A30" s="16" t="s">
        <v>1689</v>
      </c>
      <c r="B30" s="17" t="s">
        <v>2026</v>
      </c>
      <c r="C30" s="13" t="s">
        <v>1690</v>
      </c>
      <c r="D30" s="13" t="s">
        <v>1350</v>
      </c>
      <c r="E30" s="18">
        <v>2000</v>
      </c>
      <c r="F30" s="19">
        <v>9684.1200000000008</v>
      </c>
      <c r="G30" s="20">
        <v>2.4400000000000002E-2</v>
      </c>
      <c r="H30" s="29">
        <v>6.8032999999999996E-2</v>
      </c>
      <c r="I30" s="22"/>
    </row>
    <row r="31" spans="1:9" ht="13" customHeight="1">
      <c r="A31" s="16" t="s">
        <v>1691</v>
      </c>
      <c r="B31" s="17" t="s">
        <v>2027</v>
      </c>
      <c r="C31" s="13" t="s">
        <v>1692</v>
      </c>
      <c r="D31" s="13" t="s">
        <v>833</v>
      </c>
      <c r="E31" s="18">
        <v>1500</v>
      </c>
      <c r="F31" s="19">
        <v>7338.7124999999996</v>
      </c>
      <c r="G31" s="20">
        <v>1.8499999999999999E-2</v>
      </c>
      <c r="H31" s="29">
        <v>6.6850000000000007E-2</v>
      </c>
      <c r="I31" s="22"/>
    </row>
    <row r="32" spans="1:9" ht="13" customHeight="1">
      <c r="A32" s="16" t="s">
        <v>1693</v>
      </c>
      <c r="B32" s="17" t="s">
        <v>2028</v>
      </c>
      <c r="C32" s="13" t="s">
        <v>1694</v>
      </c>
      <c r="D32" s="13" t="s">
        <v>1350</v>
      </c>
      <c r="E32" s="18">
        <v>1500</v>
      </c>
      <c r="F32" s="19">
        <v>7305.69</v>
      </c>
      <c r="G32" s="20">
        <v>1.84E-2</v>
      </c>
      <c r="H32" s="29">
        <v>6.7416000000000004E-2</v>
      </c>
      <c r="I32" s="22"/>
    </row>
    <row r="33" spans="1:9" ht="13" customHeight="1">
      <c r="A33" s="16" t="s">
        <v>1695</v>
      </c>
      <c r="B33" s="17" t="s">
        <v>2029</v>
      </c>
      <c r="C33" s="13" t="s">
        <v>1696</v>
      </c>
      <c r="D33" s="13" t="s">
        <v>833</v>
      </c>
      <c r="E33" s="18">
        <v>1500</v>
      </c>
      <c r="F33" s="19">
        <v>7300.4849999999997</v>
      </c>
      <c r="G33" s="20">
        <v>1.84E-2</v>
      </c>
      <c r="H33" s="29">
        <v>6.7400000000000002E-2</v>
      </c>
      <c r="I33" s="22"/>
    </row>
    <row r="34" spans="1:9" ht="13" customHeight="1">
      <c r="A34" s="16" t="s">
        <v>1697</v>
      </c>
      <c r="B34" s="17" t="s">
        <v>1698</v>
      </c>
      <c r="C34" s="13" t="s">
        <v>1699</v>
      </c>
      <c r="D34" s="13" t="s">
        <v>833</v>
      </c>
      <c r="E34" s="18">
        <v>1000</v>
      </c>
      <c r="F34" s="19">
        <v>4978.4549999999999</v>
      </c>
      <c r="G34" s="20">
        <v>1.2500000000000001E-2</v>
      </c>
      <c r="H34" s="29">
        <v>5.8500000000000003E-2</v>
      </c>
      <c r="I34" s="22"/>
    </row>
    <row r="35" spans="1:9" ht="13" customHeight="1">
      <c r="A35" s="16" t="s">
        <v>1700</v>
      </c>
      <c r="B35" s="17" t="s">
        <v>1701</v>
      </c>
      <c r="C35" s="13" t="s">
        <v>1702</v>
      </c>
      <c r="D35" s="13" t="s">
        <v>1350</v>
      </c>
      <c r="E35" s="18">
        <v>1000</v>
      </c>
      <c r="F35" s="19">
        <v>4903.87</v>
      </c>
      <c r="G35" s="20">
        <v>1.23E-2</v>
      </c>
      <c r="H35" s="29">
        <v>6.7501000000000005E-2</v>
      </c>
      <c r="I35" s="22"/>
    </row>
    <row r="36" spans="1:9" ht="13" customHeight="1">
      <c r="A36" s="16" t="s">
        <v>1703</v>
      </c>
      <c r="B36" s="17" t="s">
        <v>2030</v>
      </c>
      <c r="C36" s="13" t="s">
        <v>1704</v>
      </c>
      <c r="D36" s="13" t="s">
        <v>1350</v>
      </c>
      <c r="E36" s="18">
        <v>1000</v>
      </c>
      <c r="F36" s="19">
        <v>4895.7250000000004</v>
      </c>
      <c r="G36" s="20">
        <v>1.23E-2</v>
      </c>
      <c r="H36" s="29">
        <v>6.88E-2</v>
      </c>
      <c r="I36" s="22"/>
    </row>
    <row r="37" spans="1:9" ht="13" customHeight="1">
      <c r="A37" s="16" t="s">
        <v>1705</v>
      </c>
      <c r="B37" s="17" t="s">
        <v>2031</v>
      </c>
      <c r="C37" s="13" t="s">
        <v>1706</v>
      </c>
      <c r="D37" s="13" t="s">
        <v>833</v>
      </c>
      <c r="E37" s="18">
        <v>1000</v>
      </c>
      <c r="F37" s="19">
        <v>4886.2849999999999</v>
      </c>
      <c r="G37" s="20">
        <v>1.23E-2</v>
      </c>
      <c r="H37" s="29">
        <v>6.7417000000000005E-2</v>
      </c>
      <c r="I37" s="22"/>
    </row>
    <row r="38" spans="1:9" ht="13" customHeight="1">
      <c r="A38" s="16" t="s">
        <v>1707</v>
      </c>
      <c r="B38" s="17" t="s">
        <v>2032</v>
      </c>
      <c r="C38" s="13" t="s">
        <v>1708</v>
      </c>
      <c r="D38" s="13" t="s">
        <v>833</v>
      </c>
      <c r="E38" s="18">
        <v>1000</v>
      </c>
      <c r="F38" s="19">
        <v>4881.88</v>
      </c>
      <c r="G38" s="20">
        <v>1.23E-2</v>
      </c>
      <c r="H38" s="29">
        <v>6.7417000000000005E-2</v>
      </c>
      <c r="I38" s="22"/>
    </row>
    <row r="39" spans="1:9" ht="13" customHeight="1">
      <c r="A39" s="16" t="s">
        <v>1709</v>
      </c>
      <c r="B39" s="17" t="s">
        <v>1710</v>
      </c>
      <c r="C39" s="13" t="s">
        <v>1711</v>
      </c>
      <c r="D39" s="13" t="s">
        <v>1333</v>
      </c>
      <c r="E39" s="18">
        <v>1000</v>
      </c>
      <c r="F39" s="19">
        <v>4880.97</v>
      </c>
      <c r="G39" s="20">
        <v>1.23E-2</v>
      </c>
      <c r="H39" s="29">
        <v>6.7433999999999994E-2</v>
      </c>
      <c r="I39" s="22"/>
    </row>
    <row r="40" spans="1:9" ht="13" customHeight="1">
      <c r="A40" s="16" t="s">
        <v>1712</v>
      </c>
      <c r="B40" s="17" t="s">
        <v>1713</v>
      </c>
      <c r="C40" s="13" t="s">
        <v>1714</v>
      </c>
      <c r="D40" s="13" t="s">
        <v>1350</v>
      </c>
      <c r="E40" s="18">
        <v>1000</v>
      </c>
      <c r="F40" s="19">
        <v>4880.97</v>
      </c>
      <c r="G40" s="20">
        <v>1.23E-2</v>
      </c>
      <c r="H40" s="29">
        <v>6.7433000000000007E-2</v>
      </c>
      <c r="I40" s="22"/>
    </row>
    <row r="41" spans="1:9" ht="13" customHeight="1">
      <c r="A41" s="16" t="s">
        <v>1583</v>
      </c>
      <c r="B41" s="17" t="s">
        <v>2014</v>
      </c>
      <c r="C41" s="13" t="s">
        <v>1584</v>
      </c>
      <c r="D41" s="13" t="s">
        <v>833</v>
      </c>
      <c r="E41" s="18">
        <v>1000</v>
      </c>
      <c r="F41" s="19">
        <v>4866.51</v>
      </c>
      <c r="G41" s="20">
        <v>1.2200000000000001E-2</v>
      </c>
      <c r="H41" s="29">
        <v>6.7650000000000002E-2</v>
      </c>
      <c r="I41" s="22"/>
    </row>
    <row r="42" spans="1:9" ht="13" customHeight="1">
      <c r="A42" s="16" t="s">
        <v>1715</v>
      </c>
      <c r="B42" s="17" t="s">
        <v>2033</v>
      </c>
      <c r="C42" s="13" t="s">
        <v>1716</v>
      </c>
      <c r="D42" s="13" t="s">
        <v>1350</v>
      </c>
      <c r="E42" s="18">
        <v>1000</v>
      </c>
      <c r="F42" s="19">
        <v>4860.835</v>
      </c>
      <c r="G42" s="20">
        <v>1.2200000000000001E-2</v>
      </c>
      <c r="H42" s="29">
        <v>6.83E-2</v>
      </c>
      <c r="I42" s="22"/>
    </row>
    <row r="43" spans="1:9" ht="13" customHeight="1">
      <c r="A43" s="16" t="s">
        <v>1587</v>
      </c>
      <c r="B43" s="17" t="s">
        <v>1588</v>
      </c>
      <c r="C43" s="13" t="s">
        <v>1589</v>
      </c>
      <c r="D43" s="13" t="s">
        <v>833</v>
      </c>
      <c r="E43" s="18">
        <v>1000</v>
      </c>
      <c r="F43" s="19">
        <v>4859.2049999999999</v>
      </c>
      <c r="G43" s="20">
        <v>1.2200000000000001E-2</v>
      </c>
      <c r="H43" s="29">
        <v>6.8675E-2</v>
      </c>
      <c r="I43" s="22"/>
    </row>
    <row r="44" spans="1:9" ht="13" customHeight="1">
      <c r="A44" s="16" t="s">
        <v>1717</v>
      </c>
      <c r="B44" s="17" t="s">
        <v>2034</v>
      </c>
      <c r="C44" s="13" t="s">
        <v>1718</v>
      </c>
      <c r="D44" s="13" t="s">
        <v>1350</v>
      </c>
      <c r="E44" s="18">
        <v>1000</v>
      </c>
      <c r="F44" s="19">
        <v>4856.9650000000001</v>
      </c>
      <c r="G44" s="20">
        <v>1.2200000000000001E-2</v>
      </c>
      <c r="H44" s="29">
        <v>6.8032999999999996E-2</v>
      </c>
      <c r="I44" s="22"/>
    </row>
    <row r="45" spans="1:9" ht="13" customHeight="1">
      <c r="A45" s="16" t="s">
        <v>1719</v>
      </c>
      <c r="B45" s="17" t="s">
        <v>1720</v>
      </c>
      <c r="C45" s="13" t="s">
        <v>1721</v>
      </c>
      <c r="D45" s="13" t="s">
        <v>1350</v>
      </c>
      <c r="E45" s="18">
        <v>1000</v>
      </c>
      <c r="F45" s="19">
        <v>4852.8900000000003</v>
      </c>
      <c r="G45" s="20">
        <v>1.2200000000000001E-2</v>
      </c>
      <c r="H45" s="29">
        <v>6.8298999999999999E-2</v>
      </c>
      <c r="I45" s="22"/>
    </row>
    <row r="46" spans="1:9" ht="13" customHeight="1">
      <c r="A46" s="16" t="s">
        <v>1722</v>
      </c>
      <c r="B46" s="17" t="s">
        <v>1723</v>
      </c>
      <c r="C46" s="13" t="s">
        <v>1724</v>
      </c>
      <c r="D46" s="13" t="s">
        <v>833</v>
      </c>
      <c r="E46" s="18">
        <v>1000</v>
      </c>
      <c r="F46" s="19">
        <v>4846.7449999999999</v>
      </c>
      <c r="G46" s="20">
        <v>1.2200000000000001E-2</v>
      </c>
      <c r="H46" s="29">
        <v>6.8698999999999996E-2</v>
      </c>
      <c r="I46" s="22"/>
    </row>
    <row r="47" spans="1:9" ht="13" customHeight="1">
      <c r="A47" s="16" t="s">
        <v>1725</v>
      </c>
      <c r="B47" s="17" t="s">
        <v>2035</v>
      </c>
      <c r="C47" s="13" t="s">
        <v>1726</v>
      </c>
      <c r="D47" s="13" t="s">
        <v>833</v>
      </c>
      <c r="E47" s="18">
        <v>1000</v>
      </c>
      <c r="F47" s="19">
        <v>4836.8549999999996</v>
      </c>
      <c r="G47" s="20">
        <v>1.2200000000000001E-2</v>
      </c>
      <c r="H47" s="29">
        <v>7.0349999999999996E-2</v>
      </c>
      <c r="I47" s="22"/>
    </row>
    <row r="48" spans="1:9" ht="13" customHeight="1">
      <c r="A48" s="16" t="s">
        <v>1577</v>
      </c>
      <c r="B48" s="17" t="s">
        <v>2011</v>
      </c>
      <c r="C48" s="13" t="s">
        <v>1578</v>
      </c>
      <c r="D48" s="13" t="s">
        <v>1345</v>
      </c>
      <c r="E48" s="18">
        <v>500</v>
      </c>
      <c r="F48" s="19">
        <v>2456.5749999999998</v>
      </c>
      <c r="G48" s="20">
        <v>6.1999999999999998E-3</v>
      </c>
      <c r="H48" s="29">
        <v>6.6518999999999995E-2</v>
      </c>
      <c r="I48" s="22"/>
    </row>
    <row r="49" spans="1:9" ht="13" customHeight="1">
      <c r="A49" s="4"/>
      <c r="B49" s="12" t="s">
        <v>462</v>
      </c>
      <c r="C49" s="13"/>
      <c r="D49" s="13"/>
      <c r="E49" s="13"/>
      <c r="F49" s="23">
        <v>226675.76749999999</v>
      </c>
      <c r="G49" s="24">
        <f>ROUND(SUM(G16:G48),4)</f>
        <v>0.57050000000000001</v>
      </c>
      <c r="H49" s="25"/>
      <c r="I49" s="26"/>
    </row>
    <row r="50" spans="1:9" ht="13" customHeight="1">
      <c r="A50" s="4"/>
      <c r="B50" s="12" t="s">
        <v>1405</v>
      </c>
      <c r="C50" s="13"/>
      <c r="D50" s="13"/>
      <c r="E50" s="13"/>
      <c r="F50" s="4"/>
      <c r="G50" s="14"/>
      <c r="H50" s="14"/>
      <c r="I50" s="15"/>
    </row>
    <row r="51" spans="1:9" ht="13" customHeight="1">
      <c r="A51" s="16" t="s">
        <v>1727</v>
      </c>
      <c r="B51" s="17" t="s">
        <v>1728</v>
      </c>
      <c r="C51" s="13" t="s">
        <v>1729</v>
      </c>
      <c r="D51" s="13" t="s">
        <v>833</v>
      </c>
      <c r="E51" s="18">
        <v>2000</v>
      </c>
      <c r="F51" s="19">
        <v>9796.73</v>
      </c>
      <c r="G51" s="20">
        <v>2.47E-2</v>
      </c>
      <c r="H51" s="29">
        <v>7.6499999999999999E-2</v>
      </c>
      <c r="I51" s="22"/>
    </row>
    <row r="52" spans="1:9" ht="13" customHeight="1">
      <c r="A52" s="16" t="s">
        <v>1730</v>
      </c>
      <c r="B52" s="17" t="s">
        <v>1731</v>
      </c>
      <c r="C52" s="13" t="s">
        <v>1732</v>
      </c>
      <c r="D52" s="13" t="s">
        <v>1350</v>
      </c>
      <c r="E52" s="18">
        <v>1500</v>
      </c>
      <c r="F52" s="19">
        <v>7293.4575000000004</v>
      </c>
      <c r="G52" s="20">
        <v>1.84E-2</v>
      </c>
      <c r="H52" s="29">
        <v>7.5450000000000003E-2</v>
      </c>
      <c r="I52" s="22"/>
    </row>
    <row r="53" spans="1:9" ht="13" customHeight="1">
      <c r="A53" s="16" t="s">
        <v>1733</v>
      </c>
      <c r="B53" s="17" t="s">
        <v>1734</v>
      </c>
      <c r="C53" s="13" t="s">
        <v>1735</v>
      </c>
      <c r="D53" s="13" t="s">
        <v>833</v>
      </c>
      <c r="E53" s="18">
        <v>1500</v>
      </c>
      <c r="F53" s="19">
        <v>7293</v>
      </c>
      <c r="G53" s="20">
        <v>1.84E-2</v>
      </c>
      <c r="H53" s="29">
        <v>7.3999999999999996E-2</v>
      </c>
      <c r="I53" s="22"/>
    </row>
    <row r="54" spans="1:9" ht="13" customHeight="1">
      <c r="A54" s="16" t="s">
        <v>1736</v>
      </c>
      <c r="B54" s="17" t="s">
        <v>1737</v>
      </c>
      <c r="C54" s="13" t="s">
        <v>1738</v>
      </c>
      <c r="D54" s="13" t="s">
        <v>833</v>
      </c>
      <c r="E54" s="18">
        <v>1500</v>
      </c>
      <c r="F54" s="19">
        <v>7270.0050000000001</v>
      </c>
      <c r="G54" s="20">
        <v>1.83E-2</v>
      </c>
      <c r="H54" s="29">
        <v>7.4498999999999996E-2</v>
      </c>
      <c r="I54" s="22"/>
    </row>
    <row r="55" spans="1:9" ht="13" customHeight="1">
      <c r="A55" s="16" t="s">
        <v>1739</v>
      </c>
      <c r="B55" s="17" t="s">
        <v>1740</v>
      </c>
      <c r="C55" s="13" t="s">
        <v>1741</v>
      </c>
      <c r="D55" s="13" t="s">
        <v>833</v>
      </c>
      <c r="E55" s="18">
        <v>1500</v>
      </c>
      <c r="F55" s="19">
        <v>7258.0725000000002</v>
      </c>
      <c r="G55" s="20">
        <v>1.83E-2</v>
      </c>
      <c r="H55" s="29">
        <v>7.51E-2</v>
      </c>
      <c r="I55" s="22"/>
    </row>
    <row r="56" spans="1:9" ht="13" customHeight="1">
      <c r="A56" s="16" t="s">
        <v>1742</v>
      </c>
      <c r="B56" s="17" t="s">
        <v>1743</v>
      </c>
      <c r="C56" s="13" t="s">
        <v>1744</v>
      </c>
      <c r="D56" s="13" t="s">
        <v>833</v>
      </c>
      <c r="E56" s="18">
        <v>1500</v>
      </c>
      <c r="F56" s="19">
        <v>7254.9525000000003</v>
      </c>
      <c r="G56" s="20">
        <v>1.83E-2</v>
      </c>
      <c r="H56" s="29">
        <v>7.2951000000000002E-2</v>
      </c>
      <c r="I56" s="22"/>
    </row>
    <row r="57" spans="1:9" ht="13" customHeight="1">
      <c r="A57" s="16" t="s">
        <v>1745</v>
      </c>
      <c r="B57" s="17" t="s">
        <v>1746</v>
      </c>
      <c r="C57" s="13" t="s">
        <v>1747</v>
      </c>
      <c r="D57" s="13" t="s">
        <v>833</v>
      </c>
      <c r="E57" s="18">
        <v>1500</v>
      </c>
      <c r="F57" s="19">
        <v>7252.3125</v>
      </c>
      <c r="G57" s="20">
        <v>1.83E-2</v>
      </c>
      <c r="H57" s="29">
        <v>7.6949000000000004E-2</v>
      </c>
      <c r="I57" s="22"/>
    </row>
    <row r="58" spans="1:9" ht="13" customHeight="1">
      <c r="A58" s="16" t="s">
        <v>1748</v>
      </c>
      <c r="B58" s="17" t="s">
        <v>1749</v>
      </c>
      <c r="C58" s="13" t="s">
        <v>1750</v>
      </c>
      <c r="D58" s="13" t="s">
        <v>833</v>
      </c>
      <c r="E58" s="18">
        <v>1000</v>
      </c>
      <c r="F58" s="19">
        <v>4885.17</v>
      </c>
      <c r="G58" s="20">
        <v>1.23E-2</v>
      </c>
      <c r="H58" s="29">
        <v>7.2098999999999996E-2</v>
      </c>
      <c r="I58" s="22"/>
    </row>
    <row r="59" spans="1:9" ht="13" customHeight="1">
      <c r="A59" s="16" t="s">
        <v>1751</v>
      </c>
      <c r="B59" s="17" t="s">
        <v>1752</v>
      </c>
      <c r="C59" s="13" t="s">
        <v>1753</v>
      </c>
      <c r="D59" s="13" t="s">
        <v>833</v>
      </c>
      <c r="E59" s="18">
        <v>1000</v>
      </c>
      <c r="F59" s="19">
        <v>4852.8149999999996</v>
      </c>
      <c r="G59" s="20">
        <v>1.2200000000000001E-2</v>
      </c>
      <c r="H59" s="29">
        <v>7.4800000000000005E-2</v>
      </c>
      <c r="I59" s="22"/>
    </row>
    <row r="60" spans="1:9" ht="13" customHeight="1">
      <c r="A60" s="16" t="s">
        <v>1754</v>
      </c>
      <c r="B60" s="17" t="s">
        <v>1755</v>
      </c>
      <c r="C60" s="13" t="s">
        <v>1756</v>
      </c>
      <c r="D60" s="13" t="s">
        <v>833</v>
      </c>
      <c r="E60" s="18">
        <v>1000</v>
      </c>
      <c r="F60" s="19">
        <v>4850.1400000000003</v>
      </c>
      <c r="G60" s="20">
        <v>1.2200000000000001E-2</v>
      </c>
      <c r="H60" s="29">
        <v>7.0050000000000001E-2</v>
      </c>
      <c r="I60" s="22"/>
    </row>
    <row r="61" spans="1:9" ht="13" customHeight="1">
      <c r="A61" s="16" t="s">
        <v>1757</v>
      </c>
      <c r="B61" s="17" t="s">
        <v>1758</v>
      </c>
      <c r="C61" s="13" t="s">
        <v>1759</v>
      </c>
      <c r="D61" s="13" t="s">
        <v>833</v>
      </c>
      <c r="E61" s="18">
        <v>1000</v>
      </c>
      <c r="F61" s="19">
        <v>4849.9650000000001</v>
      </c>
      <c r="G61" s="20">
        <v>1.2200000000000001E-2</v>
      </c>
      <c r="H61" s="29">
        <v>7.2848999999999997E-2</v>
      </c>
      <c r="I61" s="22"/>
    </row>
    <row r="62" spans="1:9" ht="13" customHeight="1">
      <c r="A62" s="16" t="s">
        <v>1760</v>
      </c>
      <c r="B62" s="17" t="s">
        <v>2036</v>
      </c>
      <c r="C62" s="13" t="s">
        <v>1761</v>
      </c>
      <c r="D62" s="13" t="s">
        <v>833</v>
      </c>
      <c r="E62" s="18">
        <v>1000</v>
      </c>
      <c r="F62" s="19">
        <v>4845.6400000000003</v>
      </c>
      <c r="G62" s="20">
        <v>1.2200000000000001E-2</v>
      </c>
      <c r="H62" s="29">
        <v>6.88E-2</v>
      </c>
      <c r="I62" s="22"/>
    </row>
    <row r="63" spans="1:9" ht="13" customHeight="1">
      <c r="A63" s="16" t="s">
        <v>1762</v>
      </c>
      <c r="B63" s="17" t="s">
        <v>1763</v>
      </c>
      <c r="C63" s="13" t="s">
        <v>1764</v>
      </c>
      <c r="D63" s="13" t="s">
        <v>833</v>
      </c>
      <c r="E63" s="18">
        <v>1000</v>
      </c>
      <c r="F63" s="19">
        <v>4843.92</v>
      </c>
      <c r="G63" s="20">
        <v>1.2200000000000001E-2</v>
      </c>
      <c r="H63" s="29">
        <v>7.2599999999999998E-2</v>
      </c>
      <c r="I63" s="22"/>
    </row>
    <row r="64" spans="1:9" ht="13" customHeight="1">
      <c r="A64" s="16" t="s">
        <v>1765</v>
      </c>
      <c r="B64" s="17" t="s">
        <v>1766</v>
      </c>
      <c r="C64" s="13" t="s">
        <v>1767</v>
      </c>
      <c r="D64" s="13" t="s">
        <v>833</v>
      </c>
      <c r="E64" s="18">
        <v>1000</v>
      </c>
      <c r="F64" s="19">
        <v>4838.8999999999996</v>
      </c>
      <c r="G64" s="20">
        <v>1.2200000000000001E-2</v>
      </c>
      <c r="H64" s="29">
        <v>7.5950000000000004E-2</v>
      </c>
      <c r="I64" s="22"/>
    </row>
    <row r="65" spans="1:9" ht="13" customHeight="1">
      <c r="A65" s="16" t="s">
        <v>1768</v>
      </c>
      <c r="B65" s="17" t="s">
        <v>1769</v>
      </c>
      <c r="C65" s="13" t="s">
        <v>1770</v>
      </c>
      <c r="D65" s="13" t="s">
        <v>1350</v>
      </c>
      <c r="E65" s="18">
        <v>1000</v>
      </c>
      <c r="F65" s="19">
        <v>4742.68</v>
      </c>
      <c r="G65" s="20">
        <v>1.1900000000000001E-2</v>
      </c>
      <c r="H65" s="29">
        <v>7.4449000000000001E-2</v>
      </c>
      <c r="I65" s="22"/>
    </row>
    <row r="66" spans="1:9" ht="13" customHeight="1">
      <c r="A66" s="16" t="s">
        <v>1771</v>
      </c>
      <c r="B66" s="17" t="s">
        <v>1772</v>
      </c>
      <c r="C66" s="13" t="s">
        <v>1773</v>
      </c>
      <c r="D66" s="13" t="s">
        <v>833</v>
      </c>
      <c r="E66" s="18">
        <v>500</v>
      </c>
      <c r="F66" s="19">
        <v>2442.6624999999999</v>
      </c>
      <c r="G66" s="20">
        <v>6.1000000000000004E-3</v>
      </c>
      <c r="H66" s="29">
        <v>7.6499999999999999E-2</v>
      </c>
      <c r="I66" s="22"/>
    </row>
    <row r="67" spans="1:9" ht="13" customHeight="1">
      <c r="A67" s="16" t="s">
        <v>1774</v>
      </c>
      <c r="B67" s="17" t="s">
        <v>1775</v>
      </c>
      <c r="C67" s="13" t="s">
        <v>1776</v>
      </c>
      <c r="D67" s="13" t="s">
        <v>833</v>
      </c>
      <c r="E67" s="18">
        <v>500</v>
      </c>
      <c r="F67" s="19">
        <v>2438.8775000000001</v>
      </c>
      <c r="G67" s="20">
        <v>6.1000000000000004E-3</v>
      </c>
      <c r="H67" s="29">
        <v>7.2598999999999997E-2</v>
      </c>
      <c r="I67" s="22"/>
    </row>
    <row r="68" spans="1:9" ht="13" customHeight="1">
      <c r="A68" s="16" t="s">
        <v>1592</v>
      </c>
      <c r="B68" s="17" t="s">
        <v>1593</v>
      </c>
      <c r="C68" s="13" t="s">
        <v>1594</v>
      </c>
      <c r="D68" s="13" t="s">
        <v>833</v>
      </c>
      <c r="E68" s="18">
        <v>500</v>
      </c>
      <c r="F68" s="19">
        <v>2429.2249999999999</v>
      </c>
      <c r="G68" s="20">
        <v>6.1000000000000004E-3</v>
      </c>
      <c r="H68" s="29">
        <v>7.3849999999999999E-2</v>
      </c>
      <c r="I68" s="22"/>
    </row>
    <row r="69" spans="1:9" ht="13" customHeight="1">
      <c r="A69" s="16" t="s">
        <v>1777</v>
      </c>
      <c r="B69" s="17" t="s">
        <v>1778</v>
      </c>
      <c r="C69" s="13" t="s">
        <v>1779</v>
      </c>
      <c r="D69" s="13" t="s">
        <v>1350</v>
      </c>
      <c r="E69" s="18">
        <v>500</v>
      </c>
      <c r="F69" s="19">
        <v>2423.2575000000002</v>
      </c>
      <c r="G69" s="20">
        <v>6.1000000000000004E-3</v>
      </c>
      <c r="H69" s="29">
        <v>7.2700000000000001E-2</v>
      </c>
      <c r="I69" s="22"/>
    </row>
    <row r="70" spans="1:9" ht="13" customHeight="1">
      <c r="A70" s="16" t="s">
        <v>1780</v>
      </c>
      <c r="B70" s="17" t="s">
        <v>1781</v>
      </c>
      <c r="C70" s="13" t="s">
        <v>1782</v>
      </c>
      <c r="D70" s="13" t="s">
        <v>833</v>
      </c>
      <c r="E70" s="18">
        <v>500</v>
      </c>
      <c r="F70" s="19">
        <v>2417.8775000000001</v>
      </c>
      <c r="G70" s="20">
        <v>6.1000000000000004E-3</v>
      </c>
      <c r="H70" s="29">
        <v>7.7001E-2</v>
      </c>
      <c r="I70" s="22"/>
    </row>
    <row r="71" spans="1:9" ht="13" customHeight="1">
      <c r="A71" s="4"/>
      <c r="B71" s="12" t="s">
        <v>462</v>
      </c>
      <c r="C71" s="13"/>
      <c r="D71" s="13"/>
      <c r="E71" s="13"/>
      <c r="F71" s="23">
        <v>104279.66</v>
      </c>
      <c r="G71" s="24">
        <f>ROUND(SUM(G50:G70),4)</f>
        <v>0.2626</v>
      </c>
      <c r="H71" s="25"/>
      <c r="I71" s="26"/>
    </row>
    <row r="72" spans="1:9" ht="13" customHeight="1">
      <c r="A72" s="4"/>
      <c r="B72" s="12" t="s">
        <v>1277</v>
      </c>
      <c r="C72" s="13"/>
      <c r="D72" s="13"/>
      <c r="E72" s="13"/>
      <c r="F72" s="4"/>
      <c r="G72" s="14"/>
      <c r="H72" s="14"/>
      <c r="I72" s="15"/>
    </row>
    <row r="73" spans="1:9" ht="13" customHeight="1">
      <c r="A73" s="16" t="s">
        <v>1783</v>
      </c>
      <c r="B73" s="17" t="s">
        <v>1784</v>
      </c>
      <c r="C73" s="13" t="s">
        <v>1785</v>
      </c>
      <c r="D73" s="13" t="s">
        <v>925</v>
      </c>
      <c r="E73" s="18">
        <v>7500000</v>
      </c>
      <c r="F73" s="19">
        <v>7065.93</v>
      </c>
      <c r="G73" s="20">
        <v>1.78E-2</v>
      </c>
      <c r="H73" s="29">
        <v>6.1600000000000002E-2</v>
      </c>
      <c r="I73" s="22"/>
    </row>
    <row r="74" spans="1:9" ht="13" customHeight="1">
      <c r="A74" s="16" t="s">
        <v>1786</v>
      </c>
      <c r="B74" s="17" t="s">
        <v>1787</v>
      </c>
      <c r="C74" s="13" t="s">
        <v>1788</v>
      </c>
      <c r="D74" s="13" t="s">
        <v>925</v>
      </c>
      <c r="E74" s="18">
        <v>4500000</v>
      </c>
      <c r="F74" s="19">
        <v>4382.1180000000004</v>
      </c>
      <c r="G74" s="20">
        <v>1.0999999999999999E-2</v>
      </c>
      <c r="H74" s="29">
        <v>5.8099999999999999E-2</v>
      </c>
      <c r="I74" s="22"/>
    </row>
    <row r="75" spans="1:9" ht="13" customHeight="1">
      <c r="A75" s="16" t="s">
        <v>1789</v>
      </c>
      <c r="B75" s="17" t="s">
        <v>1790</v>
      </c>
      <c r="C75" s="13" t="s">
        <v>1791</v>
      </c>
      <c r="D75" s="13" t="s">
        <v>925</v>
      </c>
      <c r="E75" s="18">
        <v>2697800</v>
      </c>
      <c r="F75" s="19">
        <v>2630.3901000000001</v>
      </c>
      <c r="G75" s="20">
        <v>6.6E-3</v>
      </c>
      <c r="H75" s="29">
        <v>5.8099999999999999E-2</v>
      </c>
      <c r="I75" s="22"/>
    </row>
    <row r="76" spans="1:9" ht="13" customHeight="1">
      <c r="A76" s="16" t="s">
        <v>1792</v>
      </c>
      <c r="B76" s="17" t="s">
        <v>1793</v>
      </c>
      <c r="C76" s="13" t="s">
        <v>1794</v>
      </c>
      <c r="D76" s="13" t="s">
        <v>925</v>
      </c>
      <c r="E76" s="18">
        <v>2500000</v>
      </c>
      <c r="F76" s="19">
        <v>2459.1950000000002</v>
      </c>
      <c r="G76" s="20">
        <v>6.1999999999999998E-3</v>
      </c>
      <c r="H76" s="29">
        <v>5.7135999999999999E-2</v>
      </c>
      <c r="I76" s="22"/>
    </row>
    <row r="77" spans="1:9" ht="13" customHeight="1">
      <c r="A77" s="16" t="s">
        <v>1795</v>
      </c>
      <c r="B77" s="17" t="s">
        <v>1796</v>
      </c>
      <c r="C77" s="13" t="s">
        <v>1797</v>
      </c>
      <c r="D77" s="13" t="s">
        <v>925</v>
      </c>
      <c r="E77" s="18">
        <v>2500000</v>
      </c>
      <c r="F77" s="19">
        <v>2408.91</v>
      </c>
      <c r="G77" s="20">
        <v>6.1000000000000004E-3</v>
      </c>
      <c r="H77" s="29">
        <v>5.9749999999999998E-2</v>
      </c>
      <c r="I77" s="22"/>
    </row>
    <row r="78" spans="1:9" ht="13" customHeight="1">
      <c r="A78" s="16" t="s">
        <v>1798</v>
      </c>
      <c r="B78" s="17" t="s">
        <v>1799</v>
      </c>
      <c r="C78" s="13" t="s">
        <v>1800</v>
      </c>
      <c r="D78" s="13" t="s">
        <v>925</v>
      </c>
      <c r="E78" s="18">
        <v>1500000</v>
      </c>
      <c r="F78" s="19">
        <v>1489.3125</v>
      </c>
      <c r="G78" s="20">
        <v>3.7000000000000002E-3</v>
      </c>
      <c r="H78" s="29">
        <v>5.3459E-2</v>
      </c>
      <c r="I78" s="22"/>
    </row>
    <row r="79" spans="1:9" ht="13" customHeight="1">
      <c r="A79" s="4"/>
      <c r="B79" s="12" t="s">
        <v>462</v>
      </c>
      <c r="C79" s="13"/>
      <c r="D79" s="13"/>
      <c r="E79" s="13"/>
      <c r="F79" s="23">
        <v>20435.855599999999</v>
      </c>
      <c r="G79" s="24">
        <f>ROUND(SUM(G72:G78),4)</f>
        <v>5.1400000000000001E-2</v>
      </c>
      <c r="H79" s="25"/>
      <c r="I79" s="26"/>
    </row>
    <row r="80" spans="1:9" ht="13" customHeight="1">
      <c r="A80" s="4"/>
      <c r="B80" s="27" t="s">
        <v>465</v>
      </c>
      <c r="C80" s="28"/>
      <c r="D80" s="1"/>
      <c r="E80" s="28"/>
      <c r="F80" s="23">
        <v>351391.2831</v>
      </c>
      <c r="G80" s="24">
        <f>ROUND(SUM(G49,G71,G79),4)</f>
        <v>0.88449999999999995</v>
      </c>
      <c r="H80" s="25"/>
      <c r="I80" s="26"/>
    </row>
    <row r="81" spans="1:9" ht="13" customHeight="1">
      <c r="A81" s="4"/>
      <c r="B81" s="12" t="s">
        <v>834</v>
      </c>
      <c r="C81" s="13"/>
      <c r="D81" s="13"/>
      <c r="E81" s="13"/>
      <c r="F81" s="13"/>
      <c r="G81" s="13"/>
      <c r="H81" s="14"/>
      <c r="I81" s="15"/>
    </row>
    <row r="82" spans="1:9" ht="13" customHeight="1">
      <c r="A82" s="4"/>
      <c r="B82" s="12" t="s">
        <v>1028</v>
      </c>
      <c r="C82" s="13"/>
      <c r="D82" s="13"/>
      <c r="E82" s="13"/>
      <c r="F82" s="4"/>
      <c r="G82" s="14"/>
      <c r="H82" s="14"/>
      <c r="I82" s="15"/>
    </row>
    <row r="83" spans="1:9" ht="13" customHeight="1">
      <c r="A83" s="16" t="s">
        <v>1029</v>
      </c>
      <c r="B83" s="17" t="s">
        <v>1030</v>
      </c>
      <c r="C83" s="13" t="s">
        <v>1031</v>
      </c>
      <c r="D83" s="13"/>
      <c r="E83" s="18">
        <v>13008.965</v>
      </c>
      <c r="F83" s="19">
        <v>1561.9066</v>
      </c>
      <c r="G83" s="20">
        <v>3.8999999999999998E-3</v>
      </c>
      <c r="H83" s="29"/>
      <c r="I83" s="22"/>
    </row>
    <row r="84" spans="1:9" ht="13" customHeight="1">
      <c r="A84" s="4"/>
      <c r="B84" s="12" t="s">
        <v>462</v>
      </c>
      <c r="C84" s="13"/>
      <c r="D84" s="13"/>
      <c r="E84" s="13"/>
      <c r="F84" s="23">
        <v>1561.9066</v>
      </c>
      <c r="G84" s="24">
        <f>ROUND(SUM(G81:G83),4)</f>
        <v>3.8999999999999998E-3</v>
      </c>
      <c r="H84" s="25"/>
      <c r="I84" s="26"/>
    </row>
    <row r="85" spans="1:9" ht="13" customHeight="1">
      <c r="A85" s="4"/>
      <c r="B85" s="27" t="s">
        <v>465</v>
      </c>
      <c r="C85" s="28"/>
      <c r="D85" s="1"/>
      <c r="E85" s="28"/>
      <c r="F85" s="23">
        <v>1561.9066</v>
      </c>
      <c r="G85" s="24">
        <f>ROUND(SUM(G84),4)</f>
        <v>3.8999999999999998E-3</v>
      </c>
      <c r="H85" s="25"/>
      <c r="I85" s="26"/>
    </row>
    <row r="86" spans="1:9" ht="13" customHeight="1">
      <c r="A86" s="4"/>
      <c r="B86" s="12" t="s">
        <v>842</v>
      </c>
      <c r="C86" s="13"/>
      <c r="D86" s="13"/>
      <c r="E86" s="13"/>
      <c r="F86" s="13"/>
      <c r="G86" s="13"/>
      <c r="H86" s="14"/>
      <c r="I86" s="15"/>
    </row>
    <row r="87" spans="1:9" ht="13" customHeight="1">
      <c r="A87" s="16" t="s">
        <v>843</v>
      </c>
      <c r="B87" s="17" t="s">
        <v>844</v>
      </c>
      <c r="C87" s="13"/>
      <c r="D87" s="13"/>
      <c r="E87" s="18"/>
      <c r="F87" s="19">
        <v>34203.233200000002</v>
      </c>
      <c r="G87" s="20">
        <v>8.6099999999999996E-2</v>
      </c>
      <c r="H87" s="29">
        <v>5.066027052123754E-2</v>
      </c>
      <c r="I87" s="22"/>
    </row>
    <row r="88" spans="1:9" ht="13" customHeight="1">
      <c r="A88" s="4"/>
      <c r="B88" s="12" t="s">
        <v>462</v>
      </c>
      <c r="C88" s="13"/>
      <c r="D88" s="13"/>
      <c r="E88" s="13"/>
      <c r="F88" s="23">
        <v>34203.233200000002</v>
      </c>
      <c r="G88" s="24">
        <f>ROUND(SUM(G86:G87),4)</f>
        <v>8.6099999999999996E-2</v>
      </c>
      <c r="H88" s="25"/>
      <c r="I88" s="26"/>
    </row>
    <row r="89" spans="1:9" ht="13" customHeight="1">
      <c r="A89" s="4"/>
      <c r="B89" s="27" t="s">
        <v>465</v>
      </c>
      <c r="C89" s="28"/>
      <c r="D89" s="1"/>
      <c r="E89" s="28"/>
      <c r="F89" s="23">
        <v>34203.233200000002</v>
      </c>
      <c r="G89" s="24">
        <f>ROUND(SUM(G88),4)</f>
        <v>8.6099999999999996E-2</v>
      </c>
      <c r="H89" s="25"/>
      <c r="I89" s="26"/>
    </row>
    <row r="90" spans="1:9" ht="13" customHeight="1">
      <c r="A90" s="4"/>
      <c r="B90" s="27" t="s">
        <v>845</v>
      </c>
      <c r="C90" s="13"/>
      <c r="D90" s="1"/>
      <c r="E90" s="13"/>
      <c r="F90" s="30">
        <v>-8659.7870000000003</v>
      </c>
      <c r="G90" s="39">
        <v>-2.18E-2</v>
      </c>
      <c r="H90" s="25"/>
      <c r="I90" s="26"/>
    </row>
    <row r="91" spans="1:9" ht="13" customHeight="1">
      <c r="A91" s="4"/>
      <c r="B91" s="31" t="s">
        <v>846</v>
      </c>
      <c r="C91" s="32"/>
      <c r="D91" s="32"/>
      <c r="E91" s="32"/>
      <c r="F91" s="33">
        <v>397306.73</v>
      </c>
      <c r="G91" s="34">
        <f>ROUND(SUM(G15,G80,G85,G89,G90),4)</f>
        <v>1</v>
      </c>
      <c r="H91" s="35"/>
      <c r="I91" s="36"/>
    </row>
    <row r="92" spans="1:9" ht="13" customHeight="1">
      <c r="A92" s="4"/>
      <c r="B92" s="6"/>
      <c r="C92" s="4"/>
      <c r="D92" s="4"/>
      <c r="E92" s="4"/>
      <c r="F92" s="4"/>
      <c r="G92" s="4"/>
      <c r="H92" s="4"/>
      <c r="I92" s="4"/>
    </row>
    <row r="93" spans="1:9" ht="13" customHeight="1">
      <c r="A93" s="4"/>
      <c r="B93" s="3" t="s">
        <v>847</v>
      </c>
      <c r="C93" s="4"/>
      <c r="D93" s="4"/>
      <c r="E93" s="4"/>
      <c r="F93" s="4"/>
      <c r="G93" s="4"/>
      <c r="H93" s="4"/>
      <c r="I93" s="4"/>
    </row>
    <row r="94" spans="1:9" ht="13" customHeight="1">
      <c r="A94" s="4"/>
      <c r="B94" s="3" t="s">
        <v>849</v>
      </c>
      <c r="C94" s="4"/>
      <c r="D94" s="4"/>
      <c r="E94" s="4"/>
      <c r="F94" s="4"/>
      <c r="G94" s="4"/>
      <c r="H94" s="4"/>
      <c r="I94" s="4"/>
    </row>
    <row r="95" spans="1:9" ht="26.15" customHeight="1">
      <c r="A95" s="4"/>
      <c r="B95" s="177" t="s">
        <v>2127</v>
      </c>
      <c r="C95" s="177"/>
      <c r="D95" s="177"/>
      <c r="E95" s="177"/>
      <c r="F95" s="177"/>
      <c r="G95" s="177"/>
      <c r="H95" s="177"/>
      <c r="I95" s="177"/>
    </row>
    <row r="96" spans="1:9" ht="13" customHeight="1">
      <c r="A96" s="4"/>
      <c r="B96" s="177"/>
      <c r="C96" s="177"/>
      <c r="D96" s="177"/>
      <c r="E96" s="177"/>
      <c r="F96" s="177"/>
      <c r="G96" s="177"/>
      <c r="H96" s="177"/>
      <c r="I96" s="177"/>
    </row>
    <row r="97" spans="1:9">
      <c r="A97" s="60"/>
      <c r="B97" s="40" t="s">
        <v>2038</v>
      </c>
      <c r="C97" s="41"/>
      <c r="D97" s="41"/>
      <c r="E97" s="72"/>
      <c r="F97" s="72"/>
      <c r="G97" s="72"/>
      <c r="H97" s="72"/>
      <c r="I97" s="73"/>
    </row>
    <row r="98" spans="1:9">
      <c r="A98" s="60"/>
      <c r="B98" s="44" t="s">
        <v>2039</v>
      </c>
      <c r="C98" s="45"/>
      <c r="D98" s="45"/>
      <c r="E98" s="74"/>
      <c r="F98" s="74"/>
      <c r="G98" s="74"/>
      <c r="H98" s="74"/>
      <c r="I98" s="75"/>
    </row>
    <row r="99" spans="1:9">
      <c r="A99" s="60"/>
      <c r="B99" s="44" t="s">
        <v>2040</v>
      </c>
      <c r="C99" s="45"/>
      <c r="D99" s="45"/>
      <c r="E99" s="74"/>
      <c r="F99" s="74"/>
      <c r="G99" s="74"/>
      <c r="H99" s="74"/>
      <c r="I99" s="75"/>
    </row>
    <row r="100" spans="1:9">
      <c r="A100" s="60"/>
      <c r="B100" s="48" t="s">
        <v>2041</v>
      </c>
      <c r="C100" s="49" t="s">
        <v>2056</v>
      </c>
      <c r="D100" s="49" t="s">
        <v>2042</v>
      </c>
      <c r="E100" s="74"/>
      <c r="F100" s="74"/>
      <c r="G100" s="74"/>
      <c r="H100" s="74"/>
      <c r="I100" s="75"/>
    </row>
    <row r="101" spans="1:9">
      <c r="A101" s="60"/>
      <c r="B101" s="50" t="s">
        <v>2052</v>
      </c>
      <c r="C101" s="51">
        <v>1045.8162</v>
      </c>
      <c r="D101" s="51">
        <v>1046.2578000000001</v>
      </c>
      <c r="E101" s="46"/>
      <c r="F101" s="46"/>
      <c r="G101" s="74"/>
      <c r="H101" s="74"/>
      <c r="I101" s="75"/>
    </row>
    <row r="102" spans="1:9">
      <c r="A102" s="60"/>
      <c r="B102" s="50" t="s">
        <v>2043</v>
      </c>
      <c r="C102" s="51">
        <v>1234.6302000000001</v>
      </c>
      <c r="D102" s="51">
        <v>1229.0397</v>
      </c>
      <c r="E102" s="46"/>
      <c r="F102" s="46"/>
      <c r="G102" s="74"/>
      <c r="H102" s="74"/>
      <c r="I102" s="75"/>
    </row>
    <row r="103" spans="1:9">
      <c r="A103" s="60"/>
      <c r="B103" s="50" t="s">
        <v>2044</v>
      </c>
      <c r="C103" s="51">
        <v>1234.6302000000001</v>
      </c>
      <c r="D103" s="51">
        <v>1229.0397</v>
      </c>
      <c r="E103" s="46"/>
      <c r="F103" s="46"/>
      <c r="G103" s="74"/>
      <c r="H103" s="74"/>
      <c r="I103" s="75"/>
    </row>
    <row r="104" spans="1:9">
      <c r="A104" s="60"/>
      <c r="B104" s="50" t="s">
        <v>2053</v>
      </c>
      <c r="C104" s="51">
        <v>1037.5688</v>
      </c>
      <c r="D104" s="51">
        <v>1036.4491</v>
      </c>
      <c r="E104" s="46"/>
      <c r="F104" s="46"/>
      <c r="G104" s="74"/>
      <c r="H104" s="74"/>
      <c r="I104" s="75"/>
    </row>
    <row r="105" spans="1:9">
      <c r="A105" s="60"/>
      <c r="B105" s="50" t="s">
        <v>2045</v>
      </c>
      <c r="C105" s="51">
        <v>1258.6189999999999</v>
      </c>
      <c r="D105" s="51">
        <v>1252.2517</v>
      </c>
      <c r="E105" s="46"/>
      <c r="F105" s="46"/>
      <c r="G105" s="74"/>
      <c r="H105" s="74"/>
      <c r="I105" s="75"/>
    </row>
    <row r="106" spans="1:9">
      <c r="A106" s="60"/>
      <c r="B106" s="50" t="s">
        <v>2046</v>
      </c>
      <c r="C106" s="51">
        <v>1258.6189999999999</v>
      </c>
      <c r="D106" s="51">
        <v>1252.2517</v>
      </c>
      <c r="E106" s="46"/>
      <c r="F106" s="46"/>
      <c r="G106" s="74"/>
      <c r="H106" s="74"/>
      <c r="I106" s="75"/>
    </row>
    <row r="107" spans="1:9">
      <c r="A107" s="60"/>
      <c r="B107" s="89" t="s">
        <v>2069</v>
      </c>
      <c r="C107" s="51">
        <v>1050.8179</v>
      </c>
      <c r="D107" s="51">
        <v>1050.3254999999999</v>
      </c>
      <c r="E107" s="46"/>
      <c r="F107" s="46"/>
      <c r="G107" s="74"/>
      <c r="H107" s="74"/>
      <c r="I107" s="75"/>
    </row>
    <row r="108" spans="1:9">
      <c r="A108" s="60"/>
      <c r="B108" s="89" t="s">
        <v>2072</v>
      </c>
      <c r="C108" s="51">
        <v>1043.0401999999999</v>
      </c>
      <c r="D108" s="51">
        <v>1042.6306</v>
      </c>
      <c r="E108" s="46"/>
      <c r="F108" s="46"/>
      <c r="G108" s="74"/>
      <c r="H108" s="74"/>
      <c r="I108" s="75"/>
    </row>
    <row r="109" spans="1:9">
      <c r="A109" s="60"/>
      <c r="B109" s="44"/>
      <c r="C109" s="64"/>
      <c r="D109" s="64"/>
      <c r="E109" s="74"/>
      <c r="F109" s="74"/>
      <c r="G109" s="74"/>
      <c r="H109" s="74"/>
      <c r="I109" s="75"/>
    </row>
    <row r="110" spans="1:9">
      <c r="A110" s="60"/>
      <c r="B110" s="44" t="s">
        <v>2054</v>
      </c>
      <c r="C110" s="45"/>
      <c r="D110" s="45"/>
      <c r="E110" s="74"/>
      <c r="F110" s="74"/>
      <c r="G110" s="74"/>
      <c r="H110" s="74"/>
      <c r="I110" s="75"/>
    </row>
    <row r="111" spans="1:9">
      <c r="A111" s="60"/>
      <c r="B111" s="65" t="s">
        <v>2041</v>
      </c>
      <c r="C111" s="66" t="s">
        <v>2055</v>
      </c>
      <c r="D111" s="45"/>
      <c r="E111" s="74"/>
      <c r="F111" s="74"/>
      <c r="G111" s="74"/>
      <c r="H111" s="74"/>
      <c r="I111" s="75"/>
    </row>
    <row r="112" spans="1:9">
      <c r="A112" s="60"/>
      <c r="B112" s="67" t="s">
        <v>2052</v>
      </c>
      <c r="C112" s="67">
        <v>5.2222</v>
      </c>
      <c r="D112" s="45"/>
      <c r="E112" s="74"/>
      <c r="F112" s="74"/>
      <c r="G112" s="74"/>
      <c r="H112" s="74"/>
      <c r="I112" s="75"/>
    </row>
    <row r="113" spans="1:9">
      <c r="A113" s="60"/>
      <c r="B113" s="67" t="s">
        <v>2053</v>
      </c>
      <c r="C113" s="67">
        <v>4.1429999999999998</v>
      </c>
      <c r="D113" s="45"/>
      <c r="E113" s="74"/>
      <c r="F113" s="74"/>
      <c r="G113" s="74"/>
      <c r="H113" s="74"/>
      <c r="I113" s="75"/>
    </row>
    <row r="114" spans="1:9">
      <c r="A114" s="60"/>
      <c r="B114" s="89" t="s">
        <v>2069</v>
      </c>
      <c r="C114" s="67">
        <v>4.3836000000000004</v>
      </c>
      <c r="D114" s="45"/>
      <c r="E114" s="74"/>
      <c r="F114" s="74"/>
      <c r="G114" s="74"/>
      <c r="H114" s="74"/>
      <c r="I114" s="75"/>
    </row>
    <row r="115" spans="1:9">
      <c r="A115" s="60"/>
      <c r="B115" s="89" t="s">
        <v>2072</v>
      </c>
      <c r="C115" s="67">
        <v>4.3880999999999997</v>
      </c>
      <c r="D115" s="45"/>
      <c r="E115" s="74"/>
      <c r="F115" s="74"/>
      <c r="G115" s="74"/>
      <c r="H115" s="74"/>
      <c r="I115" s="75"/>
    </row>
    <row r="116" spans="1:9">
      <c r="A116" s="60"/>
      <c r="B116" s="44"/>
      <c r="C116" s="45"/>
      <c r="D116" s="45"/>
      <c r="E116" s="74"/>
      <c r="F116" s="74"/>
      <c r="G116" s="74"/>
      <c r="H116" s="74"/>
      <c r="I116" s="75"/>
    </row>
    <row r="117" spans="1:9">
      <c r="A117" s="60"/>
      <c r="B117" s="44" t="s">
        <v>2060</v>
      </c>
      <c r="C117" s="45"/>
      <c r="D117" s="45"/>
      <c r="E117" s="74"/>
      <c r="F117" s="74"/>
      <c r="G117" s="74"/>
      <c r="H117" s="74"/>
      <c r="I117" s="75"/>
    </row>
    <row r="118" spans="1:9">
      <c r="A118" s="60"/>
      <c r="B118" s="44" t="s">
        <v>2061</v>
      </c>
      <c r="C118" s="45"/>
      <c r="D118" s="45"/>
      <c r="E118" s="74"/>
      <c r="F118" s="74"/>
      <c r="G118" s="74"/>
      <c r="H118" s="74"/>
      <c r="I118" s="75"/>
    </row>
    <row r="119" spans="1:9">
      <c r="A119" s="60"/>
      <c r="B119" s="44" t="s">
        <v>2112</v>
      </c>
      <c r="C119" s="45"/>
      <c r="D119" s="45"/>
      <c r="E119" s="74"/>
      <c r="F119" s="74"/>
      <c r="G119" s="74"/>
      <c r="H119" s="74"/>
      <c r="I119" s="75"/>
    </row>
    <row r="120" spans="1:9">
      <c r="A120" s="60"/>
      <c r="B120" s="44" t="s">
        <v>2058</v>
      </c>
      <c r="C120" s="45"/>
      <c r="D120" s="45"/>
      <c r="E120" s="74"/>
      <c r="F120" s="74"/>
      <c r="G120" s="74"/>
      <c r="H120" s="74"/>
      <c r="I120" s="75"/>
    </row>
    <row r="121" spans="1:9">
      <c r="A121" s="60"/>
      <c r="B121" s="44" t="s">
        <v>2048</v>
      </c>
      <c r="C121" s="45"/>
      <c r="D121" s="45"/>
      <c r="E121" s="74"/>
      <c r="F121" s="74"/>
      <c r="G121" s="74"/>
      <c r="H121" s="74"/>
      <c r="I121" s="75"/>
    </row>
    <row r="122" spans="1:9">
      <c r="A122" s="60"/>
      <c r="B122" s="44" t="s">
        <v>2049</v>
      </c>
      <c r="C122" s="45"/>
      <c r="D122" s="45"/>
      <c r="E122" s="74"/>
      <c r="F122" s="74"/>
      <c r="G122" s="74"/>
      <c r="H122" s="74"/>
      <c r="I122" s="75"/>
    </row>
    <row r="123" spans="1:9">
      <c r="A123" s="60"/>
      <c r="B123" s="68" t="s">
        <v>2448</v>
      </c>
      <c r="C123" s="69"/>
      <c r="D123" s="69"/>
      <c r="E123" s="77"/>
      <c r="F123" s="77"/>
      <c r="G123" s="77"/>
      <c r="H123" s="77"/>
      <c r="I123" s="78"/>
    </row>
    <row r="124" spans="1:9">
      <c r="A124" s="60"/>
      <c r="B124" s="53"/>
      <c r="C124" s="53"/>
      <c r="D124" s="53"/>
      <c r="E124" s="74"/>
      <c r="F124" s="74"/>
      <c r="G124" s="74"/>
      <c r="H124" s="74"/>
      <c r="I124" s="74"/>
    </row>
    <row r="125" spans="1:9">
      <c r="A125" s="60"/>
      <c r="B125" s="46"/>
      <c r="C125" s="46"/>
      <c r="D125" s="46"/>
      <c r="E125" s="46"/>
      <c r="F125" s="46"/>
      <c r="G125" s="46"/>
      <c r="H125" s="46"/>
      <c r="I125" s="46"/>
    </row>
    <row r="126" spans="1:9" ht="13" customHeight="1">
      <c r="A126" s="4"/>
      <c r="B126" s="177"/>
      <c r="C126" s="177"/>
      <c r="D126" s="177"/>
      <c r="E126" s="177"/>
      <c r="F126" s="177"/>
      <c r="G126" s="177"/>
      <c r="H126" s="177"/>
      <c r="I126" s="177"/>
    </row>
    <row r="127" spans="1:9" ht="13" customHeight="1">
      <c r="A127" s="4"/>
      <c r="B127" s="4"/>
      <c r="C127" s="178" t="s">
        <v>1801</v>
      </c>
      <c r="D127" s="178"/>
      <c r="E127" s="178"/>
      <c r="F127" s="178"/>
      <c r="G127" s="4"/>
      <c r="H127" s="4"/>
      <c r="I127" s="4"/>
    </row>
    <row r="128" spans="1:9" ht="13" customHeight="1">
      <c r="A128" s="4"/>
      <c r="B128" s="37" t="s">
        <v>851</v>
      </c>
      <c r="C128" s="178" t="s">
        <v>852</v>
      </c>
      <c r="D128" s="178"/>
      <c r="E128" s="178"/>
      <c r="F128" s="178"/>
      <c r="G128" s="4"/>
      <c r="H128" s="4"/>
      <c r="I128" s="4"/>
    </row>
    <row r="129" spans="1:9" ht="135" customHeight="1">
      <c r="A129" s="4"/>
      <c r="B129" s="38"/>
      <c r="C129" s="176"/>
      <c r="D129" s="176"/>
      <c r="E129" s="4"/>
      <c r="F129" s="4"/>
      <c r="G129" s="4"/>
      <c r="H129" s="4"/>
      <c r="I129" s="4"/>
    </row>
  </sheetData>
  <mergeCells count="6">
    <mergeCell ref="C129:D129"/>
    <mergeCell ref="B95:I95"/>
    <mergeCell ref="B96:I96"/>
    <mergeCell ref="B126:I126"/>
    <mergeCell ref="C127:F127"/>
    <mergeCell ref="C128:F128"/>
  </mergeCells>
  <hyperlinks>
    <hyperlink ref="A1" location="BajajFinservMoneyMarketFund" display="BFMM" xr:uid="{00000000-0004-0000-1100-000000000000}"/>
    <hyperlink ref="B1" location="BajajFinservMoneyMarketFund" display="Bajaj Finserv Money Market Fund" xr:uid="{00000000-0004-0000-1100-000001000000}"/>
  </hyperlinks>
  <pageMargins left="0" right="0" top="0" bottom="0" header="0" footer="0"/>
  <pageSetup orientation="landscape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outlinePr summaryBelow="0"/>
  </sheetPr>
  <dimension ref="A1:I169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30</v>
      </c>
      <c r="B1" s="3" t="s">
        <v>31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937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61</v>
      </c>
      <c r="E7" s="18">
        <v>2253416</v>
      </c>
      <c r="F7" s="19">
        <v>15969.959199999999</v>
      </c>
      <c r="G7" s="20">
        <v>9.7299999999999998E-2</v>
      </c>
      <c r="H7" s="21"/>
      <c r="I7" s="22"/>
    </row>
    <row r="8" spans="1:9" ht="13" customHeight="1">
      <c r="A8" s="16" t="s">
        <v>80</v>
      </c>
      <c r="B8" s="17" t="s">
        <v>81</v>
      </c>
      <c r="C8" s="13" t="s">
        <v>82</v>
      </c>
      <c r="D8" s="13" t="s">
        <v>83</v>
      </c>
      <c r="E8" s="18">
        <v>423802</v>
      </c>
      <c r="F8" s="19">
        <v>7446.2011000000002</v>
      </c>
      <c r="G8" s="20">
        <v>4.5400000000000003E-2</v>
      </c>
      <c r="H8" s="21"/>
      <c r="I8" s="22"/>
    </row>
    <row r="9" spans="1:9" ht="13" customHeight="1">
      <c r="A9" s="16" t="s">
        <v>65</v>
      </c>
      <c r="B9" s="17" t="s">
        <v>66</v>
      </c>
      <c r="C9" s="13" t="s">
        <v>67</v>
      </c>
      <c r="D9" s="13" t="s">
        <v>68</v>
      </c>
      <c r="E9" s="18">
        <v>574255</v>
      </c>
      <c r="F9" s="19">
        <v>6816.4069</v>
      </c>
      <c r="G9" s="20">
        <v>4.1500000000000002E-2</v>
      </c>
      <c r="H9" s="21"/>
      <c r="I9" s="22"/>
    </row>
    <row r="10" spans="1:9" ht="13" customHeight="1">
      <c r="A10" s="16" t="s">
        <v>871</v>
      </c>
      <c r="B10" s="17" t="s">
        <v>872</v>
      </c>
      <c r="C10" s="13" t="s">
        <v>873</v>
      </c>
      <c r="D10" s="13" t="s">
        <v>256</v>
      </c>
      <c r="E10" s="18">
        <v>130112</v>
      </c>
      <c r="F10" s="19">
        <v>5070.5947999999999</v>
      </c>
      <c r="G10" s="20">
        <v>3.09E-2</v>
      </c>
      <c r="H10" s="21"/>
      <c r="I10" s="22"/>
    </row>
    <row r="11" spans="1:9" ht="13" customHeight="1">
      <c r="A11" s="16" t="s">
        <v>853</v>
      </c>
      <c r="B11" s="17" t="s">
        <v>854</v>
      </c>
      <c r="C11" s="13" t="s">
        <v>855</v>
      </c>
      <c r="D11" s="13" t="s">
        <v>172</v>
      </c>
      <c r="E11" s="18">
        <v>157304</v>
      </c>
      <c r="F11" s="19">
        <v>4356.2196999999996</v>
      </c>
      <c r="G11" s="20">
        <v>2.6499999999999999E-2</v>
      </c>
      <c r="H11" s="21"/>
      <c r="I11" s="22"/>
    </row>
    <row r="12" spans="1:9" ht="13" customHeight="1">
      <c r="A12" s="16" t="s">
        <v>189</v>
      </c>
      <c r="B12" s="17" t="s">
        <v>190</v>
      </c>
      <c r="C12" s="13" t="s">
        <v>191</v>
      </c>
      <c r="D12" s="13" t="s">
        <v>61</v>
      </c>
      <c r="E12" s="18">
        <v>1306153</v>
      </c>
      <c r="F12" s="19">
        <v>4145.7295999999997</v>
      </c>
      <c r="G12" s="20">
        <v>2.53E-2</v>
      </c>
      <c r="H12" s="21"/>
      <c r="I12" s="22"/>
    </row>
    <row r="13" spans="1:9" ht="13" customHeight="1">
      <c r="A13" s="16" t="s">
        <v>443</v>
      </c>
      <c r="B13" s="17" t="s">
        <v>444</v>
      </c>
      <c r="C13" s="13" t="s">
        <v>445</v>
      </c>
      <c r="D13" s="13" t="s">
        <v>239</v>
      </c>
      <c r="E13" s="18">
        <v>599791</v>
      </c>
      <c r="F13" s="19">
        <v>4042.5913</v>
      </c>
      <c r="G13" s="20">
        <v>2.46E-2</v>
      </c>
      <c r="H13" s="21"/>
      <c r="I13" s="22"/>
    </row>
    <row r="14" spans="1:9" ht="13" customHeight="1">
      <c r="A14" s="16" t="s">
        <v>887</v>
      </c>
      <c r="B14" s="17" t="s">
        <v>888</v>
      </c>
      <c r="C14" s="13" t="s">
        <v>889</v>
      </c>
      <c r="D14" s="13" t="s">
        <v>890</v>
      </c>
      <c r="E14" s="18">
        <v>774387</v>
      </c>
      <c r="F14" s="19">
        <v>3971.0565000000001</v>
      </c>
      <c r="G14" s="20">
        <v>2.4199999999999999E-2</v>
      </c>
      <c r="H14" s="21"/>
      <c r="I14" s="22"/>
    </row>
    <row r="15" spans="1:9" ht="13" customHeight="1">
      <c r="A15" s="16" t="s">
        <v>407</v>
      </c>
      <c r="B15" s="17" t="s">
        <v>408</v>
      </c>
      <c r="C15" s="13" t="s">
        <v>409</v>
      </c>
      <c r="D15" s="13" t="s">
        <v>172</v>
      </c>
      <c r="E15" s="18">
        <v>235860</v>
      </c>
      <c r="F15" s="19">
        <v>3943.5792000000001</v>
      </c>
      <c r="G15" s="20">
        <v>2.4E-2</v>
      </c>
      <c r="H15" s="21"/>
      <c r="I15" s="22"/>
    </row>
    <row r="16" spans="1:9" ht="13" customHeight="1">
      <c r="A16" s="16" t="s">
        <v>1259</v>
      </c>
      <c r="B16" s="17" t="s">
        <v>1260</v>
      </c>
      <c r="C16" s="13" t="s">
        <v>1261</v>
      </c>
      <c r="D16" s="13" t="s">
        <v>1262</v>
      </c>
      <c r="E16" s="18">
        <v>418806</v>
      </c>
      <c r="F16" s="19">
        <v>3810.7157999999999</v>
      </c>
      <c r="G16" s="20">
        <v>2.3199999999999998E-2</v>
      </c>
      <c r="H16" s="21"/>
      <c r="I16" s="22"/>
    </row>
    <row r="17" spans="1:9" ht="13" customHeight="1">
      <c r="A17" s="16" t="s">
        <v>91</v>
      </c>
      <c r="B17" s="17" t="s">
        <v>92</v>
      </c>
      <c r="C17" s="13" t="s">
        <v>93</v>
      </c>
      <c r="D17" s="13" t="s">
        <v>61</v>
      </c>
      <c r="E17" s="18">
        <v>305621</v>
      </c>
      <c r="F17" s="19">
        <v>3746.9135000000001</v>
      </c>
      <c r="G17" s="20">
        <v>2.2800000000000001E-2</v>
      </c>
      <c r="H17" s="21"/>
      <c r="I17" s="22"/>
    </row>
    <row r="18" spans="1:9" ht="13" customHeight="1">
      <c r="A18" s="16" t="s">
        <v>868</v>
      </c>
      <c r="B18" s="17" t="s">
        <v>869</v>
      </c>
      <c r="C18" s="13" t="s">
        <v>870</v>
      </c>
      <c r="D18" s="13" t="s">
        <v>111</v>
      </c>
      <c r="E18" s="18">
        <v>848863</v>
      </c>
      <c r="F18" s="19">
        <v>3504.9553000000001</v>
      </c>
      <c r="G18" s="20">
        <v>2.1399999999999999E-2</v>
      </c>
      <c r="H18" s="21"/>
      <c r="I18" s="22"/>
    </row>
    <row r="19" spans="1:9" ht="13" customHeight="1">
      <c r="A19" s="16" t="s">
        <v>874</v>
      </c>
      <c r="B19" s="17" t="s">
        <v>875</v>
      </c>
      <c r="C19" s="13" t="s">
        <v>876</v>
      </c>
      <c r="D19" s="13" t="s">
        <v>168</v>
      </c>
      <c r="E19" s="18">
        <v>661784</v>
      </c>
      <c r="F19" s="19">
        <v>3415.1363000000001</v>
      </c>
      <c r="G19" s="20">
        <v>2.0799999999999999E-2</v>
      </c>
      <c r="H19" s="21"/>
      <c r="I19" s="22"/>
    </row>
    <row r="20" spans="1:9" ht="13" customHeight="1">
      <c r="A20" s="16" t="s">
        <v>352</v>
      </c>
      <c r="B20" s="17" t="s">
        <v>353</v>
      </c>
      <c r="C20" s="13" t="s">
        <v>354</v>
      </c>
      <c r="D20" s="13" t="s">
        <v>164</v>
      </c>
      <c r="E20" s="18">
        <v>242903</v>
      </c>
      <c r="F20" s="19">
        <v>3336.0297999999998</v>
      </c>
      <c r="G20" s="20">
        <v>2.0299999999999999E-2</v>
      </c>
      <c r="H20" s="21"/>
      <c r="I20" s="22"/>
    </row>
    <row r="21" spans="1:9" ht="13" customHeight="1">
      <c r="A21" s="16" t="s">
        <v>122</v>
      </c>
      <c r="B21" s="17" t="s">
        <v>123</v>
      </c>
      <c r="C21" s="13" t="s">
        <v>124</v>
      </c>
      <c r="D21" s="13" t="s">
        <v>125</v>
      </c>
      <c r="E21" s="18">
        <v>88483</v>
      </c>
      <c r="F21" s="19">
        <v>3326.9607999999998</v>
      </c>
      <c r="G21" s="20">
        <v>2.0299999999999999E-2</v>
      </c>
      <c r="H21" s="21"/>
      <c r="I21" s="22"/>
    </row>
    <row r="22" spans="1:9" ht="13" customHeight="1">
      <c r="A22" s="16" t="s">
        <v>58</v>
      </c>
      <c r="B22" s="17" t="s">
        <v>59</v>
      </c>
      <c r="C22" s="13" t="s">
        <v>60</v>
      </c>
      <c r="D22" s="13" t="s">
        <v>61</v>
      </c>
      <c r="E22" s="18">
        <v>247526</v>
      </c>
      <c r="F22" s="19">
        <v>3271.5511000000001</v>
      </c>
      <c r="G22" s="20">
        <v>1.9900000000000001E-2</v>
      </c>
      <c r="H22" s="21"/>
      <c r="I22" s="22"/>
    </row>
    <row r="23" spans="1:9" ht="13" customHeight="1">
      <c r="A23" s="16" t="s">
        <v>343</v>
      </c>
      <c r="B23" s="17" t="s">
        <v>344</v>
      </c>
      <c r="C23" s="13" t="s">
        <v>345</v>
      </c>
      <c r="D23" s="13" t="s">
        <v>61</v>
      </c>
      <c r="E23" s="18">
        <v>808220</v>
      </c>
      <c r="F23" s="19">
        <v>3259.9553999999998</v>
      </c>
      <c r="G23" s="20">
        <v>1.9900000000000001E-2</v>
      </c>
      <c r="H23" s="21"/>
      <c r="I23" s="22"/>
    </row>
    <row r="24" spans="1:9" ht="13" customHeight="1">
      <c r="A24" s="16" t="s">
        <v>69</v>
      </c>
      <c r="B24" s="17" t="s">
        <v>70</v>
      </c>
      <c r="C24" s="13" t="s">
        <v>71</v>
      </c>
      <c r="D24" s="13" t="s">
        <v>72</v>
      </c>
      <c r="E24" s="18">
        <v>1789892</v>
      </c>
      <c r="F24" s="19">
        <v>3248.4749999999999</v>
      </c>
      <c r="G24" s="20">
        <v>1.9800000000000002E-2</v>
      </c>
      <c r="H24" s="21"/>
      <c r="I24" s="22"/>
    </row>
    <row r="25" spans="1:9" ht="13" customHeight="1">
      <c r="A25" s="16" t="s">
        <v>1094</v>
      </c>
      <c r="B25" s="17" t="s">
        <v>1095</v>
      </c>
      <c r="C25" s="13" t="s">
        <v>1096</v>
      </c>
      <c r="D25" s="13" t="s">
        <v>1097</v>
      </c>
      <c r="E25" s="18">
        <v>280612</v>
      </c>
      <c r="F25" s="19">
        <v>3095.9922000000001</v>
      </c>
      <c r="G25" s="20">
        <v>1.89E-2</v>
      </c>
      <c r="H25" s="21"/>
      <c r="I25" s="22"/>
    </row>
    <row r="26" spans="1:9" ht="13" customHeight="1">
      <c r="A26" s="16" t="s">
        <v>856</v>
      </c>
      <c r="B26" s="17" t="s">
        <v>857</v>
      </c>
      <c r="C26" s="13" t="s">
        <v>858</v>
      </c>
      <c r="D26" s="13" t="s">
        <v>107</v>
      </c>
      <c r="E26" s="18">
        <v>27505</v>
      </c>
      <c r="F26" s="19">
        <v>2990.8937000000001</v>
      </c>
      <c r="G26" s="20">
        <v>1.8200000000000001E-2</v>
      </c>
      <c r="H26" s="21"/>
      <c r="I26" s="22"/>
    </row>
    <row r="27" spans="1:9" ht="13" customHeight="1">
      <c r="A27" s="16" t="s">
        <v>1043</v>
      </c>
      <c r="B27" s="17" t="s">
        <v>1044</v>
      </c>
      <c r="C27" s="13" t="s">
        <v>1045</v>
      </c>
      <c r="D27" s="13" t="s">
        <v>256</v>
      </c>
      <c r="E27" s="18">
        <v>354461</v>
      </c>
      <c r="F27" s="19">
        <v>2942.0263</v>
      </c>
      <c r="G27" s="20">
        <v>1.7899999999999999E-2</v>
      </c>
      <c r="H27" s="21"/>
      <c r="I27" s="22"/>
    </row>
    <row r="28" spans="1:9" ht="13" customHeight="1">
      <c r="A28" s="16" t="s">
        <v>137</v>
      </c>
      <c r="B28" s="17" t="s">
        <v>138</v>
      </c>
      <c r="C28" s="13" t="s">
        <v>139</v>
      </c>
      <c r="D28" s="13" t="s">
        <v>72</v>
      </c>
      <c r="E28" s="18">
        <v>1478223</v>
      </c>
      <c r="F28" s="19">
        <v>2724.3649999999998</v>
      </c>
      <c r="G28" s="20">
        <v>1.66E-2</v>
      </c>
      <c r="H28" s="21"/>
      <c r="I28" s="22"/>
    </row>
    <row r="29" spans="1:9" ht="13" customHeight="1">
      <c r="A29" s="16" t="s">
        <v>1232</v>
      </c>
      <c r="B29" s="17" t="s">
        <v>1233</v>
      </c>
      <c r="C29" s="13" t="s">
        <v>1234</v>
      </c>
      <c r="D29" s="13" t="s">
        <v>125</v>
      </c>
      <c r="E29" s="18">
        <v>184273</v>
      </c>
      <c r="F29" s="19">
        <v>2544.0729999999999</v>
      </c>
      <c r="G29" s="20">
        <v>1.55E-2</v>
      </c>
      <c r="H29" s="21"/>
      <c r="I29" s="22"/>
    </row>
    <row r="30" spans="1:9" ht="13" customHeight="1">
      <c r="A30" s="16" t="s">
        <v>249</v>
      </c>
      <c r="B30" s="17" t="s">
        <v>250</v>
      </c>
      <c r="C30" s="13" t="s">
        <v>251</v>
      </c>
      <c r="D30" s="13" t="s">
        <v>252</v>
      </c>
      <c r="E30" s="18">
        <v>758177</v>
      </c>
      <c r="F30" s="19">
        <v>2426.1664000000001</v>
      </c>
      <c r="G30" s="20">
        <v>1.4800000000000001E-2</v>
      </c>
      <c r="H30" s="21"/>
      <c r="I30" s="22"/>
    </row>
    <row r="31" spans="1:9" ht="13" customHeight="1">
      <c r="A31" s="16" t="s">
        <v>410</v>
      </c>
      <c r="B31" s="17" t="s">
        <v>411</v>
      </c>
      <c r="C31" s="13" t="s">
        <v>412</v>
      </c>
      <c r="D31" s="13" t="s">
        <v>229</v>
      </c>
      <c r="E31" s="18">
        <v>96155</v>
      </c>
      <c r="F31" s="19">
        <v>2310.2199999999998</v>
      </c>
      <c r="G31" s="20">
        <v>1.41E-2</v>
      </c>
      <c r="H31" s="21"/>
      <c r="I31" s="22"/>
    </row>
    <row r="32" spans="1:9" ht="13" customHeight="1">
      <c r="A32" s="16" t="s">
        <v>1235</v>
      </c>
      <c r="B32" s="17" t="s">
        <v>1236</v>
      </c>
      <c r="C32" s="13" t="s">
        <v>1237</v>
      </c>
      <c r="D32" s="13" t="s">
        <v>172</v>
      </c>
      <c r="E32" s="18">
        <v>10039</v>
      </c>
      <c r="F32" s="19">
        <v>2143.3265000000001</v>
      </c>
      <c r="G32" s="20">
        <v>1.3100000000000001E-2</v>
      </c>
      <c r="H32" s="21"/>
      <c r="I32" s="22"/>
    </row>
    <row r="33" spans="1:9" ht="13" customHeight="1">
      <c r="A33" s="16" t="s">
        <v>859</v>
      </c>
      <c r="B33" s="17" t="s">
        <v>860</v>
      </c>
      <c r="C33" s="13" t="s">
        <v>861</v>
      </c>
      <c r="D33" s="13" t="s">
        <v>289</v>
      </c>
      <c r="E33" s="18">
        <v>19528</v>
      </c>
      <c r="F33" s="19">
        <v>2139.4877000000001</v>
      </c>
      <c r="G33" s="20">
        <v>1.2999999999999999E-2</v>
      </c>
      <c r="H33" s="21"/>
      <c r="I33" s="22"/>
    </row>
    <row r="34" spans="1:9" ht="13" customHeight="1">
      <c r="A34" s="16" t="s">
        <v>1802</v>
      </c>
      <c r="B34" s="17" t="s">
        <v>1803</v>
      </c>
      <c r="C34" s="13" t="s">
        <v>1804</v>
      </c>
      <c r="D34" s="13" t="s">
        <v>883</v>
      </c>
      <c r="E34" s="18">
        <v>512085</v>
      </c>
      <c r="F34" s="19">
        <v>2084.1860000000001</v>
      </c>
      <c r="G34" s="20">
        <v>1.2699999999999999E-2</v>
      </c>
      <c r="H34" s="21"/>
      <c r="I34" s="22"/>
    </row>
    <row r="35" spans="1:9" ht="13" customHeight="1">
      <c r="A35" s="16" t="s">
        <v>880</v>
      </c>
      <c r="B35" s="17" t="s">
        <v>881</v>
      </c>
      <c r="C35" s="13" t="s">
        <v>882</v>
      </c>
      <c r="D35" s="13" t="s">
        <v>883</v>
      </c>
      <c r="E35" s="18">
        <v>400000</v>
      </c>
      <c r="F35" s="19">
        <v>2041.4</v>
      </c>
      <c r="G35" s="20">
        <v>1.24E-2</v>
      </c>
      <c r="H35" s="21"/>
      <c r="I35" s="22"/>
    </row>
    <row r="36" spans="1:9" ht="13" customHeight="1">
      <c r="A36" s="16" t="s">
        <v>1238</v>
      </c>
      <c r="B36" s="17" t="s">
        <v>1239</v>
      </c>
      <c r="C36" s="13" t="s">
        <v>1240</v>
      </c>
      <c r="D36" s="13" t="s">
        <v>330</v>
      </c>
      <c r="E36" s="18">
        <v>408196</v>
      </c>
      <c r="F36" s="19">
        <v>1911.3778</v>
      </c>
      <c r="G36" s="20">
        <v>1.1599999999999999E-2</v>
      </c>
      <c r="H36" s="21"/>
      <c r="I36" s="22"/>
    </row>
    <row r="37" spans="1:9" ht="13" customHeight="1">
      <c r="A37" s="16" t="s">
        <v>1110</v>
      </c>
      <c r="B37" s="17" t="s">
        <v>1111</v>
      </c>
      <c r="C37" s="13" t="s">
        <v>1112</v>
      </c>
      <c r="D37" s="13" t="s">
        <v>281</v>
      </c>
      <c r="E37" s="18">
        <v>278757</v>
      </c>
      <c r="F37" s="19">
        <v>1847.7408</v>
      </c>
      <c r="G37" s="20">
        <v>1.1299999999999999E-2</v>
      </c>
      <c r="H37" s="21"/>
      <c r="I37" s="22"/>
    </row>
    <row r="38" spans="1:9" ht="13" customHeight="1">
      <c r="A38" s="16" t="s">
        <v>1104</v>
      </c>
      <c r="B38" s="17" t="s">
        <v>1105</v>
      </c>
      <c r="C38" s="13" t="s">
        <v>1106</v>
      </c>
      <c r="D38" s="13" t="s">
        <v>890</v>
      </c>
      <c r="E38" s="18">
        <v>256585</v>
      </c>
      <c r="F38" s="19">
        <v>1759.9165</v>
      </c>
      <c r="G38" s="20">
        <v>1.0699999999999999E-2</v>
      </c>
      <c r="H38" s="21"/>
      <c r="I38" s="22"/>
    </row>
    <row r="39" spans="1:9" ht="13" customHeight="1">
      <c r="A39" s="16" t="s">
        <v>1543</v>
      </c>
      <c r="B39" s="17" t="s">
        <v>1544</v>
      </c>
      <c r="C39" s="13" t="s">
        <v>1545</v>
      </c>
      <c r="D39" s="13" t="s">
        <v>229</v>
      </c>
      <c r="E39" s="18">
        <v>13318</v>
      </c>
      <c r="F39" s="19">
        <v>1744.6579999999999</v>
      </c>
      <c r="G39" s="20">
        <v>1.06E-2</v>
      </c>
      <c r="H39" s="21"/>
      <c r="I39" s="22"/>
    </row>
    <row r="40" spans="1:9" ht="13" customHeight="1">
      <c r="A40" s="16" t="s">
        <v>1537</v>
      </c>
      <c r="B40" s="17" t="s">
        <v>1538</v>
      </c>
      <c r="C40" s="13" t="s">
        <v>1539</v>
      </c>
      <c r="D40" s="13" t="s">
        <v>239</v>
      </c>
      <c r="E40" s="18">
        <v>117671</v>
      </c>
      <c r="F40" s="19">
        <v>1743.7665</v>
      </c>
      <c r="G40" s="20">
        <v>1.06E-2</v>
      </c>
      <c r="H40" s="21"/>
      <c r="I40" s="22"/>
    </row>
    <row r="41" spans="1:9" ht="13" customHeight="1">
      <c r="A41" s="16" t="s">
        <v>1805</v>
      </c>
      <c r="B41" s="17" t="s">
        <v>1806</v>
      </c>
      <c r="C41" s="13" t="s">
        <v>1807</v>
      </c>
      <c r="D41" s="13" t="s">
        <v>216</v>
      </c>
      <c r="E41" s="18">
        <v>1062169</v>
      </c>
      <c r="F41" s="19">
        <v>1743.338</v>
      </c>
      <c r="G41" s="20">
        <v>1.06E-2</v>
      </c>
      <c r="H41" s="21"/>
      <c r="I41" s="22"/>
    </row>
    <row r="42" spans="1:9" ht="13" customHeight="1">
      <c r="A42" s="16" t="s">
        <v>1067</v>
      </c>
      <c r="B42" s="17" t="s">
        <v>1068</v>
      </c>
      <c r="C42" s="13" t="s">
        <v>1069</v>
      </c>
      <c r="D42" s="13" t="s">
        <v>256</v>
      </c>
      <c r="E42" s="18">
        <v>418084</v>
      </c>
      <c r="F42" s="19">
        <v>1725.0146</v>
      </c>
      <c r="G42" s="20">
        <v>1.0500000000000001E-2</v>
      </c>
      <c r="H42" s="21"/>
      <c r="I42" s="22"/>
    </row>
    <row r="43" spans="1:9" ht="13" customHeight="1">
      <c r="A43" s="16" t="s">
        <v>253</v>
      </c>
      <c r="B43" s="17" t="s">
        <v>254</v>
      </c>
      <c r="C43" s="13" t="s">
        <v>255</v>
      </c>
      <c r="D43" s="13" t="s">
        <v>256</v>
      </c>
      <c r="E43" s="18">
        <v>1036503</v>
      </c>
      <c r="F43" s="19">
        <v>1692.1948</v>
      </c>
      <c r="G43" s="20">
        <v>1.03E-2</v>
      </c>
      <c r="H43" s="21"/>
      <c r="I43" s="22"/>
    </row>
    <row r="44" spans="1:9" ht="13" customHeight="1">
      <c r="A44" s="16" t="s">
        <v>1808</v>
      </c>
      <c r="B44" s="17" t="s">
        <v>1809</v>
      </c>
      <c r="C44" s="13" t="s">
        <v>1810</v>
      </c>
      <c r="D44" s="13" t="s">
        <v>111</v>
      </c>
      <c r="E44" s="18">
        <v>486825</v>
      </c>
      <c r="F44" s="19">
        <v>1659.8298</v>
      </c>
      <c r="G44" s="20">
        <v>1.01E-2</v>
      </c>
      <c r="H44" s="21"/>
      <c r="I44" s="22"/>
    </row>
    <row r="45" spans="1:9" ht="13" customHeight="1">
      <c r="A45" s="16" t="s">
        <v>1811</v>
      </c>
      <c r="B45" s="17" t="s">
        <v>1812</v>
      </c>
      <c r="C45" s="13" t="s">
        <v>1813</v>
      </c>
      <c r="D45" s="13" t="s">
        <v>125</v>
      </c>
      <c r="E45" s="18">
        <v>1398460</v>
      </c>
      <c r="F45" s="19">
        <v>1658.2938999999999</v>
      </c>
      <c r="G45" s="20">
        <v>1.01E-2</v>
      </c>
      <c r="H45" s="21"/>
      <c r="I45" s="22"/>
    </row>
    <row r="46" spans="1:9" ht="13" customHeight="1">
      <c r="A46" s="16" t="s">
        <v>1814</v>
      </c>
      <c r="B46" s="17" t="s">
        <v>1815</v>
      </c>
      <c r="C46" s="13" t="s">
        <v>1816</v>
      </c>
      <c r="D46" s="13" t="s">
        <v>289</v>
      </c>
      <c r="E46" s="18">
        <v>31591</v>
      </c>
      <c r="F46" s="19">
        <v>1603.5591999999999</v>
      </c>
      <c r="G46" s="20">
        <v>9.7999999999999997E-3</v>
      </c>
      <c r="H46" s="21"/>
      <c r="I46" s="22"/>
    </row>
    <row r="47" spans="1:9" ht="13" customHeight="1">
      <c r="A47" s="16" t="s">
        <v>1085</v>
      </c>
      <c r="B47" s="17" t="s">
        <v>1086</v>
      </c>
      <c r="C47" s="13" t="s">
        <v>1087</v>
      </c>
      <c r="D47" s="13" t="s">
        <v>216</v>
      </c>
      <c r="E47" s="18">
        <v>1164920</v>
      </c>
      <c r="F47" s="19">
        <v>1517.7743</v>
      </c>
      <c r="G47" s="20">
        <v>9.1999999999999998E-3</v>
      </c>
      <c r="H47" s="21"/>
      <c r="I47" s="22"/>
    </row>
    <row r="48" spans="1:9" ht="13" customHeight="1">
      <c r="A48" s="16" t="s">
        <v>965</v>
      </c>
      <c r="B48" s="17" t="s">
        <v>966</v>
      </c>
      <c r="C48" s="13" t="s">
        <v>967</v>
      </c>
      <c r="D48" s="13" t="s">
        <v>61</v>
      </c>
      <c r="E48" s="18">
        <v>2181659</v>
      </c>
      <c r="F48" s="19">
        <v>1472.6197999999999</v>
      </c>
      <c r="G48" s="20">
        <v>8.9999999999999993E-3</v>
      </c>
      <c r="H48" s="21"/>
      <c r="I48" s="22"/>
    </row>
    <row r="49" spans="1:9" ht="13" customHeight="1">
      <c r="A49" s="16" t="s">
        <v>1213</v>
      </c>
      <c r="B49" s="17" t="s">
        <v>1214</v>
      </c>
      <c r="C49" s="13" t="s">
        <v>1215</v>
      </c>
      <c r="D49" s="13" t="s">
        <v>1097</v>
      </c>
      <c r="E49" s="18">
        <v>3750</v>
      </c>
      <c r="F49" s="19">
        <v>1364.4375</v>
      </c>
      <c r="G49" s="20">
        <v>8.3000000000000001E-3</v>
      </c>
      <c r="H49" s="21"/>
      <c r="I49" s="22"/>
    </row>
    <row r="50" spans="1:9" ht="13" customHeight="1">
      <c r="A50" s="16" t="s">
        <v>894</v>
      </c>
      <c r="B50" s="17" t="s">
        <v>895</v>
      </c>
      <c r="C50" s="13" t="s">
        <v>896</v>
      </c>
      <c r="D50" s="13" t="s">
        <v>111</v>
      </c>
      <c r="E50" s="18">
        <v>282509</v>
      </c>
      <c r="F50" s="19">
        <v>1335.2788</v>
      </c>
      <c r="G50" s="20">
        <v>8.0999999999999996E-3</v>
      </c>
      <c r="H50" s="21"/>
      <c r="I50" s="22"/>
    </row>
    <row r="51" spans="1:9" ht="13" customHeight="1">
      <c r="A51" s="16" t="s">
        <v>1162</v>
      </c>
      <c r="B51" s="17" t="s">
        <v>1163</v>
      </c>
      <c r="C51" s="13" t="s">
        <v>1164</v>
      </c>
      <c r="D51" s="13" t="s">
        <v>330</v>
      </c>
      <c r="E51" s="18">
        <v>338418</v>
      </c>
      <c r="F51" s="19">
        <v>1302.4016999999999</v>
      </c>
      <c r="G51" s="20">
        <v>7.9000000000000008E-3</v>
      </c>
      <c r="H51" s="21"/>
      <c r="I51" s="22"/>
    </row>
    <row r="52" spans="1:9" ht="13" customHeight="1">
      <c r="A52" s="16" t="s">
        <v>1128</v>
      </c>
      <c r="B52" s="17" t="s">
        <v>1129</v>
      </c>
      <c r="C52" s="13" t="s">
        <v>1130</v>
      </c>
      <c r="D52" s="13" t="s">
        <v>216</v>
      </c>
      <c r="E52" s="18">
        <v>220735</v>
      </c>
      <c r="F52" s="19">
        <v>1302.0054</v>
      </c>
      <c r="G52" s="20">
        <v>7.9000000000000008E-3</v>
      </c>
      <c r="H52" s="21"/>
      <c r="I52" s="22"/>
    </row>
    <row r="53" spans="1:9" ht="13" customHeight="1">
      <c r="A53" s="16" t="s">
        <v>1144</v>
      </c>
      <c r="B53" s="17" t="s">
        <v>1145</v>
      </c>
      <c r="C53" s="13" t="s">
        <v>1146</v>
      </c>
      <c r="D53" s="13" t="s">
        <v>97</v>
      </c>
      <c r="E53" s="18">
        <v>115056</v>
      </c>
      <c r="F53" s="19">
        <v>1277.2366999999999</v>
      </c>
      <c r="G53" s="20">
        <v>7.7999999999999996E-3</v>
      </c>
      <c r="H53" s="21"/>
      <c r="I53" s="22"/>
    </row>
    <row r="54" spans="1:9" ht="13" customHeight="1">
      <c r="A54" s="16" t="s">
        <v>130</v>
      </c>
      <c r="B54" s="17" t="s">
        <v>131</v>
      </c>
      <c r="C54" s="13" t="s">
        <v>132</v>
      </c>
      <c r="D54" s="13" t="s">
        <v>83</v>
      </c>
      <c r="E54" s="18">
        <v>8900000</v>
      </c>
      <c r="F54" s="19">
        <v>1152.55</v>
      </c>
      <c r="G54" s="20">
        <v>7.0000000000000001E-3</v>
      </c>
      <c r="H54" s="21"/>
      <c r="I54" s="22"/>
    </row>
    <row r="55" spans="1:9" ht="13" customHeight="1">
      <c r="A55" s="16" t="s">
        <v>198</v>
      </c>
      <c r="B55" s="17" t="s">
        <v>199</v>
      </c>
      <c r="C55" s="13" t="s">
        <v>200</v>
      </c>
      <c r="D55" s="13" t="s">
        <v>168</v>
      </c>
      <c r="E55" s="18">
        <v>37000</v>
      </c>
      <c r="F55" s="19">
        <v>1144.04</v>
      </c>
      <c r="G55" s="20">
        <v>7.0000000000000001E-3</v>
      </c>
      <c r="H55" s="21"/>
      <c r="I55" s="22"/>
    </row>
    <row r="56" spans="1:9" ht="13" customHeight="1">
      <c r="A56" s="16" t="s">
        <v>1817</v>
      </c>
      <c r="B56" s="17" t="s">
        <v>1818</v>
      </c>
      <c r="C56" s="13" t="s">
        <v>1819</v>
      </c>
      <c r="D56" s="13" t="s">
        <v>1097</v>
      </c>
      <c r="E56" s="18">
        <v>211109</v>
      </c>
      <c r="F56" s="19">
        <v>1128.5887</v>
      </c>
      <c r="G56" s="20">
        <v>6.8999999999999999E-3</v>
      </c>
      <c r="H56" s="21"/>
      <c r="I56" s="22"/>
    </row>
    <row r="57" spans="1:9" ht="13" customHeight="1">
      <c r="A57" s="16" t="s">
        <v>1116</v>
      </c>
      <c r="B57" s="17" t="s">
        <v>1117</v>
      </c>
      <c r="C57" s="13" t="s">
        <v>1118</v>
      </c>
      <c r="D57" s="13" t="s">
        <v>252</v>
      </c>
      <c r="E57" s="18">
        <v>38886</v>
      </c>
      <c r="F57" s="19">
        <v>1127.6161999999999</v>
      </c>
      <c r="G57" s="20">
        <v>6.8999999999999999E-3</v>
      </c>
      <c r="H57" s="21"/>
      <c r="I57" s="22"/>
    </row>
    <row r="58" spans="1:9" ht="13" customHeight="1">
      <c r="A58" s="16" t="s">
        <v>1168</v>
      </c>
      <c r="B58" s="17" t="s">
        <v>1169</v>
      </c>
      <c r="C58" s="13" t="s">
        <v>1170</v>
      </c>
      <c r="D58" s="13" t="s">
        <v>1097</v>
      </c>
      <c r="E58" s="18">
        <v>166847</v>
      </c>
      <c r="F58" s="19">
        <v>998.24559999999997</v>
      </c>
      <c r="G58" s="20">
        <v>6.1000000000000004E-3</v>
      </c>
      <c r="H58" s="21"/>
      <c r="I58" s="22"/>
    </row>
    <row r="59" spans="1:9" ht="13" customHeight="1">
      <c r="A59" s="16" t="s">
        <v>1820</v>
      </c>
      <c r="B59" s="17" t="s">
        <v>1821</v>
      </c>
      <c r="C59" s="13" t="s">
        <v>1822</v>
      </c>
      <c r="D59" s="13" t="s">
        <v>216</v>
      </c>
      <c r="E59" s="18">
        <v>1016187</v>
      </c>
      <c r="F59" s="19">
        <v>930.6241</v>
      </c>
      <c r="G59" s="20">
        <v>5.7000000000000002E-3</v>
      </c>
      <c r="H59" s="21"/>
      <c r="I59" s="22"/>
    </row>
    <row r="60" spans="1:9" ht="13" customHeight="1">
      <c r="A60" s="16" t="s">
        <v>1823</v>
      </c>
      <c r="B60" s="17" t="s">
        <v>1824</v>
      </c>
      <c r="C60" s="13" t="s">
        <v>1825</v>
      </c>
      <c r="D60" s="13" t="s">
        <v>90</v>
      </c>
      <c r="E60" s="18">
        <v>2829937</v>
      </c>
      <c r="F60" s="19">
        <v>929.35130000000004</v>
      </c>
      <c r="G60" s="20">
        <v>5.7000000000000002E-3</v>
      </c>
      <c r="H60" s="21"/>
      <c r="I60" s="22"/>
    </row>
    <row r="61" spans="1:9" ht="13" customHeight="1">
      <c r="A61" s="16" t="s">
        <v>1826</v>
      </c>
      <c r="B61" s="17" t="s">
        <v>1827</v>
      </c>
      <c r="C61" s="13" t="s">
        <v>1828</v>
      </c>
      <c r="D61" s="13" t="s">
        <v>289</v>
      </c>
      <c r="E61" s="18">
        <v>108635</v>
      </c>
      <c r="F61" s="19">
        <v>918.56320000000005</v>
      </c>
      <c r="G61" s="20">
        <v>5.5999999999999999E-3</v>
      </c>
      <c r="H61" s="21"/>
      <c r="I61" s="22"/>
    </row>
    <row r="62" spans="1:9" ht="13" customHeight="1">
      <c r="A62" s="16" t="s">
        <v>980</v>
      </c>
      <c r="B62" s="17" t="s">
        <v>981</v>
      </c>
      <c r="C62" s="13" t="s">
        <v>982</v>
      </c>
      <c r="D62" s="13" t="s">
        <v>168</v>
      </c>
      <c r="E62" s="18">
        <v>326982</v>
      </c>
      <c r="F62" s="19">
        <v>895.9307</v>
      </c>
      <c r="G62" s="20">
        <v>5.4999999999999997E-3</v>
      </c>
      <c r="H62" s="21"/>
      <c r="I62" s="22"/>
    </row>
    <row r="63" spans="1:9" ht="13" customHeight="1">
      <c r="A63" s="16" t="s">
        <v>1534</v>
      </c>
      <c r="B63" s="17" t="s">
        <v>1535</v>
      </c>
      <c r="C63" s="13" t="s">
        <v>1536</v>
      </c>
      <c r="D63" s="13" t="s">
        <v>330</v>
      </c>
      <c r="E63" s="18">
        <v>30517</v>
      </c>
      <c r="F63" s="19">
        <v>829.14689999999996</v>
      </c>
      <c r="G63" s="20">
        <v>5.1000000000000004E-3</v>
      </c>
      <c r="H63" s="21"/>
      <c r="I63" s="22"/>
    </row>
    <row r="64" spans="1:9" ht="13" customHeight="1">
      <c r="A64" s="16" t="s">
        <v>1829</v>
      </c>
      <c r="B64" s="17" t="s">
        <v>1830</v>
      </c>
      <c r="C64" s="13" t="s">
        <v>1831</v>
      </c>
      <c r="D64" s="13" t="s">
        <v>208</v>
      </c>
      <c r="E64" s="18">
        <v>7858</v>
      </c>
      <c r="F64" s="19">
        <v>825.09</v>
      </c>
      <c r="G64" s="20">
        <v>5.0000000000000001E-3</v>
      </c>
      <c r="H64" s="21"/>
      <c r="I64" s="22"/>
    </row>
    <row r="65" spans="1:9" ht="13" customHeight="1">
      <c r="A65" s="16" t="s">
        <v>938</v>
      </c>
      <c r="B65" s="17" t="s">
        <v>939</v>
      </c>
      <c r="C65" s="13" t="s">
        <v>940</v>
      </c>
      <c r="D65" s="13" t="s">
        <v>79</v>
      </c>
      <c r="E65" s="18">
        <v>18664</v>
      </c>
      <c r="F65" s="19">
        <v>812.81719999999996</v>
      </c>
      <c r="G65" s="20">
        <v>5.0000000000000001E-3</v>
      </c>
      <c r="H65" s="21"/>
      <c r="I65" s="22"/>
    </row>
    <row r="66" spans="1:9" ht="13" customHeight="1">
      <c r="A66" s="16" t="s">
        <v>1832</v>
      </c>
      <c r="B66" s="17" t="s">
        <v>1833</v>
      </c>
      <c r="C66" s="13" t="s">
        <v>1834</v>
      </c>
      <c r="D66" s="13" t="s">
        <v>204</v>
      </c>
      <c r="E66" s="18">
        <v>130000</v>
      </c>
      <c r="F66" s="19">
        <v>794.88499999999999</v>
      </c>
      <c r="G66" s="20">
        <v>4.7999999999999996E-3</v>
      </c>
      <c r="H66" s="21"/>
      <c r="I66" s="22"/>
    </row>
    <row r="67" spans="1:9" ht="13" customHeight="1">
      <c r="A67" s="16" t="s">
        <v>1835</v>
      </c>
      <c r="B67" s="17" t="s">
        <v>1836</v>
      </c>
      <c r="C67" s="13" t="s">
        <v>1837</v>
      </c>
      <c r="D67" s="13" t="s">
        <v>256</v>
      </c>
      <c r="E67" s="18">
        <v>155748</v>
      </c>
      <c r="F67" s="19">
        <v>791.58920000000001</v>
      </c>
      <c r="G67" s="20">
        <v>4.7999999999999996E-3</v>
      </c>
      <c r="H67" s="21"/>
      <c r="I67" s="22"/>
    </row>
    <row r="68" spans="1:9" ht="13" customHeight="1">
      <c r="A68" s="16" t="s">
        <v>1838</v>
      </c>
      <c r="B68" s="17" t="s">
        <v>1839</v>
      </c>
      <c r="C68" s="13" t="s">
        <v>1840</v>
      </c>
      <c r="D68" s="13" t="s">
        <v>252</v>
      </c>
      <c r="E68" s="18">
        <v>328017</v>
      </c>
      <c r="F68" s="19">
        <v>747.05870000000004</v>
      </c>
      <c r="G68" s="20">
        <v>4.5999999999999999E-3</v>
      </c>
      <c r="H68" s="21"/>
      <c r="I68" s="22"/>
    </row>
    <row r="69" spans="1:9" ht="13" customHeight="1">
      <c r="A69" s="16" t="s">
        <v>112</v>
      </c>
      <c r="B69" s="17" t="s">
        <v>113</v>
      </c>
      <c r="C69" s="13" t="s">
        <v>114</v>
      </c>
      <c r="D69" s="13" t="s">
        <v>111</v>
      </c>
      <c r="E69" s="18">
        <v>121786</v>
      </c>
      <c r="F69" s="19">
        <v>689.30880000000002</v>
      </c>
      <c r="G69" s="20">
        <v>4.1999999999999997E-3</v>
      </c>
      <c r="H69" s="21"/>
      <c r="I69" s="22"/>
    </row>
    <row r="70" spans="1:9" ht="13" customHeight="1">
      <c r="A70" s="16" t="s">
        <v>1147</v>
      </c>
      <c r="B70" s="17" t="s">
        <v>1148</v>
      </c>
      <c r="C70" s="13" t="s">
        <v>1149</v>
      </c>
      <c r="D70" s="13" t="s">
        <v>1097</v>
      </c>
      <c r="E70" s="18">
        <v>86154</v>
      </c>
      <c r="F70" s="19">
        <v>664.11810000000003</v>
      </c>
      <c r="G70" s="20">
        <v>4.0000000000000001E-3</v>
      </c>
      <c r="H70" s="21"/>
      <c r="I70" s="22"/>
    </row>
    <row r="71" spans="1:9" ht="13" customHeight="1">
      <c r="A71" s="16" t="s">
        <v>959</v>
      </c>
      <c r="B71" s="17" t="s">
        <v>960</v>
      </c>
      <c r="C71" s="13" t="s">
        <v>961</v>
      </c>
      <c r="D71" s="13" t="s">
        <v>79</v>
      </c>
      <c r="E71" s="18">
        <v>115330</v>
      </c>
      <c r="F71" s="19">
        <v>596.08309999999994</v>
      </c>
      <c r="G71" s="20">
        <v>3.5999999999999999E-3</v>
      </c>
      <c r="H71" s="21"/>
      <c r="I71" s="22"/>
    </row>
    <row r="72" spans="1:9" ht="13" customHeight="1">
      <c r="A72" s="16" t="s">
        <v>950</v>
      </c>
      <c r="B72" s="17" t="s">
        <v>951</v>
      </c>
      <c r="C72" s="13" t="s">
        <v>952</v>
      </c>
      <c r="D72" s="13" t="s">
        <v>79</v>
      </c>
      <c r="E72" s="18">
        <v>300000</v>
      </c>
      <c r="F72" s="19">
        <v>499.74</v>
      </c>
      <c r="G72" s="20">
        <v>3.0000000000000001E-3</v>
      </c>
      <c r="H72" s="21"/>
      <c r="I72" s="22"/>
    </row>
    <row r="73" spans="1:9" ht="13" customHeight="1">
      <c r="A73" s="16" t="s">
        <v>1841</v>
      </c>
      <c r="B73" s="17" t="s">
        <v>1842</v>
      </c>
      <c r="C73" s="13" t="s">
        <v>1843</v>
      </c>
      <c r="D73" s="13" t="s">
        <v>289</v>
      </c>
      <c r="E73" s="18">
        <v>95144</v>
      </c>
      <c r="F73" s="19">
        <v>468.39389999999997</v>
      </c>
      <c r="G73" s="20">
        <v>2.8999999999999998E-3</v>
      </c>
      <c r="H73" s="21"/>
      <c r="I73" s="22"/>
    </row>
    <row r="74" spans="1:9" ht="13" customHeight="1">
      <c r="A74" s="16" t="s">
        <v>904</v>
      </c>
      <c r="B74" s="17" t="s">
        <v>905</v>
      </c>
      <c r="C74" s="13" t="s">
        <v>906</v>
      </c>
      <c r="D74" s="13" t="s">
        <v>229</v>
      </c>
      <c r="E74" s="18">
        <v>5967</v>
      </c>
      <c r="F74" s="19">
        <v>302.04950000000002</v>
      </c>
      <c r="G74" s="20">
        <v>1.8E-3</v>
      </c>
      <c r="H74" s="21"/>
      <c r="I74" s="22"/>
    </row>
    <row r="75" spans="1:9" ht="13" customHeight="1">
      <c r="A75" s="16" t="s">
        <v>1844</v>
      </c>
      <c r="B75" s="17" t="s">
        <v>1845</v>
      </c>
      <c r="C75" s="13" t="s">
        <v>1846</v>
      </c>
      <c r="D75" s="13" t="s">
        <v>330</v>
      </c>
      <c r="E75" s="18">
        <v>35342</v>
      </c>
      <c r="F75" s="19">
        <v>233.4693</v>
      </c>
      <c r="G75" s="20">
        <v>1.4E-3</v>
      </c>
      <c r="H75" s="21"/>
      <c r="I75" s="22"/>
    </row>
    <row r="76" spans="1:9" ht="13" customHeight="1">
      <c r="A76" s="4"/>
      <c r="B76" s="12" t="s">
        <v>462</v>
      </c>
      <c r="C76" s="13"/>
      <c r="D76" s="13"/>
      <c r="E76" s="13"/>
      <c r="F76" s="23">
        <v>160265.87169999999</v>
      </c>
      <c r="G76" s="24">
        <f>ROUND(SUM(G1:G75),4)</f>
        <v>0.97629999999999995</v>
      </c>
      <c r="H76" s="25"/>
      <c r="I76" s="26"/>
    </row>
    <row r="77" spans="1:9" ht="13" customHeight="1">
      <c r="A77" s="4"/>
      <c r="B77" s="27" t="s">
        <v>463</v>
      </c>
      <c r="C77" s="1"/>
      <c r="D77" s="1"/>
      <c r="E77" s="1"/>
      <c r="F77" s="25" t="s">
        <v>464</v>
      </c>
      <c r="G77" s="25" t="s">
        <v>464</v>
      </c>
      <c r="H77" s="25"/>
      <c r="I77" s="26"/>
    </row>
    <row r="78" spans="1:9" ht="13" customHeight="1">
      <c r="A78" s="4"/>
      <c r="B78" s="27" t="s">
        <v>462</v>
      </c>
      <c r="C78" s="1"/>
      <c r="D78" s="1"/>
      <c r="E78" s="1"/>
      <c r="F78" s="25" t="s">
        <v>464</v>
      </c>
      <c r="G78" s="25" t="s">
        <v>464</v>
      </c>
      <c r="H78" s="25"/>
      <c r="I78" s="26"/>
    </row>
    <row r="79" spans="1:9" ht="13" customHeight="1">
      <c r="A79" s="4"/>
      <c r="B79" s="27" t="s">
        <v>465</v>
      </c>
      <c r="C79" s="28"/>
      <c r="D79" s="1"/>
      <c r="E79" s="28"/>
      <c r="F79" s="23">
        <v>160265.87169999999</v>
      </c>
      <c r="G79" s="24">
        <f>ROUND(SUM(G76),4)</f>
        <v>0.97629999999999995</v>
      </c>
      <c r="H79" s="25"/>
      <c r="I79" s="26"/>
    </row>
    <row r="80" spans="1:9" ht="13" customHeight="1">
      <c r="A80" s="4"/>
      <c r="B80" s="12" t="s">
        <v>466</v>
      </c>
      <c r="C80" s="13"/>
      <c r="D80" s="13"/>
      <c r="E80" s="13"/>
      <c r="F80" s="13"/>
      <c r="G80" s="13"/>
      <c r="H80" s="14"/>
      <c r="I80" s="15"/>
    </row>
    <row r="81" spans="1:9" ht="13" customHeight="1">
      <c r="A81" s="4"/>
      <c r="B81" s="12" t="s">
        <v>907</v>
      </c>
      <c r="C81" s="13"/>
      <c r="D81" s="13"/>
      <c r="E81" s="13"/>
      <c r="F81" s="4"/>
      <c r="G81" s="14"/>
      <c r="H81" s="14"/>
      <c r="I81" s="15"/>
    </row>
    <row r="82" spans="1:9" ht="13" customHeight="1">
      <c r="A82" s="16" t="s">
        <v>909</v>
      </c>
      <c r="B82" s="17" t="s">
        <v>1973</v>
      </c>
      <c r="C82" s="13"/>
      <c r="D82" s="13"/>
      <c r="E82" s="18">
        <v>58500</v>
      </c>
      <c r="F82" s="19">
        <v>347.05130000000003</v>
      </c>
      <c r="G82" s="20">
        <v>2.0999999999999999E-3</v>
      </c>
      <c r="H82" s="21"/>
      <c r="I82" s="22"/>
    </row>
    <row r="83" spans="1:9" ht="13" customHeight="1">
      <c r="A83" s="16" t="s">
        <v>908</v>
      </c>
      <c r="B83" s="17" t="s">
        <v>1972</v>
      </c>
      <c r="C83" s="13"/>
      <c r="D83" s="13"/>
      <c r="E83" s="18">
        <v>42250</v>
      </c>
      <c r="F83" s="19">
        <v>194.64580000000001</v>
      </c>
      <c r="G83" s="20">
        <v>1.1999999999999999E-3</v>
      </c>
      <c r="H83" s="21"/>
      <c r="I83" s="22"/>
    </row>
    <row r="84" spans="1:9" ht="13" customHeight="1">
      <c r="A84" s="4"/>
      <c r="B84" s="12" t="s">
        <v>462</v>
      </c>
      <c r="C84" s="13"/>
      <c r="D84" s="13"/>
      <c r="E84" s="13"/>
      <c r="F84" s="23">
        <v>541.69709999999998</v>
      </c>
      <c r="G84" s="24">
        <f>ROUND(SUM(G80:G83),4)</f>
        <v>3.3E-3</v>
      </c>
      <c r="H84" s="25"/>
      <c r="I84" s="26"/>
    </row>
    <row r="85" spans="1:9" ht="13" customHeight="1">
      <c r="A85" s="4"/>
      <c r="B85" s="27" t="s">
        <v>465</v>
      </c>
      <c r="C85" s="28"/>
      <c r="D85" s="1"/>
      <c r="E85" s="28"/>
      <c r="F85" s="23">
        <v>541.69709999999998</v>
      </c>
      <c r="G85" s="24">
        <f>ROUND(SUM(G84),4)</f>
        <v>3.3E-3</v>
      </c>
      <c r="H85" s="25"/>
      <c r="I85" s="26"/>
    </row>
    <row r="86" spans="1:9" ht="13" customHeight="1">
      <c r="A86" s="4"/>
      <c r="B86" s="12" t="s">
        <v>834</v>
      </c>
      <c r="C86" s="13"/>
      <c r="D86" s="13"/>
      <c r="E86" s="13"/>
      <c r="F86" s="13"/>
      <c r="G86" s="13"/>
      <c r="H86" s="14"/>
      <c r="I86" s="15"/>
    </row>
    <row r="87" spans="1:9" ht="13" customHeight="1">
      <c r="A87" s="4"/>
      <c r="B87" s="12" t="s">
        <v>835</v>
      </c>
      <c r="C87" s="13"/>
      <c r="D87" s="13"/>
      <c r="E87" s="13"/>
      <c r="F87" s="4"/>
      <c r="G87" s="14"/>
      <c r="H87" s="14"/>
      <c r="I87" s="15"/>
    </row>
    <row r="88" spans="1:9" ht="13" customHeight="1">
      <c r="A88" s="16" t="s">
        <v>839</v>
      </c>
      <c r="B88" s="17" t="s">
        <v>840</v>
      </c>
      <c r="C88" s="13" t="s">
        <v>841</v>
      </c>
      <c r="D88" s="13"/>
      <c r="E88" s="18">
        <v>59074.819000000003</v>
      </c>
      <c r="F88" s="19">
        <v>743.52689999999996</v>
      </c>
      <c r="G88" s="20">
        <v>4.4999999999999997E-3</v>
      </c>
      <c r="H88" s="21"/>
      <c r="I88" s="22"/>
    </row>
    <row r="89" spans="1:9" ht="13" customHeight="1">
      <c r="A89" s="4"/>
      <c r="B89" s="12" t="s">
        <v>462</v>
      </c>
      <c r="C89" s="13"/>
      <c r="D89" s="13"/>
      <c r="E89" s="13"/>
      <c r="F89" s="23">
        <v>743.52689999999996</v>
      </c>
      <c r="G89" s="24">
        <f>ROUND(SUM(G86:G88),4)</f>
        <v>4.4999999999999997E-3</v>
      </c>
      <c r="H89" s="25"/>
      <c r="I89" s="26"/>
    </row>
    <row r="90" spans="1:9" ht="13" customHeight="1">
      <c r="A90" s="4"/>
      <c r="B90" s="27" t="s">
        <v>465</v>
      </c>
      <c r="C90" s="28"/>
      <c r="D90" s="1"/>
      <c r="E90" s="28"/>
      <c r="F90" s="23">
        <v>743.52689999999996</v>
      </c>
      <c r="G90" s="24">
        <f>ROUND(SUM(G89),4)</f>
        <v>4.4999999999999997E-3</v>
      </c>
      <c r="H90" s="25"/>
      <c r="I90" s="26"/>
    </row>
    <row r="91" spans="1:9" ht="13" customHeight="1">
      <c r="A91" s="4"/>
      <c r="B91" s="12" t="s">
        <v>842</v>
      </c>
      <c r="C91" s="13"/>
      <c r="D91" s="13"/>
      <c r="E91" s="13"/>
      <c r="F91" s="13"/>
      <c r="G91" s="13"/>
      <c r="H91" s="14"/>
      <c r="I91" s="15"/>
    </row>
    <row r="92" spans="1:9" ht="13" customHeight="1">
      <c r="A92" s="16" t="s">
        <v>843</v>
      </c>
      <c r="B92" s="17" t="s">
        <v>844</v>
      </c>
      <c r="C92" s="13"/>
      <c r="D92" s="13"/>
      <c r="E92" s="18"/>
      <c r="F92" s="19">
        <v>1372.5539000000001</v>
      </c>
      <c r="G92" s="20">
        <v>8.3999999999999995E-3</v>
      </c>
      <c r="H92" s="29">
        <v>5.0660258678861918E-2</v>
      </c>
      <c r="I92" s="22"/>
    </row>
    <row r="93" spans="1:9" ht="13" customHeight="1">
      <c r="A93" s="4"/>
      <c r="B93" s="12" t="s">
        <v>462</v>
      </c>
      <c r="C93" s="13"/>
      <c r="D93" s="13"/>
      <c r="E93" s="13"/>
      <c r="F93" s="23">
        <v>1372.5539000000001</v>
      </c>
      <c r="G93" s="24">
        <f>ROUND(SUM(G91:G92),4)</f>
        <v>8.3999999999999995E-3</v>
      </c>
      <c r="H93" s="25"/>
      <c r="I93" s="26"/>
    </row>
    <row r="94" spans="1:9" ht="13" customHeight="1">
      <c r="A94" s="4"/>
      <c r="B94" s="27" t="s">
        <v>465</v>
      </c>
      <c r="C94" s="28"/>
      <c r="D94" s="1"/>
      <c r="E94" s="28"/>
      <c r="F94" s="23">
        <v>1372.5539000000001</v>
      </c>
      <c r="G94" s="24">
        <f>ROUND(SUM(G93),4)</f>
        <v>8.3999999999999995E-3</v>
      </c>
      <c r="H94" s="25"/>
      <c r="I94" s="26"/>
    </row>
    <row r="95" spans="1:9" ht="13" customHeight="1">
      <c r="A95" s="4"/>
      <c r="B95" s="27" t="s">
        <v>845</v>
      </c>
      <c r="C95" s="13"/>
      <c r="D95" s="1"/>
      <c r="E95" s="13"/>
      <c r="F95" s="30">
        <v>1212.0504000000001</v>
      </c>
      <c r="G95" s="39">
        <v>7.4999999999999997E-3</v>
      </c>
      <c r="H95" s="25"/>
      <c r="I95" s="26"/>
    </row>
    <row r="96" spans="1:9" ht="13" customHeight="1">
      <c r="A96" s="4"/>
      <c r="B96" s="31" t="s">
        <v>846</v>
      </c>
      <c r="C96" s="32"/>
      <c r="D96" s="32"/>
      <c r="E96" s="32"/>
      <c r="F96" s="33">
        <v>164135.70000000001</v>
      </c>
      <c r="G96" s="34">
        <f>ROUND(SUM(G79,G85,G90,G94,G95),4)</f>
        <v>1</v>
      </c>
      <c r="H96" s="35"/>
      <c r="I96" s="36"/>
    </row>
    <row r="97" spans="1:9" ht="13" customHeight="1">
      <c r="A97" s="4"/>
      <c r="B97" s="6"/>
      <c r="C97" s="4"/>
      <c r="D97" s="4"/>
      <c r="E97" s="4"/>
      <c r="F97" s="4"/>
      <c r="G97" s="4"/>
      <c r="H97" s="4"/>
      <c r="I97" s="4"/>
    </row>
    <row r="98" spans="1:9" ht="13" customHeight="1">
      <c r="A98" s="4"/>
      <c r="B98" s="3" t="s">
        <v>849</v>
      </c>
      <c r="C98" s="4"/>
      <c r="D98" s="4"/>
      <c r="E98" s="4"/>
      <c r="F98" s="4"/>
      <c r="G98" s="4"/>
      <c r="H98" s="4"/>
      <c r="I98" s="4"/>
    </row>
    <row r="99" spans="1:9" ht="26.15" customHeight="1">
      <c r="A99" s="4"/>
      <c r="B99" s="177" t="s">
        <v>2127</v>
      </c>
      <c r="C99" s="177"/>
      <c r="D99" s="177"/>
      <c r="E99" s="177"/>
      <c r="F99" s="177"/>
      <c r="G99" s="177"/>
      <c r="H99" s="177"/>
      <c r="I99" s="177"/>
    </row>
    <row r="100" spans="1:9" ht="13" customHeight="1">
      <c r="A100" s="4"/>
      <c r="B100" s="177"/>
      <c r="C100" s="177"/>
      <c r="D100" s="177"/>
      <c r="E100" s="177"/>
      <c r="F100" s="177"/>
      <c r="G100" s="177"/>
      <c r="H100" s="177"/>
      <c r="I100" s="177"/>
    </row>
    <row r="101" spans="1:9">
      <c r="A101" s="60"/>
      <c r="B101" s="40" t="s">
        <v>2038</v>
      </c>
      <c r="C101" s="41"/>
      <c r="D101" s="41"/>
      <c r="E101" s="42"/>
      <c r="F101" s="42"/>
      <c r="G101" s="42"/>
      <c r="H101" s="42"/>
      <c r="I101" s="43"/>
    </row>
    <row r="102" spans="1:9">
      <c r="A102" s="60"/>
      <c r="B102" s="44" t="s">
        <v>2039</v>
      </c>
      <c r="C102" s="53"/>
      <c r="D102" s="53"/>
      <c r="E102" s="96"/>
      <c r="F102" s="96"/>
      <c r="G102" s="96"/>
      <c r="H102" s="96"/>
      <c r="I102" s="47"/>
    </row>
    <row r="103" spans="1:9">
      <c r="A103" s="60"/>
      <c r="B103" s="44" t="s">
        <v>2040</v>
      </c>
      <c r="C103" s="53"/>
      <c r="D103" s="53"/>
      <c r="E103" s="96"/>
      <c r="F103" s="96"/>
      <c r="G103" s="96"/>
      <c r="H103" s="96"/>
      <c r="I103" s="47"/>
    </row>
    <row r="104" spans="1:9">
      <c r="A104" s="60"/>
      <c r="B104" s="48" t="s">
        <v>2041</v>
      </c>
      <c r="C104" s="49" t="s">
        <v>2056</v>
      </c>
      <c r="D104" s="49" t="s">
        <v>2042</v>
      </c>
      <c r="E104" s="96"/>
      <c r="F104" s="96"/>
      <c r="G104" s="96"/>
      <c r="H104" s="96"/>
      <c r="I104" s="47"/>
    </row>
    <row r="105" spans="1:9">
      <c r="A105" s="60"/>
      <c r="B105" s="50" t="s">
        <v>2043</v>
      </c>
      <c r="C105" s="51">
        <v>11.888</v>
      </c>
      <c r="D105" s="51">
        <v>12.385</v>
      </c>
      <c r="E105" s="96"/>
      <c r="F105" s="96"/>
      <c r="G105" s="96"/>
      <c r="H105" s="96"/>
      <c r="I105" s="47"/>
    </row>
    <row r="106" spans="1:9">
      <c r="A106" s="60"/>
      <c r="B106" s="50" t="s">
        <v>2044</v>
      </c>
      <c r="C106" s="51">
        <v>11.888</v>
      </c>
      <c r="D106" s="51">
        <v>12.385</v>
      </c>
      <c r="E106" s="96"/>
      <c r="F106" s="96"/>
      <c r="G106" s="96"/>
      <c r="H106" s="96"/>
      <c r="I106" s="47"/>
    </row>
    <row r="107" spans="1:9">
      <c r="A107" s="60"/>
      <c r="B107" s="50" t="s">
        <v>2045</v>
      </c>
      <c r="C107" s="51">
        <v>12.18</v>
      </c>
      <c r="D107" s="51">
        <v>12.673999999999999</v>
      </c>
      <c r="E107" s="96"/>
      <c r="F107" s="96"/>
      <c r="G107" s="96"/>
      <c r="H107" s="96"/>
      <c r="I107" s="47"/>
    </row>
    <row r="108" spans="1:9">
      <c r="A108" s="60"/>
      <c r="B108" s="50" t="s">
        <v>2046</v>
      </c>
      <c r="C108" s="51">
        <v>12.18</v>
      </c>
      <c r="D108" s="51">
        <v>12.673999999999999</v>
      </c>
      <c r="E108" s="96"/>
      <c r="F108" s="96"/>
      <c r="G108" s="96"/>
      <c r="H108" s="96"/>
      <c r="I108" s="47"/>
    </row>
    <row r="109" spans="1:9">
      <c r="A109" s="60"/>
      <c r="B109" s="44" t="s">
        <v>2047</v>
      </c>
      <c r="C109" s="53"/>
      <c r="D109" s="53"/>
      <c r="E109" s="96"/>
      <c r="F109" s="96"/>
      <c r="G109" s="96"/>
      <c r="H109" s="96"/>
      <c r="I109" s="47"/>
    </row>
    <row r="110" spans="1:9">
      <c r="A110" s="60"/>
      <c r="B110" s="52" t="s">
        <v>2113</v>
      </c>
      <c r="C110" s="53"/>
      <c r="D110" s="53"/>
      <c r="E110" s="96"/>
      <c r="F110" s="96"/>
      <c r="G110" s="96"/>
      <c r="H110" s="96"/>
      <c r="I110" s="47"/>
    </row>
    <row r="111" spans="1:9">
      <c r="A111" s="60"/>
      <c r="B111" s="44" t="s">
        <v>2080</v>
      </c>
      <c r="C111" s="53"/>
      <c r="D111" s="53"/>
      <c r="E111" s="96"/>
      <c r="F111" s="96"/>
      <c r="G111" s="96"/>
      <c r="H111" s="96"/>
      <c r="I111" s="47"/>
    </row>
    <row r="112" spans="1:9">
      <c r="A112" s="60"/>
      <c r="B112" s="44" t="s">
        <v>2062</v>
      </c>
      <c r="C112" s="53"/>
      <c r="D112" s="53"/>
      <c r="E112" s="96"/>
      <c r="F112" s="96"/>
      <c r="G112" s="96"/>
      <c r="H112" s="96"/>
      <c r="I112" s="47"/>
    </row>
    <row r="113" spans="1:9">
      <c r="A113" s="60"/>
      <c r="B113" s="44" t="s">
        <v>2063</v>
      </c>
      <c r="C113" s="53"/>
      <c r="D113" s="53"/>
      <c r="E113" s="96"/>
      <c r="F113" s="96"/>
      <c r="G113" s="96"/>
      <c r="H113" s="96"/>
      <c r="I113" s="47"/>
    </row>
    <row r="114" spans="1:9">
      <c r="A114" s="60"/>
      <c r="B114" s="44" t="s">
        <v>2051</v>
      </c>
      <c r="C114" s="96"/>
      <c r="D114" s="96"/>
      <c r="E114" s="96"/>
      <c r="F114" s="96"/>
      <c r="G114" s="96"/>
      <c r="H114" s="96"/>
      <c r="I114" s="47"/>
    </row>
    <row r="115" spans="1:9">
      <c r="A115" s="60"/>
      <c r="B115" s="44" t="s">
        <v>2114</v>
      </c>
      <c r="C115" s="96"/>
      <c r="D115" s="96"/>
      <c r="E115" s="96"/>
      <c r="F115" s="96"/>
      <c r="G115" s="96"/>
      <c r="H115" s="96"/>
      <c r="I115" s="47"/>
    </row>
    <row r="116" spans="1:9">
      <c r="A116" s="60"/>
      <c r="B116" s="54" t="s">
        <v>2448</v>
      </c>
      <c r="C116" s="62"/>
      <c r="D116" s="62"/>
      <c r="E116" s="62"/>
      <c r="F116" s="62"/>
      <c r="G116" s="62"/>
      <c r="H116" s="62"/>
      <c r="I116" s="63"/>
    </row>
    <row r="117" spans="1:9">
      <c r="A117" s="60"/>
      <c r="B117" s="46"/>
      <c r="C117" s="46"/>
      <c r="D117" s="46"/>
      <c r="E117" s="46"/>
      <c r="F117" s="46"/>
      <c r="G117" s="46"/>
      <c r="H117" s="46"/>
      <c r="I117" s="46"/>
    </row>
    <row r="118" spans="1:9" ht="13" customHeight="1">
      <c r="A118" s="4"/>
      <c r="B118" s="177"/>
      <c r="C118" s="177"/>
      <c r="D118" s="177"/>
      <c r="E118" s="177"/>
      <c r="F118" s="177"/>
      <c r="G118" s="177"/>
      <c r="H118" s="177"/>
      <c r="I118" s="177"/>
    </row>
    <row r="119" spans="1:9" ht="13" customHeight="1">
      <c r="A119" s="4"/>
      <c r="B119" s="4"/>
      <c r="C119" s="178" t="s">
        <v>1847</v>
      </c>
      <c r="D119" s="178"/>
      <c r="E119" s="178"/>
      <c r="F119" s="178"/>
      <c r="G119" s="4"/>
      <c r="H119" s="4"/>
      <c r="I119" s="4"/>
    </row>
    <row r="120" spans="1:9" ht="13" customHeight="1">
      <c r="A120" s="4"/>
      <c r="B120" s="37" t="s">
        <v>851</v>
      </c>
      <c r="C120" s="178" t="s">
        <v>852</v>
      </c>
      <c r="D120" s="178"/>
      <c r="E120" s="178"/>
      <c r="F120" s="178"/>
      <c r="G120" s="4"/>
      <c r="H120" s="4"/>
      <c r="I120" s="4"/>
    </row>
    <row r="121" spans="1:9" ht="135" customHeight="1">
      <c r="A121" s="4"/>
      <c r="B121" s="38"/>
      <c r="C121" s="176"/>
      <c r="D121" s="176"/>
      <c r="E121" s="4"/>
      <c r="F121" s="4"/>
      <c r="G121" s="108"/>
      <c r="H121" s="4"/>
      <c r="I121" s="4"/>
    </row>
    <row r="123" spans="1:9">
      <c r="B123" s="40" t="s">
        <v>2130</v>
      </c>
      <c r="C123" s="41"/>
      <c r="D123" s="41"/>
      <c r="E123" s="41"/>
      <c r="F123" s="41"/>
      <c r="G123" s="110"/>
      <c r="H123" s="110"/>
      <c r="I123" s="111"/>
    </row>
    <row r="124" spans="1:9" ht="23">
      <c r="B124" s="50" t="s">
        <v>2131</v>
      </c>
      <c r="C124" s="50" t="s">
        <v>2132</v>
      </c>
      <c r="D124" s="112" t="s">
        <v>2133</v>
      </c>
      <c r="E124" s="113" t="s">
        <v>2134</v>
      </c>
      <c r="F124" s="113" t="s">
        <v>2135</v>
      </c>
      <c r="G124" s="97"/>
      <c r="H124" s="97"/>
      <c r="I124" s="114"/>
    </row>
    <row r="125" spans="1:9">
      <c r="B125" s="173" t="s">
        <v>2324</v>
      </c>
      <c r="C125" s="174"/>
      <c r="D125" s="174"/>
      <c r="E125" s="174"/>
      <c r="F125" s="175"/>
      <c r="G125" s="97"/>
      <c r="H125" s="97"/>
      <c r="I125" s="114"/>
    </row>
    <row r="126" spans="1:9">
      <c r="B126" s="128" t="s">
        <v>2349</v>
      </c>
      <c r="C126" s="130"/>
      <c r="D126" s="129"/>
      <c r="E126" s="129"/>
      <c r="F126" s="129"/>
      <c r="G126" s="97"/>
      <c r="H126" s="97"/>
      <c r="I126" s="114"/>
    </row>
    <row r="127" spans="1:9">
      <c r="B127" s="128" t="s">
        <v>2364</v>
      </c>
      <c r="C127" s="129"/>
      <c r="D127" s="129"/>
      <c r="E127" s="129"/>
      <c r="F127" s="129"/>
      <c r="G127" s="97"/>
      <c r="H127" s="97"/>
      <c r="I127" s="114"/>
    </row>
    <row r="128" spans="1:9">
      <c r="B128" s="128" t="s">
        <v>2378</v>
      </c>
      <c r="C128" s="131"/>
      <c r="D128" s="129"/>
      <c r="E128" s="129"/>
      <c r="F128" s="129"/>
      <c r="G128" s="97"/>
      <c r="H128" s="97"/>
      <c r="I128" s="114"/>
    </row>
    <row r="129" spans="2:9">
      <c r="B129" s="128" t="s">
        <v>2379</v>
      </c>
      <c r="C129" s="131"/>
      <c r="D129" s="129"/>
      <c r="E129" s="129"/>
      <c r="F129" s="129"/>
      <c r="G129" s="97"/>
      <c r="H129" s="97"/>
      <c r="I129" s="114"/>
    </row>
    <row r="130" spans="2:9">
      <c r="B130" s="128" t="s">
        <v>2380</v>
      </c>
      <c r="C130" s="132"/>
      <c r="D130" s="129"/>
      <c r="E130" s="129"/>
      <c r="F130" s="129"/>
      <c r="G130" s="97"/>
      <c r="H130" s="97"/>
      <c r="I130" s="114"/>
    </row>
    <row r="131" spans="2:9">
      <c r="B131" s="128" t="s">
        <v>2381</v>
      </c>
      <c r="C131" s="132"/>
      <c r="D131" s="129"/>
      <c r="E131" s="129"/>
      <c r="F131" s="129"/>
      <c r="G131" s="97"/>
      <c r="H131" s="97"/>
      <c r="I131" s="114"/>
    </row>
    <row r="132" spans="2:9">
      <c r="B132" s="128" t="s">
        <v>2382</v>
      </c>
      <c r="C132" s="132"/>
      <c r="D132" s="129"/>
      <c r="E132" s="129"/>
      <c r="F132" s="129"/>
      <c r="G132" s="97"/>
      <c r="H132" s="97"/>
      <c r="I132" s="114"/>
    </row>
    <row r="133" spans="2:9">
      <c r="B133" s="128"/>
      <c r="C133" s="129"/>
      <c r="D133" s="129"/>
      <c r="E133" s="129"/>
      <c r="F133" s="129"/>
      <c r="G133" s="97"/>
      <c r="H133" s="97"/>
      <c r="I133" s="114"/>
    </row>
    <row r="134" spans="2:9">
      <c r="B134" s="133" t="s">
        <v>2323</v>
      </c>
      <c r="C134" s="129"/>
      <c r="D134" s="129"/>
      <c r="E134" s="129"/>
      <c r="F134" s="129"/>
      <c r="G134" s="97"/>
      <c r="H134" s="97"/>
      <c r="I134" s="114"/>
    </row>
    <row r="135" spans="2:9" ht="23">
      <c r="B135" s="125" t="s">
        <v>2131</v>
      </c>
      <c r="C135" s="125" t="s">
        <v>2132</v>
      </c>
      <c r="D135" s="126" t="s">
        <v>2133</v>
      </c>
      <c r="E135" s="127" t="s">
        <v>2134</v>
      </c>
      <c r="F135" s="127" t="s">
        <v>2135</v>
      </c>
      <c r="G135" s="97"/>
      <c r="H135" s="97"/>
      <c r="I135" s="114"/>
    </row>
    <row r="136" spans="2:9">
      <c r="B136" s="179" t="s">
        <v>2324</v>
      </c>
      <c r="C136" s="180"/>
      <c r="D136" s="180"/>
      <c r="E136" s="180"/>
      <c r="F136" s="181"/>
      <c r="G136" s="97"/>
      <c r="H136" s="97"/>
      <c r="I136" s="114"/>
    </row>
    <row r="137" spans="2:9">
      <c r="B137" s="128" t="s">
        <v>2325</v>
      </c>
      <c r="C137" s="134"/>
      <c r="D137" s="134"/>
      <c r="E137" s="129"/>
      <c r="F137" s="129"/>
      <c r="G137" s="97"/>
      <c r="H137" s="97"/>
      <c r="I137" s="114"/>
    </row>
    <row r="138" spans="2:9">
      <c r="B138" s="128"/>
      <c r="C138" s="134"/>
      <c r="D138" s="134"/>
      <c r="E138" s="129"/>
      <c r="F138" s="129"/>
      <c r="G138" s="97"/>
      <c r="H138" s="97"/>
      <c r="I138" s="114"/>
    </row>
    <row r="139" spans="2:9">
      <c r="B139" s="128" t="s">
        <v>2326</v>
      </c>
      <c r="C139" s="134"/>
      <c r="D139" s="134"/>
      <c r="E139" s="129"/>
      <c r="F139" s="129"/>
      <c r="G139" s="97"/>
      <c r="H139" s="97"/>
      <c r="I139" s="114"/>
    </row>
    <row r="140" spans="2:9">
      <c r="B140" s="128" t="s">
        <v>2378</v>
      </c>
      <c r="C140" s="135"/>
      <c r="D140" s="134"/>
      <c r="E140" s="129"/>
      <c r="F140" s="129"/>
      <c r="G140" s="97"/>
      <c r="H140" s="97"/>
      <c r="I140" s="114"/>
    </row>
    <row r="141" spans="2:9">
      <c r="B141" s="128" t="s">
        <v>2379</v>
      </c>
      <c r="C141" s="135"/>
      <c r="D141" s="134"/>
      <c r="E141" s="129"/>
      <c r="F141" s="129"/>
      <c r="G141" s="97"/>
      <c r="H141" s="97"/>
      <c r="I141" s="114"/>
    </row>
    <row r="142" spans="2:9">
      <c r="B142" s="128" t="s">
        <v>2380</v>
      </c>
      <c r="C142" s="135"/>
      <c r="D142" s="134"/>
      <c r="E142" s="129"/>
      <c r="F142" s="129"/>
      <c r="G142" s="97"/>
      <c r="H142" s="97"/>
      <c r="I142" s="114"/>
    </row>
    <row r="143" spans="2:9">
      <c r="B143" s="128" t="s">
        <v>2381</v>
      </c>
      <c r="C143" s="135"/>
      <c r="D143" s="134"/>
      <c r="E143" s="129"/>
      <c r="F143" s="129"/>
      <c r="G143" s="97"/>
      <c r="H143" s="97"/>
      <c r="I143" s="114"/>
    </row>
    <row r="144" spans="2:9">
      <c r="B144" s="128" t="s">
        <v>2382</v>
      </c>
      <c r="C144" s="135"/>
      <c r="D144" s="134"/>
      <c r="E144" s="129"/>
      <c r="F144" s="129"/>
      <c r="G144" s="97"/>
      <c r="H144" s="97"/>
      <c r="I144" s="114"/>
    </row>
    <row r="145" spans="2:9">
      <c r="B145" s="128"/>
      <c r="C145" s="134"/>
      <c r="D145" s="134"/>
      <c r="E145" s="129"/>
      <c r="F145" s="129"/>
      <c r="G145" s="97"/>
      <c r="H145" s="97"/>
      <c r="I145" s="114"/>
    </row>
    <row r="146" spans="2:9">
      <c r="B146" s="133" t="s">
        <v>2354</v>
      </c>
      <c r="C146" s="134"/>
      <c r="D146" s="134"/>
      <c r="E146" s="129"/>
      <c r="F146" s="129"/>
      <c r="G146" s="97"/>
      <c r="H146" s="97"/>
      <c r="I146" s="114"/>
    </row>
    <row r="147" spans="2:9" ht="23">
      <c r="B147" s="125" t="s">
        <v>2131</v>
      </c>
      <c r="C147" s="136" t="s">
        <v>2333</v>
      </c>
      <c r="D147" s="126" t="s">
        <v>2334</v>
      </c>
      <c r="E147" s="127" t="s">
        <v>2335</v>
      </c>
      <c r="F147" s="129"/>
      <c r="G147" s="97"/>
      <c r="H147" s="97"/>
      <c r="I147" s="114"/>
    </row>
    <row r="148" spans="2:9">
      <c r="B148" s="125" t="s">
        <v>2355</v>
      </c>
      <c r="C148" s="165">
        <v>650</v>
      </c>
      <c r="D148" s="126">
        <v>200.47020000000001</v>
      </c>
      <c r="E148" s="127">
        <v>460.7</v>
      </c>
      <c r="F148" s="129"/>
      <c r="G148" s="97"/>
      <c r="H148" s="97"/>
      <c r="I148" s="114"/>
    </row>
    <row r="149" spans="2:9">
      <c r="B149" s="125" t="s">
        <v>2356</v>
      </c>
      <c r="C149" s="137">
        <v>900</v>
      </c>
      <c r="D149" s="166">
        <v>152.23929999999999</v>
      </c>
      <c r="E149" s="167">
        <v>593.25</v>
      </c>
      <c r="F149" s="129"/>
      <c r="G149" s="97"/>
      <c r="H149" s="97"/>
      <c r="I149" s="114"/>
    </row>
    <row r="150" spans="2:9">
      <c r="B150" s="125"/>
      <c r="C150" s="137"/>
      <c r="D150" s="166"/>
      <c r="E150" s="167"/>
      <c r="F150" s="129"/>
      <c r="G150" s="97"/>
      <c r="H150" s="97"/>
      <c r="I150" s="114"/>
    </row>
    <row r="151" spans="2:9">
      <c r="B151" s="128" t="s">
        <v>2440</v>
      </c>
      <c r="C151" s="134"/>
      <c r="D151" s="134"/>
      <c r="E151" s="129"/>
      <c r="F151" s="129"/>
      <c r="G151" s="97"/>
      <c r="H151" s="97"/>
      <c r="I151" s="114"/>
    </row>
    <row r="152" spans="2:9">
      <c r="B152" s="128"/>
      <c r="C152" s="134"/>
      <c r="D152" s="134"/>
      <c r="E152" s="129"/>
      <c r="F152" s="129"/>
      <c r="G152" s="97"/>
      <c r="H152" s="97"/>
      <c r="I152" s="114"/>
    </row>
    <row r="153" spans="2:9">
      <c r="B153" s="128" t="s">
        <v>2337</v>
      </c>
      <c r="C153" s="134"/>
      <c r="D153" s="134"/>
      <c r="E153" s="129"/>
      <c r="F153" s="129"/>
      <c r="G153" s="97"/>
      <c r="H153" s="97"/>
      <c r="I153" s="114"/>
    </row>
    <row r="154" spans="2:9">
      <c r="B154" s="128" t="s">
        <v>2441</v>
      </c>
      <c r="C154" s="134"/>
      <c r="D154" s="134"/>
      <c r="E154" s="129"/>
      <c r="F154" s="129"/>
      <c r="G154" s="97"/>
      <c r="H154" s="97"/>
      <c r="I154" s="114"/>
    </row>
    <row r="155" spans="2:9">
      <c r="B155" s="128" t="s">
        <v>2442</v>
      </c>
      <c r="C155" s="134"/>
      <c r="D155" s="134"/>
      <c r="E155" s="129"/>
      <c r="F155" s="129"/>
      <c r="G155" s="97"/>
      <c r="H155" s="97"/>
      <c r="I155" s="114"/>
    </row>
    <row r="156" spans="2:9">
      <c r="B156" s="128" t="s">
        <v>2443</v>
      </c>
      <c r="C156" s="134"/>
      <c r="D156" s="134"/>
      <c r="E156" s="129"/>
      <c r="F156" s="129"/>
      <c r="G156" s="97"/>
      <c r="H156" s="97"/>
      <c r="I156" s="114"/>
    </row>
    <row r="157" spans="2:9">
      <c r="B157" s="128"/>
      <c r="C157" s="134"/>
      <c r="D157" s="134"/>
      <c r="E157" s="129"/>
      <c r="F157" s="129"/>
      <c r="G157" s="97"/>
      <c r="H157" s="97"/>
      <c r="I157" s="114"/>
    </row>
    <row r="158" spans="2:9">
      <c r="B158" s="133" t="s">
        <v>2341</v>
      </c>
      <c r="C158" s="134"/>
      <c r="D158" s="134"/>
      <c r="E158" s="129"/>
      <c r="F158" s="129"/>
      <c r="G158" s="97"/>
      <c r="H158" s="97"/>
      <c r="I158" s="114"/>
    </row>
    <row r="159" spans="2:9" ht="23">
      <c r="B159" s="125" t="s">
        <v>2131</v>
      </c>
      <c r="C159" s="125" t="s">
        <v>2342</v>
      </c>
      <c r="D159" s="126" t="s">
        <v>2343</v>
      </c>
      <c r="E159" s="127" t="s">
        <v>2344</v>
      </c>
      <c r="F159" s="127" t="s">
        <v>2345</v>
      </c>
      <c r="G159" s="97"/>
      <c r="H159" s="97"/>
      <c r="I159" s="114"/>
    </row>
    <row r="160" spans="2:9">
      <c r="B160" s="179" t="s">
        <v>2324</v>
      </c>
      <c r="C160" s="180"/>
      <c r="D160" s="180"/>
      <c r="E160" s="180"/>
      <c r="F160" s="181"/>
      <c r="G160" s="97"/>
      <c r="H160" s="97"/>
      <c r="I160" s="114"/>
    </row>
    <row r="161" spans="2:9">
      <c r="B161" s="128" t="s">
        <v>2435</v>
      </c>
      <c r="C161" s="134"/>
      <c r="D161" s="134"/>
      <c r="E161" s="129"/>
      <c r="F161" s="129"/>
      <c r="G161" s="97"/>
      <c r="H161" s="97"/>
      <c r="I161" s="114"/>
    </row>
    <row r="162" spans="2:9">
      <c r="B162" s="128"/>
      <c r="C162" s="134"/>
      <c r="D162" s="134"/>
      <c r="E162" s="129"/>
      <c r="F162" s="129"/>
      <c r="G162" s="97"/>
      <c r="H162" s="97"/>
      <c r="I162" s="114"/>
    </row>
    <row r="163" spans="2:9">
      <c r="B163" s="128" t="s">
        <v>2347</v>
      </c>
      <c r="C163" s="134"/>
      <c r="D163" s="134"/>
      <c r="E163" s="129"/>
      <c r="F163" s="129"/>
      <c r="G163" s="97"/>
      <c r="H163" s="97"/>
      <c r="I163" s="114"/>
    </row>
    <row r="164" spans="2:9">
      <c r="B164" s="128" t="s">
        <v>2338</v>
      </c>
      <c r="C164" s="134"/>
      <c r="D164" s="134"/>
      <c r="E164" s="129"/>
      <c r="F164" s="129"/>
      <c r="G164" s="97"/>
      <c r="H164" s="97"/>
      <c r="I164" s="114"/>
    </row>
    <row r="165" spans="2:9">
      <c r="B165" s="128" t="s">
        <v>2404</v>
      </c>
      <c r="C165" s="134"/>
      <c r="D165" s="134"/>
      <c r="E165" s="129"/>
      <c r="F165" s="129"/>
      <c r="G165" s="97"/>
      <c r="H165" s="97"/>
      <c r="I165" s="114"/>
    </row>
    <row r="166" spans="2:9">
      <c r="B166" s="128" t="s">
        <v>2405</v>
      </c>
      <c r="C166" s="134"/>
      <c r="D166" s="134"/>
      <c r="E166" s="129"/>
      <c r="F166" s="129"/>
      <c r="G166" s="97"/>
      <c r="H166" s="97"/>
      <c r="I166" s="114"/>
    </row>
    <row r="167" spans="2:9">
      <c r="B167" s="128"/>
      <c r="C167" s="134"/>
      <c r="D167" s="134"/>
      <c r="E167" s="129"/>
      <c r="F167" s="129"/>
      <c r="G167" s="97"/>
      <c r="H167" s="97"/>
      <c r="I167" s="114"/>
    </row>
    <row r="168" spans="2:9">
      <c r="B168" s="133" t="s">
        <v>2348</v>
      </c>
      <c r="C168" s="134"/>
      <c r="D168" s="134"/>
      <c r="E168" s="129"/>
      <c r="F168" s="129"/>
      <c r="G168" s="97"/>
      <c r="H168" s="97"/>
      <c r="I168" s="114"/>
    </row>
    <row r="169" spans="2:9">
      <c r="B169" s="141"/>
      <c r="C169" s="140"/>
      <c r="D169" s="140"/>
      <c r="E169" s="140"/>
      <c r="F169" s="140"/>
      <c r="G169" s="123"/>
      <c r="H169" s="123"/>
      <c r="I169" s="124"/>
    </row>
  </sheetData>
  <mergeCells count="9">
    <mergeCell ref="B125:F125"/>
    <mergeCell ref="B136:F136"/>
    <mergeCell ref="B160:F160"/>
    <mergeCell ref="C121:D121"/>
    <mergeCell ref="B99:I99"/>
    <mergeCell ref="B100:I100"/>
    <mergeCell ref="B118:I118"/>
    <mergeCell ref="C119:F119"/>
    <mergeCell ref="C120:F120"/>
  </mergeCells>
  <hyperlinks>
    <hyperlink ref="A1" location="BajajFinservMultiCapFund" display="BFMUCF" xr:uid="{00000000-0004-0000-1200-000000000000}"/>
    <hyperlink ref="B1" location="BajajFinservMultiCapFund" display="Bajaj Finserv Multi Cap Fund" xr:uid="{00000000-0004-0000-1200-000001000000}"/>
  </hyperlinks>
  <pageMargins left="0" right="0" top="0" bottom="0" header="0" footer="0"/>
  <pageSetup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outlinePr summaryBelow="0"/>
  </sheetPr>
  <dimension ref="A1:I87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32</v>
      </c>
      <c r="B1" s="3" t="s">
        <v>33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937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61</v>
      </c>
      <c r="E7" s="18">
        <v>50830</v>
      </c>
      <c r="F7" s="19">
        <v>360.23219999999998</v>
      </c>
      <c r="G7" s="20">
        <v>0.1037</v>
      </c>
      <c r="H7" s="21"/>
      <c r="I7" s="22"/>
    </row>
    <row r="8" spans="1:9" ht="13" customHeight="1">
      <c r="A8" s="16" t="s">
        <v>58</v>
      </c>
      <c r="B8" s="17" t="s">
        <v>59</v>
      </c>
      <c r="C8" s="13" t="s">
        <v>60</v>
      </c>
      <c r="D8" s="13" t="s">
        <v>61</v>
      </c>
      <c r="E8" s="18">
        <v>23769</v>
      </c>
      <c r="F8" s="19">
        <v>314.1549</v>
      </c>
      <c r="G8" s="20">
        <v>9.0499999999999997E-2</v>
      </c>
      <c r="H8" s="21"/>
      <c r="I8" s="22"/>
    </row>
    <row r="9" spans="1:9" ht="13" customHeight="1">
      <c r="A9" s="16" t="s">
        <v>65</v>
      </c>
      <c r="B9" s="17" t="s">
        <v>66</v>
      </c>
      <c r="C9" s="13" t="s">
        <v>67</v>
      </c>
      <c r="D9" s="13" t="s">
        <v>68</v>
      </c>
      <c r="E9" s="18">
        <v>22173</v>
      </c>
      <c r="F9" s="19">
        <v>263.19349999999997</v>
      </c>
      <c r="G9" s="20">
        <v>7.5800000000000006E-2</v>
      </c>
      <c r="H9" s="21"/>
      <c r="I9" s="22"/>
    </row>
    <row r="10" spans="1:9" ht="13" customHeight="1">
      <c r="A10" s="16" t="s">
        <v>80</v>
      </c>
      <c r="B10" s="17" t="s">
        <v>81</v>
      </c>
      <c r="C10" s="13" t="s">
        <v>82</v>
      </c>
      <c r="D10" s="13" t="s">
        <v>83</v>
      </c>
      <c r="E10" s="18">
        <v>10085</v>
      </c>
      <c r="F10" s="19">
        <v>177.1935</v>
      </c>
      <c r="G10" s="20">
        <v>5.0999999999999997E-2</v>
      </c>
      <c r="H10" s="21"/>
      <c r="I10" s="22"/>
    </row>
    <row r="11" spans="1:9" ht="13" customHeight="1">
      <c r="A11" s="16" t="s">
        <v>122</v>
      </c>
      <c r="B11" s="17" t="s">
        <v>123</v>
      </c>
      <c r="C11" s="13" t="s">
        <v>124</v>
      </c>
      <c r="D11" s="13" t="s">
        <v>125</v>
      </c>
      <c r="E11" s="18">
        <v>3881</v>
      </c>
      <c r="F11" s="19">
        <v>145.9256</v>
      </c>
      <c r="G11" s="20">
        <v>4.2000000000000003E-2</v>
      </c>
      <c r="H11" s="21"/>
      <c r="I11" s="22"/>
    </row>
    <row r="12" spans="1:9" ht="13" customHeight="1">
      <c r="A12" s="16" t="s">
        <v>98</v>
      </c>
      <c r="B12" s="17" t="s">
        <v>99</v>
      </c>
      <c r="C12" s="13" t="s">
        <v>100</v>
      </c>
      <c r="D12" s="13" t="s">
        <v>61</v>
      </c>
      <c r="E12" s="18">
        <v>13705</v>
      </c>
      <c r="F12" s="19">
        <v>131.49950000000001</v>
      </c>
      <c r="G12" s="20">
        <v>3.7900000000000003E-2</v>
      </c>
      <c r="H12" s="21"/>
      <c r="I12" s="22"/>
    </row>
    <row r="13" spans="1:9" ht="13" customHeight="1">
      <c r="A13" s="16" t="s">
        <v>91</v>
      </c>
      <c r="B13" s="17" t="s">
        <v>92</v>
      </c>
      <c r="C13" s="13" t="s">
        <v>93</v>
      </c>
      <c r="D13" s="13" t="s">
        <v>61</v>
      </c>
      <c r="E13" s="18">
        <v>9533</v>
      </c>
      <c r="F13" s="19">
        <v>116.8746</v>
      </c>
      <c r="G13" s="20">
        <v>3.3700000000000001E-2</v>
      </c>
      <c r="H13" s="21"/>
      <c r="I13" s="22"/>
    </row>
    <row r="14" spans="1:9" ht="13" customHeight="1">
      <c r="A14" s="16" t="s">
        <v>143</v>
      </c>
      <c r="B14" s="17" t="s">
        <v>144</v>
      </c>
      <c r="C14" s="13" t="s">
        <v>145</v>
      </c>
      <c r="D14" s="13" t="s">
        <v>146</v>
      </c>
      <c r="E14" s="18">
        <v>11712</v>
      </c>
      <c r="F14" s="19">
        <v>116.429</v>
      </c>
      <c r="G14" s="20">
        <v>3.3500000000000002E-2</v>
      </c>
      <c r="H14" s="21"/>
      <c r="I14" s="22"/>
    </row>
    <row r="15" spans="1:9" ht="13" customHeight="1">
      <c r="A15" s="16" t="s">
        <v>158</v>
      </c>
      <c r="B15" s="17" t="s">
        <v>159</v>
      </c>
      <c r="C15" s="13" t="s">
        <v>160</v>
      </c>
      <c r="D15" s="13" t="s">
        <v>61</v>
      </c>
      <c r="E15" s="18">
        <v>24419</v>
      </c>
      <c r="F15" s="19">
        <v>101.8272</v>
      </c>
      <c r="G15" s="20">
        <v>2.93E-2</v>
      </c>
      <c r="H15" s="21"/>
      <c r="I15" s="22"/>
    </row>
    <row r="16" spans="1:9" ht="13" customHeight="1">
      <c r="A16" s="16" t="s">
        <v>104</v>
      </c>
      <c r="B16" s="17" t="s">
        <v>105</v>
      </c>
      <c r="C16" s="13" t="s">
        <v>106</v>
      </c>
      <c r="D16" s="13" t="s">
        <v>107</v>
      </c>
      <c r="E16" s="18">
        <v>2964</v>
      </c>
      <c r="F16" s="19">
        <v>87.438000000000002</v>
      </c>
      <c r="G16" s="20">
        <v>2.52E-2</v>
      </c>
      <c r="H16" s="21"/>
      <c r="I16" s="22"/>
    </row>
    <row r="17" spans="1:9" ht="13" customHeight="1">
      <c r="A17" s="16" t="s">
        <v>76</v>
      </c>
      <c r="B17" s="17" t="s">
        <v>77</v>
      </c>
      <c r="C17" s="13" t="s">
        <v>78</v>
      </c>
      <c r="D17" s="13" t="s">
        <v>79</v>
      </c>
      <c r="E17" s="18">
        <v>9048</v>
      </c>
      <c r="F17" s="19">
        <v>86.8065</v>
      </c>
      <c r="G17" s="20">
        <v>2.5000000000000001E-2</v>
      </c>
      <c r="H17" s="21"/>
      <c r="I17" s="22"/>
    </row>
    <row r="18" spans="1:9" ht="13" customHeight="1">
      <c r="A18" s="16" t="s">
        <v>133</v>
      </c>
      <c r="B18" s="17" t="s">
        <v>134</v>
      </c>
      <c r="C18" s="13" t="s">
        <v>135</v>
      </c>
      <c r="D18" s="13" t="s">
        <v>136</v>
      </c>
      <c r="E18" s="18">
        <v>31971</v>
      </c>
      <c r="F18" s="19">
        <v>84.003799999999998</v>
      </c>
      <c r="G18" s="20">
        <v>2.4199999999999999E-2</v>
      </c>
      <c r="H18" s="21"/>
      <c r="I18" s="22"/>
    </row>
    <row r="19" spans="1:9" ht="13" customHeight="1">
      <c r="A19" s="16" t="s">
        <v>249</v>
      </c>
      <c r="B19" s="17" t="s">
        <v>250</v>
      </c>
      <c r="C19" s="13" t="s">
        <v>251</v>
      </c>
      <c r="D19" s="13" t="s">
        <v>252</v>
      </c>
      <c r="E19" s="18">
        <v>24030</v>
      </c>
      <c r="F19" s="19">
        <v>76.896000000000001</v>
      </c>
      <c r="G19" s="20">
        <v>2.2100000000000002E-2</v>
      </c>
      <c r="H19" s="21"/>
      <c r="I19" s="22"/>
    </row>
    <row r="20" spans="1:9" ht="13" customHeight="1">
      <c r="A20" s="16" t="s">
        <v>233</v>
      </c>
      <c r="B20" s="17" t="s">
        <v>234</v>
      </c>
      <c r="C20" s="13" t="s">
        <v>235</v>
      </c>
      <c r="D20" s="13" t="s">
        <v>146</v>
      </c>
      <c r="E20" s="18">
        <v>3385</v>
      </c>
      <c r="F20" s="19">
        <v>69.412800000000004</v>
      </c>
      <c r="G20" s="20">
        <v>0.02</v>
      </c>
      <c r="H20" s="21"/>
      <c r="I20" s="22"/>
    </row>
    <row r="21" spans="1:9" ht="13" customHeight="1">
      <c r="A21" s="16" t="s">
        <v>337</v>
      </c>
      <c r="B21" s="17" t="s">
        <v>338</v>
      </c>
      <c r="C21" s="13" t="s">
        <v>339</v>
      </c>
      <c r="D21" s="13" t="s">
        <v>172</v>
      </c>
      <c r="E21" s="18">
        <v>3512</v>
      </c>
      <c r="F21" s="19">
        <v>63.798999999999999</v>
      </c>
      <c r="G21" s="20">
        <v>1.84E-2</v>
      </c>
      <c r="H21" s="21"/>
      <c r="I21" s="22"/>
    </row>
    <row r="22" spans="1:9" ht="13" customHeight="1">
      <c r="A22" s="16" t="s">
        <v>370</v>
      </c>
      <c r="B22" s="17" t="s">
        <v>371</v>
      </c>
      <c r="C22" s="13" t="s">
        <v>372</v>
      </c>
      <c r="D22" s="13" t="s">
        <v>229</v>
      </c>
      <c r="E22" s="18">
        <v>1370</v>
      </c>
      <c r="F22" s="19">
        <v>62.841900000000003</v>
      </c>
      <c r="G22" s="20">
        <v>1.8100000000000002E-2</v>
      </c>
      <c r="H22" s="21"/>
      <c r="I22" s="22"/>
    </row>
    <row r="23" spans="1:9" ht="13" customHeight="1">
      <c r="A23" s="16" t="s">
        <v>223</v>
      </c>
      <c r="B23" s="17" t="s">
        <v>224</v>
      </c>
      <c r="C23" s="13" t="s">
        <v>225</v>
      </c>
      <c r="D23" s="13" t="s">
        <v>136</v>
      </c>
      <c r="E23" s="18">
        <v>2940</v>
      </c>
      <c r="F23" s="19">
        <v>55.2455</v>
      </c>
      <c r="G23" s="20">
        <v>1.5900000000000001E-2</v>
      </c>
      <c r="H23" s="21"/>
      <c r="I23" s="22"/>
    </row>
    <row r="24" spans="1:9" ht="13" customHeight="1">
      <c r="A24" s="16" t="s">
        <v>155</v>
      </c>
      <c r="B24" s="17" t="s">
        <v>156</v>
      </c>
      <c r="C24" s="13" t="s">
        <v>157</v>
      </c>
      <c r="D24" s="13" t="s">
        <v>107</v>
      </c>
      <c r="E24" s="18">
        <v>431</v>
      </c>
      <c r="F24" s="19">
        <v>51.577800000000003</v>
      </c>
      <c r="G24" s="20">
        <v>1.49E-2</v>
      </c>
      <c r="H24" s="21"/>
      <c r="I24" s="22"/>
    </row>
    <row r="25" spans="1:9" ht="13" customHeight="1">
      <c r="A25" s="16" t="s">
        <v>87</v>
      </c>
      <c r="B25" s="17" t="s">
        <v>88</v>
      </c>
      <c r="C25" s="13" t="s">
        <v>89</v>
      </c>
      <c r="D25" s="13" t="s">
        <v>90</v>
      </c>
      <c r="E25" s="18">
        <v>15759</v>
      </c>
      <c r="F25" s="19">
        <v>50.862200000000001</v>
      </c>
      <c r="G25" s="20">
        <v>1.46E-2</v>
      </c>
      <c r="H25" s="21"/>
      <c r="I25" s="22"/>
    </row>
    <row r="26" spans="1:9" ht="13" customHeight="1">
      <c r="A26" s="16" t="s">
        <v>137</v>
      </c>
      <c r="B26" s="17" t="s">
        <v>138</v>
      </c>
      <c r="C26" s="13" t="s">
        <v>139</v>
      </c>
      <c r="D26" s="13" t="s">
        <v>72</v>
      </c>
      <c r="E26" s="18">
        <v>27515</v>
      </c>
      <c r="F26" s="19">
        <v>50.710099999999997</v>
      </c>
      <c r="G26" s="20">
        <v>1.46E-2</v>
      </c>
      <c r="H26" s="21"/>
      <c r="I26" s="22"/>
    </row>
    <row r="27" spans="1:9" ht="13" customHeight="1">
      <c r="A27" s="16" t="s">
        <v>209</v>
      </c>
      <c r="B27" s="17" t="s">
        <v>210</v>
      </c>
      <c r="C27" s="13" t="s">
        <v>211</v>
      </c>
      <c r="D27" s="13" t="s">
        <v>212</v>
      </c>
      <c r="E27" s="18">
        <v>2598</v>
      </c>
      <c r="F27" s="19">
        <v>46.719799999999999</v>
      </c>
      <c r="G27" s="20">
        <v>1.35E-2</v>
      </c>
      <c r="H27" s="21"/>
      <c r="I27" s="22"/>
    </row>
    <row r="28" spans="1:9" ht="13" customHeight="1">
      <c r="A28" s="16" t="s">
        <v>94</v>
      </c>
      <c r="B28" s="17" t="s">
        <v>95</v>
      </c>
      <c r="C28" s="13" t="s">
        <v>96</v>
      </c>
      <c r="D28" s="13" t="s">
        <v>97</v>
      </c>
      <c r="E28" s="18">
        <v>11876</v>
      </c>
      <c r="F28" s="19">
        <v>46.1145</v>
      </c>
      <c r="G28" s="20">
        <v>1.3299999999999999E-2</v>
      </c>
      <c r="H28" s="21"/>
      <c r="I28" s="22"/>
    </row>
    <row r="29" spans="1:9" ht="13" customHeight="1">
      <c r="A29" s="16" t="s">
        <v>257</v>
      </c>
      <c r="B29" s="17" t="s">
        <v>258</v>
      </c>
      <c r="C29" s="13" t="s">
        <v>259</v>
      </c>
      <c r="D29" s="13" t="s">
        <v>79</v>
      </c>
      <c r="E29" s="18">
        <v>4645</v>
      </c>
      <c r="F29" s="19">
        <v>45.6464</v>
      </c>
      <c r="G29" s="20">
        <v>1.3100000000000001E-2</v>
      </c>
      <c r="H29" s="21"/>
      <c r="I29" s="22"/>
    </row>
    <row r="30" spans="1:9" ht="13" customHeight="1">
      <c r="A30" s="16" t="s">
        <v>108</v>
      </c>
      <c r="B30" s="17" t="s">
        <v>109</v>
      </c>
      <c r="C30" s="13" t="s">
        <v>110</v>
      </c>
      <c r="D30" s="13" t="s">
        <v>111</v>
      </c>
      <c r="E30" s="18">
        <v>4801</v>
      </c>
      <c r="F30" s="19">
        <v>45.215800000000002</v>
      </c>
      <c r="G30" s="20">
        <v>1.2999999999999999E-2</v>
      </c>
      <c r="H30" s="21"/>
      <c r="I30" s="22"/>
    </row>
    <row r="31" spans="1:9" ht="13" customHeight="1">
      <c r="A31" s="16" t="s">
        <v>275</v>
      </c>
      <c r="B31" s="17" t="s">
        <v>276</v>
      </c>
      <c r="C31" s="13" t="s">
        <v>277</v>
      </c>
      <c r="D31" s="13" t="s">
        <v>146</v>
      </c>
      <c r="E31" s="18">
        <v>3493</v>
      </c>
      <c r="F31" s="19">
        <v>42.963900000000002</v>
      </c>
      <c r="G31" s="20">
        <v>1.24E-2</v>
      </c>
      <c r="H31" s="21"/>
      <c r="I31" s="22"/>
    </row>
    <row r="32" spans="1:9" ht="13" customHeight="1">
      <c r="A32" s="16" t="s">
        <v>859</v>
      </c>
      <c r="B32" s="17" t="s">
        <v>860</v>
      </c>
      <c r="C32" s="13" t="s">
        <v>861</v>
      </c>
      <c r="D32" s="13" t="s">
        <v>289</v>
      </c>
      <c r="E32" s="18">
        <v>392</v>
      </c>
      <c r="F32" s="19">
        <v>42.947499999999998</v>
      </c>
      <c r="G32" s="20">
        <v>1.24E-2</v>
      </c>
      <c r="H32" s="21"/>
      <c r="I32" s="22"/>
    </row>
    <row r="33" spans="1:9" ht="13" customHeight="1">
      <c r="A33" s="16" t="s">
        <v>198</v>
      </c>
      <c r="B33" s="17" t="s">
        <v>199</v>
      </c>
      <c r="C33" s="13" t="s">
        <v>200</v>
      </c>
      <c r="D33" s="13" t="s">
        <v>168</v>
      </c>
      <c r="E33" s="18">
        <v>1355</v>
      </c>
      <c r="F33" s="19">
        <v>41.896599999999999</v>
      </c>
      <c r="G33" s="20">
        <v>1.21E-2</v>
      </c>
      <c r="H33" s="21"/>
      <c r="I33" s="22"/>
    </row>
    <row r="34" spans="1:9" ht="13" customHeight="1">
      <c r="A34" s="16" t="s">
        <v>426</v>
      </c>
      <c r="B34" s="17" t="s">
        <v>427</v>
      </c>
      <c r="C34" s="13" t="s">
        <v>428</v>
      </c>
      <c r="D34" s="13" t="s">
        <v>72</v>
      </c>
      <c r="E34" s="18">
        <v>3192</v>
      </c>
      <c r="F34" s="19">
        <v>40.008499999999998</v>
      </c>
      <c r="G34" s="20">
        <v>1.15E-2</v>
      </c>
      <c r="H34" s="21"/>
      <c r="I34" s="22"/>
    </row>
    <row r="35" spans="1:9" ht="13" customHeight="1">
      <c r="A35" s="16" t="s">
        <v>856</v>
      </c>
      <c r="B35" s="17" t="s">
        <v>857</v>
      </c>
      <c r="C35" s="13" t="s">
        <v>858</v>
      </c>
      <c r="D35" s="13" t="s">
        <v>107</v>
      </c>
      <c r="E35" s="18">
        <v>362</v>
      </c>
      <c r="F35" s="19">
        <v>39.363900000000001</v>
      </c>
      <c r="G35" s="20">
        <v>1.1299999999999999E-2</v>
      </c>
      <c r="H35" s="21"/>
      <c r="I35" s="22"/>
    </row>
    <row r="36" spans="1:9" ht="13" customHeight="1">
      <c r="A36" s="16" t="s">
        <v>1607</v>
      </c>
      <c r="B36" s="17" t="s">
        <v>1608</v>
      </c>
      <c r="C36" s="13" t="s">
        <v>1609</v>
      </c>
      <c r="D36" s="13" t="s">
        <v>90</v>
      </c>
      <c r="E36" s="18">
        <v>15016</v>
      </c>
      <c r="F36" s="19">
        <v>39.116700000000002</v>
      </c>
      <c r="G36" s="20">
        <v>1.1299999999999999E-2</v>
      </c>
      <c r="H36" s="21"/>
      <c r="I36" s="22"/>
    </row>
    <row r="37" spans="1:9" ht="13" customHeight="1">
      <c r="A37" s="16" t="s">
        <v>884</v>
      </c>
      <c r="B37" s="17" t="s">
        <v>885</v>
      </c>
      <c r="C37" s="13" t="s">
        <v>886</v>
      </c>
      <c r="D37" s="13" t="s">
        <v>289</v>
      </c>
      <c r="E37" s="18">
        <v>1251</v>
      </c>
      <c r="F37" s="19">
        <v>38.304400000000001</v>
      </c>
      <c r="G37" s="20">
        <v>1.0999999999999999E-2</v>
      </c>
      <c r="H37" s="21"/>
      <c r="I37" s="22"/>
    </row>
    <row r="38" spans="1:9" ht="13" customHeight="1">
      <c r="A38" s="16" t="s">
        <v>420</v>
      </c>
      <c r="B38" s="17" t="s">
        <v>421</v>
      </c>
      <c r="C38" s="13" t="s">
        <v>422</v>
      </c>
      <c r="D38" s="13" t="s">
        <v>416</v>
      </c>
      <c r="E38" s="18">
        <v>750</v>
      </c>
      <c r="F38" s="19">
        <v>37.380000000000003</v>
      </c>
      <c r="G38" s="20">
        <v>1.0800000000000001E-2</v>
      </c>
      <c r="H38" s="21"/>
      <c r="I38" s="22"/>
    </row>
    <row r="39" spans="1:9" ht="13" customHeight="1">
      <c r="A39" s="16" t="s">
        <v>410</v>
      </c>
      <c r="B39" s="17" t="s">
        <v>411</v>
      </c>
      <c r="C39" s="13" t="s">
        <v>412</v>
      </c>
      <c r="D39" s="13" t="s">
        <v>229</v>
      </c>
      <c r="E39" s="18">
        <v>1498</v>
      </c>
      <c r="F39" s="19">
        <v>35.990900000000003</v>
      </c>
      <c r="G39" s="20">
        <v>1.04E-2</v>
      </c>
      <c r="H39" s="21"/>
      <c r="I39" s="22"/>
    </row>
    <row r="40" spans="1:9" ht="13" customHeight="1">
      <c r="A40" s="16" t="s">
        <v>282</v>
      </c>
      <c r="B40" s="17" t="s">
        <v>283</v>
      </c>
      <c r="C40" s="13" t="s">
        <v>284</v>
      </c>
      <c r="D40" s="13" t="s">
        <v>285</v>
      </c>
      <c r="E40" s="18">
        <v>7944</v>
      </c>
      <c r="F40" s="19">
        <v>33.762</v>
      </c>
      <c r="G40" s="20">
        <v>9.7000000000000003E-3</v>
      </c>
      <c r="H40" s="21"/>
      <c r="I40" s="22"/>
    </row>
    <row r="41" spans="1:9" ht="13" customHeight="1">
      <c r="A41" s="16" t="s">
        <v>230</v>
      </c>
      <c r="B41" s="17" t="s">
        <v>231</v>
      </c>
      <c r="C41" s="13" t="s">
        <v>232</v>
      </c>
      <c r="D41" s="13" t="s">
        <v>79</v>
      </c>
      <c r="E41" s="18">
        <v>1927</v>
      </c>
      <c r="F41" s="19">
        <v>33.356400000000001</v>
      </c>
      <c r="G41" s="20">
        <v>9.5999999999999992E-3</v>
      </c>
      <c r="H41" s="21"/>
      <c r="I41" s="22"/>
    </row>
    <row r="42" spans="1:9" ht="13" customHeight="1">
      <c r="A42" s="16" t="s">
        <v>266</v>
      </c>
      <c r="B42" s="17" t="s">
        <v>267</v>
      </c>
      <c r="C42" s="13" t="s">
        <v>268</v>
      </c>
      <c r="D42" s="13" t="s">
        <v>107</v>
      </c>
      <c r="E42" s="18">
        <v>457</v>
      </c>
      <c r="F42" s="19">
        <v>32.6755</v>
      </c>
      <c r="G42" s="20">
        <v>9.4000000000000004E-3</v>
      </c>
      <c r="H42" s="21"/>
      <c r="I42" s="22"/>
    </row>
    <row r="43" spans="1:9" ht="13" customHeight="1">
      <c r="A43" s="16" t="s">
        <v>126</v>
      </c>
      <c r="B43" s="17" t="s">
        <v>127</v>
      </c>
      <c r="C43" s="13" t="s">
        <v>128</v>
      </c>
      <c r="D43" s="13" t="s">
        <v>129</v>
      </c>
      <c r="E43" s="18">
        <v>1124</v>
      </c>
      <c r="F43" s="19">
        <v>32.6342</v>
      </c>
      <c r="G43" s="20">
        <v>9.4000000000000004E-3</v>
      </c>
      <c r="H43" s="21"/>
      <c r="I43" s="22"/>
    </row>
    <row r="44" spans="1:9" ht="13" customHeight="1">
      <c r="A44" s="16" t="s">
        <v>1210</v>
      </c>
      <c r="B44" s="17" t="s">
        <v>1211</v>
      </c>
      <c r="C44" s="13" t="s">
        <v>1212</v>
      </c>
      <c r="D44" s="13" t="s">
        <v>146</v>
      </c>
      <c r="E44" s="18">
        <v>2106</v>
      </c>
      <c r="F44" s="19">
        <v>32.095399999999998</v>
      </c>
      <c r="G44" s="20">
        <v>9.1999999999999998E-3</v>
      </c>
      <c r="H44" s="21"/>
      <c r="I44" s="22"/>
    </row>
    <row r="45" spans="1:9" ht="13" customHeight="1">
      <c r="A45" s="16" t="s">
        <v>1070</v>
      </c>
      <c r="B45" s="17" t="s">
        <v>1071</v>
      </c>
      <c r="C45" s="13" t="s">
        <v>1072</v>
      </c>
      <c r="D45" s="13" t="s">
        <v>890</v>
      </c>
      <c r="E45" s="18">
        <v>2377</v>
      </c>
      <c r="F45" s="19">
        <v>31.1387</v>
      </c>
      <c r="G45" s="20">
        <v>8.9999999999999993E-3</v>
      </c>
      <c r="H45" s="21"/>
      <c r="I45" s="22"/>
    </row>
    <row r="46" spans="1:9" ht="13" customHeight="1">
      <c r="A46" s="16" t="s">
        <v>311</v>
      </c>
      <c r="B46" s="17" t="s">
        <v>312</v>
      </c>
      <c r="C46" s="13" t="s">
        <v>313</v>
      </c>
      <c r="D46" s="13" t="s">
        <v>314</v>
      </c>
      <c r="E46" s="18">
        <v>12878</v>
      </c>
      <c r="F46" s="19">
        <v>29.078499999999998</v>
      </c>
      <c r="G46" s="20">
        <v>8.3999999999999995E-3</v>
      </c>
      <c r="H46" s="21"/>
      <c r="I46" s="22"/>
    </row>
    <row r="47" spans="1:9" ht="13" customHeight="1">
      <c r="A47" s="16" t="s">
        <v>263</v>
      </c>
      <c r="B47" s="17" t="s">
        <v>264</v>
      </c>
      <c r="C47" s="13" t="s">
        <v>265</v>
      </c>
      <c r="D47" s="13" t="s">
        <v>252</v>
      </c>
      <c r="E47" s="18">
        <v>1103</v>
      </c>
      <c r="F47" s="19">
        <v>28.9162</v>
      </c>
      <c r="G47" s="20">
        <v>8.3000000000000001E-3</v>
      </c>
      <c r="H47" s="21"/>
      <c r="I47" s="22"/>
    </row>
    <row r="48" spans="1:9" ht="13" customHeight="1">
      <c r="A48" s="16" t="s">
        <v>151</v>
      </c>
      <c r="B48" s="17" t="s">
        <v>152</v>
      </c>
      <c r="C48" s="13" t="s">
        <v>153</v>
      </c>
      <c r="D48" s="13" t="s">
        <v>154</v>
      </c>
      <c r="E48" s="18">
        <v>341</v>
      </c>
      <c r="F48" s="19">
        <v>27.8444</v>
      </c>
      <c r="G48" s="20">
        <v>8.0000000000000002E-3</v>
      </c>
      <c r="H48" s="21"/>
      <c r="I48" s="22"/>
    </row>
    <row r="49" spans="1:9" ht="13" customHeight="1">
      <c r="A49" s="16" t="s">
        <v>260</v>
      </c>
      <c r="B49" s="17" t="s">
        <v>261</v>
      </c>
      <c r="C49" s="13" t="s">
        <v>262</v>
      </c>
      <c r="D49" s="13" t="s">
        <v>164</v>
      </c>
      <c r="E49" s="18">
        <v>1490</v>
      </c>
      <c r="F49" s="19">
        <v>25.276399999999999</v>
      </c>
      <c r="G49" s="20">
        <v>7.3000000000000001E-3</v>
      </c>
      <c r="H49" s="21"/>
      <c r="I49" s="22"/>
    </row>
    <row r="50" spans="1:9" ht="13" customHeight="1">
      <c r="A50" s="16" t="s">
        <v>169</v>
      </c>
      <c r="B50" s="17" t="s">
        <v>170</v>
      </c>
      <c r="C50" s="13" t="s">
        <v>171</v>
      </c>
      <c r="D50" s="13" t="s">
        <v>172</v>
      </c>
      <c r="E50" s="18">
        <v>1866</v>
      </c>
      <c r="F50" s="19">
        <v>25.116399999999999</v>
      </c>
      <c r="G50" s="20">
        <v>7.1999999999999998E-3</v>
      </c>
      <c r="H50" s="21"/>
      <c r="I50" s="22"/>
    </row>
    <row r="51" spans="1:9" ht="13" customHeight="1">
      <c r="A51" s="16" t="s">
        <v>1312</v>
      </c>
      <c r="B51" s="17" t="s">
        <v>1313</v>
      </c>
      <c r="C51" s="13" t="s">
        <v>1314</v>
      </c>
      <c r="D51" s="13" t="s">
        <v>172</v>
      </c>
      <c r="E51" s="18">
        <v>2022</v>
      </c>
      <c r="F51" s="19">
        <v>24.9313</v>
      </c>
      <c r="G51" s="20">
        <v>7.1999999999999998E-3</v>
      </c>
      <c r="H51" s="21"/>
      <c r="I51" s="22"/>
    </row>
    <row r="52" spans="1:9" ht="13" customHeight="1">
      <c r="A52" s="16" t="s">
        <v>140</v>
      </c>
      <c r="B52" s="17" t="s">
        <v>141</v>
      </c>
      <c r="C52" s="13" t="s">
        <v>142</v>
      </c>
      <c r="D52" s="13" t="s">
        <v>79</v>
      </c>
      <c r="E52" s="18">
        <v>10884</v>
      </c>
      <c r="F52" s="19">
        <v>23.6052</v>
      </c>
      <c r="G52" s="20">
        <v>6.7999999999999996E-3</v>
      </c>
      <c r="H52" s="21"/>
      <c r="I52" s="22"/>
    </row>
    <row r="53" spans="1:9" ht="13" customHeight="1">
      <c r="A53" s="16" t="s">
        <v>1294</v>
      </c>
      <c r="B53" s="17" t="s">
        <v>1295</v>
      </c>
      <c r="C53" s="13" t="s">
        <v>1296</v>
      </c>
      <c r="D53" s="13" t="s">
        <v>154</v>
      </c>
      <c r="E53" s="18">
        <v>2468</v>
      </c>
      <c r="F53" s="19">
        <v>22.947500000000002</v>
      </c>
      <c r="G53" s="20">
        <v>6.6E-3</v>
      </c>
      <c r="H53" s="21"/>
      <c r="I53" s="22"/>
    </row>
    <row r="54" spans="1:9" ht="13" customHeight="1">
      <c r="A54" s="16" t="s">
        <v>1061</v>
      </c>
      <c r="B54" s="17" t="s">
        <v>1062</v>
      </c>
      <c r="C54" s="13" t="s">
        <v>1063</v>
      </c>
      <c r="D54" s="13" t="s">
        <v>281</v>
      </c>
      <c r="E54" s="18">
        <v>2159</v>
      </c>
      <c r="F54" s="19">
        <v>20.499700000000001</v>
      </c>
      <c r="G54" s="20">
        <v>5.8999999999999999E-3</v>
      </c>
      <c r="H54" s="21"/>
      <c r="I54" s="22"/>
    </row>
    <row r="55" spans="1:9" ht="13" customHeight="1">
      <c r="A55" s="16" t="s">
        <v>1199</v>
      </c>
      <c r="B55" s="17" t="s">
        <v>1200</v>
      </c>
      <c r="C55" s="13" t="s">
        <v>1201</v>
      </c>
      <c r="D55" s="13" t="s">
        <v>107</v>
      </c>
      <c r="E55" s="18">
        <v>6938</v>
      </c>
      <c r="F55" s="19">
        <v>19.6692</v>
      </c>
      <c r="G55" s="20">
        <v>5.7000000000000002E-3</v>
      </c>
      <c r="H55" s="21"/>
      <c r="I55" s="22"/>
    </row>
    <row r="56" spans="1:9" ht="13" customHeight="1">
      <c r="A56" s="16" t="s">
        <v>217</v>
      </c>
      <c r="B56" s="17" t="s">
        <v>218</v>
      </c>
      <c r="C56" s="13" t="s">
        <v>219</v>
      </c>
      <c r="D56" s="13" t="s">
        <v>164</v>
      </c>
      <c r="E56" s="18">
        <v>3567</v>
      </c>
      <c r="F56" s="19">
        <v>18.591200000000001</v>
      </c>
      <c r="G56" s="20">
        <v>5.4000000000000003E-3</v>
      </c>
      <c r="H56" s="21"/>
      <c r="I56" s="22"/>
    </row>
    <row r="57" spans="1:9" ht="13" customHeight="1">
      <c r="A57" s="4"/>
      <c r="B57" s="12" t="s">
        <v>462</v>
      </c>
      <c r="C57" s="13"/>
      <c r="D57" s="13"/>
      <c r="E57" s="13"/>
      <c r="F57" s="23">
        <v>3470.7307000000001</v>
      </c>
      <c r="G57" s="24">
        <f>ROUND(SUM(G1:G56),4)</f>
        <v>0.99960000000000004</v>
      </c>
      <c r="H57" s="25"/>
      <c r="I57" s="26"/>
    </row>
    <row r="58" spans="1:9" ht="13" customHeight="1">
      <c r="A58" s="4"/>
      <c r="B58" s="27" t="s">
        <v>463</v>
      </c>
      <c r="C58" s="1"/>
      <c r="D58" s="1"/>
      <c r="E58" s="1"/>
      <c r="F58" s="25" t="s">
        <v>464</v>
      </c>
      <c r="G58" s="25" t="s">
        <v>464</v>
      </c>
      <c r="H58" s="25"/>
      <c r="I58" s="26"/>
    </row>
    <row r="59" spans="1:9" ht="13" customHeight="1">
      <c r="A59" s="4"/>
      <c r="B59" s="27" t="s">
        <v>462</v>
      </c>
      <c r="C59" s="1"/>
      <c r="D59" s="1"/>
      <c r="E59" s="1"/>
      <c r="F59" s="25" t="s">
        <v>464</v>
      </c>
      <c r="G59" s="25" t="s">
        <v>464</v>
      </c>
      <c r="H59" s="25"/>
      <c r="I59" s="26"/>
    </row>
    <row r="60" spans="1:9" ht="13" customHeight="1">
      <c r="A60" s="4"/>
      <c r="B60" s="27" t="s">
        <v>465</v>
      </c>
      <c r="C60" s="28"/>
      <c r="D60" s="1"/>
      <c r="E60" s="28"/>
      <c r="F60" s="23">
        <v>3470.7307000000001</v>
      </c>
      <c r="G60" s="24">
        <f>ROUND(SUM(G57),4)</f>
        <v>0.99960000000000004</v>
      </c>
      <c r="H60" s="25"/>
      <c r="I60" s="26"/>
    </row>
    <row r="61" spans="1:9" ht="13" customHeight="1">
      <c r="A61" s="4"/>
      <c r="B61" s="27" t="s">
        <v>845</v>
      </c>
      <c r="C61" s="13"/>
      <c r="D61" s="1"/>
      <c r="E61" s="13"/>
      <c r="F61" s="30">
        <v>1.8192999999999999</v>
      </c>
      <c r="G61" s="39">
        <v>4.0000000000000002E-4</v>
      </c>
      <c r="H61" s="25"/>
      <c r="I61" s="26"/>
    </row>
    <row r="62" spans="1:9" ht="13" customHeight="1">
      <c r="A62" s="4"/>
      <c r="B62" s="31" t="s">
        <v>846</v>
      </c>
      <c r="C62" s="32"/>
      <c r="D62" s="32"/>
      <c r="E62" s="32"/>
      <c r="F62" s="33">
        <v>3472.55</v>
      </c>
      <c r="G62" s="34">
        <f>ROUND(SUM(G60,G61),4)</f>
        <v>1</v>
      </c>
      <c r="H62" s="35"/>
      <c r="I62" s="36"/>
    </row>
    <row r="63" spans="1:9" ht="13" customHeight="1">
      <c r="A63" s="4"/>
      <c r="B63" s="6"/>
      <c r="C63" s="4"/>
      <c r="D63" s="4"/>
      <c r="E63" s="4"/>
      <c r="F63" s="4"/>
      <c r="G63" s="4"/>
      <c r="H63" s="4"/>
      <c r="I63" s="4"/>
    </row>
    <row r="64" spans="1:9" ht="13" customHeight="1">
      <c r="A64" s="4"/>
      <c r="B64" s="3" t="s">
        <v>849</v>
      </c>
      <c r="C64" s="4"/>
      <c r="D64" s="4"/>
      <c r="E64" s="4"/>
      <c r="F64" s="4"/>
      <c r="G64" s="4"/>
      <c r="H64" s="4"/>
      <c r="I64" s="4"/>
    </row>
    <row r="65" spans="1:9" ht="26.15" customHeight="1">
      <c r="A65" s="4"/>
      <c r="B65" s="177" t="s">
        <v>2127</v>
      </c>
      <c r="C65" s="177"/>
      <c r="D65" s="177"/>
      <c r="E65" s="177"/>
      <c r="F65" s="177"/>
      <c r="G65" s="177"/>
      <c r="H65" s="177"/>
      <c r="I65" s="177"/>
    </row>
    <row r="66" spans="1:9" ht="13" customHeight="1">
      <c r="A66" s="4"/>
      <c r="B66" s="177"/>
      <c r="C66" s="177"/>
      <c r="D66" s="177"/>
      <c r="E66" s="177"/>
      <c r="F66" s="177"/>
      <c r="G66" s="177"/>
      <c r="H66" s="177"/>
      <c r="I66" s="177"/>
    </row>
    <row r="67" spans="1:9">
      <c r="A67" s="60"/>
      <c r="B67" s="40" t="s">
        <v>2038</v>
      </c>
      <c r="C67" s="41"/>
      <c r="D67" s="41"/>
      <c r="E67" s="42"/>
      <c r="F67" s="42"/>
      <c r="G67" s="42"/>
      <c r="H67" s="42"/>
      <c r="I67" s="43"/>
    </row>
    <row r="68" spans="1:9">
      <c r="A68" s="60"/>
      <c r="B68" s="44" t="s">
        <v>2039</v>
      </c>
      <c r="C68" s="45"/>
      <c r="D68" s="45"/>
      <c r="E68" s="46"/>
      <c r="F68" s="46"/>
      <c r="G68" s="46"/>
      <c r="H68" s="46"/>
      <c r="I68" s="47"/>
    </row>
    <row r="69" spans="1:9">
      <c r="A69" s="60"/>
      <c r="B69" s="44" t="s">
        <v>2040</v>
      </c>
      <c r="C69" s="45"/>
      <c r="D69" s="45"/>
      <c r="E69" s="46"/>
      <c r="F69" s="46"/>
      <c r="G69" s="46"/>
      <c r="H69" s="46"/>
      <c r="I69" s="47"/>
    </row>
    <row r="70" spans="1:9">
      <c r="A70" s="60"/>
      <c r="B70" s="48" t="s">
        <v>2041</v>
      </c>
      <c r="C70" s="49" t="s">
        <v>2056</v>
      </c>
      <c r="D70" s="49" t="s">
        <v>2042</v>
      </c>
      <c r="E70" s="46"/>
      <c r="F70" s="46"/>
      <c r="G70" s="46"/>
      <c r="H70" s="46"/>
      <c r="I70" s="47"/>
    </row>
    <row r="71" spans="1:9">
      <c r="A71" s="60"/>
      <c r="B71" s="50" t="s">
        <v>2043</v>
      </c>
      <c r="C71" s="51">
        <v>9.1592000000000002</v>
      </c>
      <c r="D71" s="51">
        <v>9.7530999999999999</v>
      </c>
      <c r="E71" s="46"/>
      <c r="F71" s="46"/>
      <c r="G71" s="46"/>
      <c r="H71" s="46"/>
      <c r="I71" s="47"/>
    </row>
    <row r="72" spans="1:9">
      <c r="A72" s="60"/>
      <c r="B72" s="50" t="s">
        <v>2044</v>
      </c>
      <c r="C72" s="51">
        <v>9.1592000000000002</v>
      </c>
      <c r="D72" s="51">
        <v>9.7530999999999999</v>
      </c>
      <c r="E72" s="46"/>
      <c r="F72" s="46"/>
      <c r="G72" s="46"/>
      <c r="H72" s="46"/>
      <c r="I72" s="47"/>
    </row>
    <row r="73" spans="1:9">
      <c r="A73" s="60"/>
      <c r="B73" s="50" t="s">
        <v>2045</v>
      </c>
      <c r="C73" s="51">
        <v>9.2471999999999994</v>
      </c>
      <c r="D73" s="51">
        <v>9.8406000000000002</v>
      </c>
      <c r="E73" s="46"/>
      <c r="F73" s="46"/>
      <c r="G73" s="46"/>
      <c r="H73" s="46"/>
      <c r="I73" s="47"/>
    </row>
    <row r="74" spans="1:9">
      <c r="A74" s="60"/>
      <c r="B74" s="50" t="s">
        <v>2046</v>
      </c>
      <c r="C74" s="51">
        <v>9.2471999999999994</v>
      </c>
      <c r="D74" s="51">
        <v>9.8406000000000002</v>
      </c>
      <c r="E74" s="46"/>
      <c r="F74" s="46"/>
      <c r="G74" s="46"/>
      <c r="H74" s="46"/>
      <c r="I74" s="47"/>
    </row>
    <row r="75" spans="1:9">
      <c r="A75" s="60"/>
      <c r="B75" s="44" t="s">
        <v>2047</v>
      </c>
      <c r="C75" s="45"/>
      <c r="D75" s="45"/>
      <c r="E75" s="46"/>
      <c r="F75" s="46"/>
      <c r="G75" s="46"/>
      <c r="H75" s="46"/>
      <c r="I75" s="47"/>
    </row>
    <row r="76" spans="1:9">
      <c r="A76" s="60"/>
      <c r="B76" s="44" t="s">
        <v>2060</v>
      </c>
      <c r="C76" s="45"/>
      <c r="D76" s="45"/>
      <c r="E76" s="46"/>
      <c r="F76" s="46"/>
      <c r="G76" s="46"/>
      <c r="H76" s="46"/>
      <c r="I76" s="47"/>
    </row>
    <row r="77" spans="1:9">
      <c r="A77" s="60"/>
      <c r="B77" s="44" t="s">
        <v>2080</v>
      </c>
      <c r="C77" s="45"/>
      <c r="D77" s="45"/>
      <c r="E77" s="46"/>
      <c r="F77" s="46"/>
      <c r="G77" s="46"/>
      <c r="H77" s="46"/>
      <c r="I77" s="47"/>
    </row>
    <row r="78" spans="1:9">
      <c r="A78" s="60"/>
      <c r="B78" s="44" t="s">
        <v>2062</v>
      </c>
      <c r="C78" s="45"/>
      <c r="D78" s="45"/>
      <c r="E78" s="46"/>
      <c r="F78" s="46"/>
      <c r="G78" s="46"/>
      <c r="H78" s="46"/>
      <c r="I78" s="47"/>
    </row>
    <row r="79" spans="1:9">
      <c r="A79" s="60"/>
      <c r="B79" s="44" t="s">
        <v>2063</v>
      </c>
      <c r="C79" s="45"/>
      <c r="D79" s="45"/>
      <c r="E79" s="46"/>
      <c r="F79" s="46"/>
      <c r="G79" s="46"/>
      <c r="H79" s="46"/>
      <c r="I79" s="47"/>
    </row>
    <row r="80" spans="1:9">
      <c r="A80" s="60"/>
      <c r="B80" s="44" t="s">
        <v>2051</v>
      </c>
      <c r="C80" s="45"/>
      <c r="D80" s="45"/>
      <c r="E80" s="46"/>
      <c r="F80" s="46"/>
      <c r="G80" s="46"/>
      <c r="H80" s="46"/>
      <c r="I80" s="47"/>
    </row>
    <row r="81" spans="1:9">
      <c r="A81" s="60"/>
      <c r="B81" s="52" t="s">
        <v>2081</v>
      </c>
      <c r="C81" s="45"/>
      <c r="D81" s="45"/>
      <c r="E81" s="46"/>
      <c r="F81" s="46"/>
      <c r="G81" s="46"/>
      <c r="H81" s="46"/>
      <c r="I81" s="47"/>
    </row>
    <row r="82" spans="1:9">
      <c r="A82" s="60"/>
      <c r="B82" s="68" t="s">
        <v>2448</v>
      </c>
      <c r="C82" s="69"/>
      <c r="D82" s="69"/>
      <c r="E82" s="62"/>
      <c r="F82" s="62"/>
      <c r="G82" s="62"/>
      <c r="H82" s="62"/>
      <c r="I82" s="63"/>
    </row>
    <row r="83" spans="1:9">
      <c r="A83" s="60"/>
      <c r="B83" s="183"/>
      <c r="C83" s="183"/>
      <c r="D83" s="183"/>
      <c r="E83" s="183"/>
      <c r="F83" s="183"/>
      <c r="G83" s="183"/>
      <c r="H83" s="183"/>
      <c r="I83" s="183"/>
    </row>
    <row r="84" spans="1:9" ht="13" customHeight="1">
      <c r="A84" s="4"/>
      <c r="B84" s="177"/>
      <c r="C84" s="177"/>
      <c r="D84" s="177"/>
      <c r="E84" s="177"/>
      <c r="F84" s="177"/>
      <c r="G84" s="177"/>
      <c r="H84" s="177"/>
      <c r="I84" s="177"/>
    </row>
    <row r="85" spans="1:9" ht="13" customHeight="1">
      <c r="A85" s="4"/>
      <c r="B85" s="4"/>
      <c r="C85" s="178" t="s">
        <v>1848</v>
      </c>
      <c r="D85" s="178"/>
      <c r="E85" s="178"/>
      <c r="F85" s="178"/>
      <c r="G85" s="4"/>
      <c r="H85" s="4"/>
      <c r="I85" s="4"/>
    </row>
    <row r="86" spans="1:9" ht="13" customHeight="1">
      <c r="A86" s="4"/>
      <c r="B86" s="37" t="s">
        <v>851</v>
      </c>
      <c r="C86" s="178" t="s">
        <v>852</v>
      </c>
      <c r="D86" s="178"/>
      <c r="E86" s="178"/>
      <c r="F86" s="178"/>
      <c r="G86" s="4"/>
      <c r="H86" s="4"/>
      <c r="I86" s="4"/>
    </row>
    <row r="87" spans="1:9" ht="135" customHeight="1">
      <c r="A87" s="4"/>
      <c r="B87" s="38"/>
      <c r="C87" s="176"/>
      <c r="D87" s="176"/>
      <c r="E87" s="4"/>
      <c r="F87" s="4"/>
      <c r="G87" s="4"/>
      <c r="H87" s="4"/>
      <c r="I87" s="4"/>
    </row>
  </sheetData>
  <mergeCells count="7">
    <mergeCell ref="C87:D87"/>
    <mergeCell ref="B65:I65"/>
    <mergeCell ref="B66:I66"/>
    <mergeCell ref="B84:I84"/>
    <mergeCell ref="C85:F85"/>
    <mergeCell ref="C86:F86"/>
    <mergeCell ref="B83:I83"/>
  </mergeCells>
  <hyperlinks>
    <hyperlink ref="A1" location="BajajFinservNifty50IndexFund" display="BFN50IX" xr:uid="{00000000-0004-0000-1300-000000000000}"/>
    <hyperlink ref="B1" location="BajajFinservNifty50IndexFund" display="Bajaj Finserv Nifty 50 Index Fund" xr:uid="{00000000-0004-0000-1300-000001000000}"/>
  </hyperlinks>
  <pageMargins left="0" right="0" top="0" bottom="0" header="0" footer="0"/>
  <pageSetup orientation="landscape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outlinePr summaryBelow="0"/>
  </sheetPr>
  <dimension ref="A1:I87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34</v>
      </c>
      <c r="B1" s="3" t="s">
        <v>35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937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449</v>
      </c>
      <c r="B7" s="17" t="s">
        <v>450</v>
      </c>
      <c r="C7" s="13" t="s">
        <v>451</v>
      </c>
      <c r="D7" s="13" t="s">
        <v>172</v>
      </c>
      <c r="E7" s="18">
        <v>1519</v>
      </c>
      <c r="F7" s="19">
        <v>141.1379</v>
      </c>
      <c r="G7" s="20">
        <v>4.8500000000000001E-2</v>
      </c>
      <c r="H7" s="21"/>
      <c r="I7" s="22"/>
    </row>
    <row r="8" spans="1:9" ht="13" customHeight="1">
      <c r="A8" s="16" t="s">
        <v>272</v>
      </c>
      <c r="B8" s="17" t="s">
        <v>273</v>
      </c>
      <c r="C8" s="13" t="s">
        <v>274</v>
      </c>
      <c r="D8" s="13" t="s">
        <v>107</v>
      </c>
      <c r="E8" s="18">
        <v>2809</v>
      </c>
      <c r="F8" s="19">
        <v>115.33750000000001</v>
      </c>
      <c r="G8" s="20">
        <v>3.9600000000000003E-2</v>
      </c>
      <c r="H8" s="21"/>
      <c r="I8" s="22"/>
    </row>
    <row r="9" spans="1:9" ht="13" customHeight="1">
      <c r="A9" s="16" t="s">
        <v>299</v>
      </c>
      <c r="B9" s="17" t="s">
        <v>300</v>
      </c>
      <c r="C9" s="13" t="s">
        <v>301</v>
      </c>
      <c r="D9" s="13" t="s">
        <v>97</v>
      </c>
      <c r="E9" s="18">
        <v>2268</v>
      </c>
      <c r="F9" s="19">
        <v>105.8702</v>
      </c>
      <c r="G9" s="20">
        <v>3.6400000000000002E-2</v>
      </c>
      <c r="H9" s="21"/>
      <c r="I9" s="22"/>
    </row>
    <row r="10" spans="1:9" ht="13" customHeight="1">
      <c r="A10" s="16" t="s">
        <v>1107</v>
      </c>
      <c r="B10" s="17" t="s">
        <v>1108</v>
      </c>
      <c r="C10" s="13" t="s">
        <v>1109</v>
      </c>
      <c r="D10" s="13" t="s">
        <v>176</v>
      </c>
      <c r="E10" s="18">
        <v>25010</v>
      </c>
      <c r="F10" s="19">
        <v>105.4547</v>
      </c>
      <c r="G10" s="20">
        <v>3.6200000000000003E-2</v>
      </c>
      <c r="H10" s="21"/>
      <c r="I10" s="22"/>
    </row>
    <row r="11" spans="1:9" ht="13" customHeight="1">
      <c r="A11" s="16" t="s">
        <v>334</v>
      </c>
      <c r="B11" s="17" t="s">
        <v>335</v>
      </c>
      <c r="C11" s="13" t="s">
        <v>336</v>
      </c>
      <c r="D11" s="13" t="s">
        <v>90</v>
      </c>
      <c r="E11" s="18">
        <v>49760</v>
      </c>
      <c r="F11" s="19">
        <v>101.5104</v>
      </c>
      <c r="G11" s="20">
        <v>3.49E-2</v>
      </c>
      <c r="H11" s="21"/>
      <c r="I11" s="22"/>
    </row>
    <row r="12" spans="1:9" ht="13" customHeight="1">
      <c r="A12" s="16" t="s">
        <v>253</v>
      </c>
      <c r="B12" s="17" t="s">
        <v>254</v>
      </c>
      <c r="C12" s="13" t="s">
        <v>255</v>
      </c>
      <c r="D12" s="13" t="s">
        <v>256</v>
      </c>
      <c r="E12" s="18">
        <v>52831</v>
      </c>
      <c r="F12" s="19">
        <v>86.251900000000006</v>
      </c>
      <c r="G12" s="20">
        <v>2.9600000000000001E-2</v>
      </c>
      <c r="H12" s="21"/>
      <c r="I12" s="22"/>
    </row>
    <row r="13" spans="1:9" ht="13" customHeight="1">
      <c r="A13" s="16" t="s">
        <v>1181</v>
      </c>
      <c r="B13" s="17" t="s">
        <v>1182</v>
      </c>
      <c r="C13" s="13" t="s">
        <v>1183</v>
      </c>
      <c r="D13" s="13" t="s">
        <v>172</v>
      </c>
      <c r="E13" s="18">
        <v>1759</v>
      </c>
      <c r="F13" s="19">
        <v>84.432000000000002</v>
      </c>
      <c r="G13" s="20">
        <v>2.9000000000000001E-2</v>
      </c>
      <c r="H13" s="21"/>
      <c r="I13" s="22"/>
    </row>
    <row r="14" spans="1:9" ht="13" customHeight="1">
      <c r="A14" s="16" t="s">
        <v>361</v>
      </c>
      <c r="B14" s="17" t="s">
        <v>362</v>
      </c>
      <c r="C14" s="13" t="s">
        <v>363</v>
      </c>
      <c r="D14" s="13" t="s">
        <v>79</v>
      </c>
      <c r="E14" s="18">
        <v>5186</v>
      </c>
      <c r="F14" s="19">
        <v>84.013199999999998</v>
      </c>
      <c r="G14" s="20">
        <v>2.8899999999999999E-2</v>
      </c>
      <c r="H14" s="21"/>
      <c r="I14" s="22"/>
    </row>
    <row r="15" spans="1:9" ht="13" customHeight="1">
      <c r="A15" s="16" t="s">
        <v>868</v>
      </c>
      <c r="B15" s="17" t="s">
        <v>869</v>
      </c>
      <c r="C15" s="13" t="s">
        <v>870</v>
      </c>
      <c r="D15" s="13" t="s">
        <v>111</v>
      </c>
      <c r="E15" s="18">
        <v>20271</v>
      </c>
      <c r="F15" s="19">
        <v>83.698999999999998</v>
      </c>
      <c r="G15" s="20">
        <v>2.8799999999999999E-2</v>
      </c>
      <c r="H15" s="21"/>
      <c r="I15" s="22"/>
    </row>
    <row r="16" spans="1:9" ht="13" customHeight="1">
      <c r="A16" s="16" t="s">
        <v>1202</v>
      </c>
      <c r="B16" s="17" t="s">
        <v>1203</v>
      </c>
      <c r="C16" s="13" t="s">
        <v>1204</v>
      </c>
      <c r="D16" s="13" t="s">
        <v>330</v>
      </c>
      <c r="E16" s="18">
        <v>1615</v>
      </c>
      <c r="F16" s="19">
        <v>76.873999999999995</v>
      </c>
      <c r="G16" s="20">
        <v>2.64E-2</v>
      </c>
      <c r="H16" s="21"/>
      <c r="I16" s="22"/>
    </row>
    <row r="17" spans="1:9" ht="13" customHeight="1">
      <c r="A17" s="16" t="s">
        <v>340</v>
      </c>
      <c r="B17" s="17" t="s">
        <v>341</v>
      </c>
      <c r="C17" s="13" t="s">
        <v>342</v>
      </c>
      <c r="D17" s="13" t="s">
        <v>252</v>
      </c>
      <c r="E17" s="18">
        <v>1929</v>
      </c>
      <c r="F17" s="19">
        <v>73.328999999999994</v>
      </c>
      <c r="G17" s="20">
        <v>2.52E-2</v>
      </c>
      <c r="H17" s="21"/>
      <c r="I17" s="22"/>
    </row>
    <row r="18" spans="1:9" ht="13" customHeight="1">
      <c r="A18" s="16" t="s">
        <v>1849</v>
      </c>
      <c r="B18" s="17" t="s">
        <v>1850</v>
      </c>
      <c r="C18" s="13" t="s">
        <v>1851</v>
      </c>
      <c r="D18" s="13" t="s">
        <v>68</v>
      </c>
      <c r="E18" s="18">
        <v>24004</v>
      </c>
      <c r="F18" s="19">
        <v>72.780100000000004</v>
      </c>
      <c r="G18" s="20">
        <v>2.5000000000000001E-2</v>
      </c>
      <c r="H18" s="21"/>
      <c r="I18" s="22"/>
    </row>
    <row r="19" spans="1:9" ht="13" customHeight="1">
      <c r="A19" s="16" t="s">
        <v>246</v>
      </c>
      <c r="B19" s="17" t="s">
        <v>247</v>
      </c>
      <c r="C19" s="13" t="s">
        <v>248</v>
      </c>
      <c r="D19" s="13" t="s">
        <v>90</v>
      </c>
      <c r="E19" s="18">
        <v>20082</v>
      </c>
      <c r="F19" s="19">
        <v>72.094399999999993</v>
      </c>
      <c r="G19" s="20">
        <v>2.4799999999999999E-2</v>
      </c>
      <c r="H19" s="21"/>
      <c r="I19" s="22"/>
    </row>
    <row r="20" spans="1:9" ht="13" customHeight="1">
      <c r="A20" s="16" t="s">
        <v>394</v>
      </c>
      <c r="B20" s="17" t="s">
        <v>395</v>
      </c>
      <c r="C20" s="13" t="s">
        <v>396</v>
      </c>
      <c r="D20" s="13" t="s">
        <v>397</v>
      </c>
      <c r="E20" s="18">
        <v>16350</v>
      </c>
      <c r="F20" s="19">
        <v>70.632000000000005</v>
      </c>
      <c r="G20" s="20">
        <v>2.4299999999999999E-2</v>
      </c>
      <c r="H20" s="21"/>
      <c r="I20" s="22"/>
    </row>
    <row r="21" spans="1:9" ht="13" customHeight="1">
      <c r="A21" s="16" t="s">
        <v>1852</v>
      </c>
      <c r="B21" s="17" t="s">
        <v>1853</v>
      </c>
      <c r="C21" s="13" t="s">
        <v>1854</v>
      </c>
      <c r="D21" s="13" t="s">
        <v>208</v>
      </c>
      <c r="E21" s="18">
        <v>8203</v>
      </c>
      <c r="F21" s="19">
        <v>70.069999999999993</v>
      </c>
      <c r="G21" s="20">
        <v>2.41E-2</v>
      </c>
      <c r="H21" s="21"/>
      <c r="I21" s="22"/>
    </row>
    <row r="22" spans="1:9" ht="13" customHeight="1">
      <c r="A22" s="16" t="s">
        <v>1855</v>
      </c>
      <c r="B22" s="17" t="s">
        <v>1856</v>
      </c>
      <c r="C22" s="13" t="s">
        <v>1857</v>
      </c>
      <c r="D22" s="13" t="s">
        <v>890</v>
      </c>
      <c r="E22" s="18">
        <v>1408</v>
      </c>
      <c r="F22" s="19">
        <v>68.006399999999999</v>
      </c>
      <c r="G22" s="20">
        <v>2.3400000000000001E-2</v>
      </c>
      <c r="H22" s="21"/>
      <c r="I22" s="22"/>
    </row>
    <row r="23" spans="1:9" ht="13" customHeight="1">
      <c r="A23" s="16" t="s">
        <v>401</v>
      </c>
      <c r="B23" s="17" t="s">
        <v>402</v>
      </c>
      <c r="C23" s="13" t="s">
        <v>403</v>
      </c>
      <c r="D23" s="13" t="s">
        <v>68</v>
      </c>
      <c r="E23" s="18">
        <v>44681</v>
      </c>
      <c r="F23" s="19">
        <v>60.2881</v>
      </c>
      <c r="G23" s="20">
        <v>2.07E-2</v>
      </c>
      <c r="H23" s="21"/>
      <c r="I23" s="22"/>
    </row>
    <row r="24" spans="1:9" ht="13" customHeight="1">
      <c r="A24" s="16" t="s">
        <v>201</v>
      </c>
      <c r="B24" s="17" t="s">
        <v>202</v>
      </c>
      <c r="C24" s="13" t="s">
        <v>203</v>
      </c>
      <c r="D24" s="13" t="s">
        <v>204</v>
      </c>
      <c r="E24" s="18">
        <v>291</v>
      </c>
      <c r="F24" s="19">
        <v>57.326999999999998</v>
      </c>
      <c r="G24" s="20">
        <v>1.9699999999999999E-2</v>
      </c>
      <c r="H24" s="21"/>
      <c r="I24" s="22"/>
    </row>
    <row r="25" spans="1:9" ht="13" customHeight="1">
      <c r="A25" s="16" t="s">
        <v>186</v>
      </c>
      <c r="B25" s="17" t="s">
        <v>187</v>
      </c>
      <c r="C25" s="13" t="s">
        <v>188</v>
      </c>
      <c r="D25" s="13" t="s">
        <v>79</v>
      </c>
      <c r="E25" s="18">
        <v>17412</v>
      </c>
      <c r="F25" s="19">
        <v>56.676099999999998</v>
      </c>
      <c r="G25" s="20">
        <v>1.95E-2</v>
      </c>
      <c r="H25" s="21"/>
      <c r="I25" s="22"/>
    </row>
    <row r="26" spans="1:9" ht="13" customHeight="1">
      <c r="A26" s="16" t="s">
        <v>1858</v>
      </c>
      <c r="B26" s="17" t="s">
        <v>1859</v>
      </c>
      <c r="C26" s="13" t="s">
        <v>1860</v>
      </c>
      <c r="D26" s="13" t="s">
        <v>79</v>
      </c>
      <c r="E26" s="18">
        <v>517</v>
      </c>
      <c r="F26" s="19">
        <v>55.774000000000001</v>
      </c>
      <c r="G26" s="20">
        <v>1.9199999999999998E-2</v>
      </c>
      <c r="H26" s="21"/>
      <c r="I26" s="22"/>
    </row>
    <row r="27" spans="1:9" ht="13" customHeight="1">
      <c r="A27" s="16" t="s">
        <v>355</v>
      </c>
      <c r="B27" s="17" t="s">
        <v>356</v>
      </c>
      <c r="C27" s="13" t="s">
        <v>357</v>
      </c>
      <c r="D27" s="13" t="s">
        <v>168</v>
      </c>
      <c r="E27" s="18">
        <v>2442</v>
      </c>
      <c r="F27" s="19">
        <v>55.694699999999997</v>
      </c>
      <c r="G27" s="20">
        <v>1.9099999999999999E-2</v>
      </c>
      <c r="H27" s="21"/>
      <c r="I27" s="22"/>
    </row>
    <row r="28" spans="1:9" ht="13" customHeight="1">
      <c r="A28" s="16" t="s">
        <v>1861</v>
      </c>
      <c r="B28" s="17" t="s">
        <v>1862</v>
      </c>
      <c r="C28" s="13" t="s">
        <v>1863</v>
      </c>
      <c r="D28" s="13" t="s">
        <v>1225</v>
      </c>
      <c r="E28" s="18">
        <v>32256</v>
      </c>
      <c r="F28" s="19">
        <v>55.012599999999999</v>
      </c>
      <c r="G28" s="20">
        <v>1.89E-2</v>
      </c>
      <c r="H28" s="21"/>
      <c r="I28" s="22"/>
    </row>
    <row r="29" spans="1:9" ht="13" customHeight="1">
      <c r="A29" s="16" t="s">
        <v>1864</v>
      </c>
      <c r="B29" s="17" t="s">
        <v>1865</v>
      </c>
      <c r="C29" s="13" t="s">
        <v>1866</v>
      </c>
      <c r="D29" s="13" t="s">
        <v>1867</v>
      </c>
      <c r="E29" s="18">
        <v>21050</v>
      </c>
      <c r="F29" s="19">
        <v>54.519500000000001</v>
      </c>
      <c r="G29" s="20">
        <v>1.8700000000000001E-2</v>
      </c>
      <c r="H29" s="21"/>
      <c r="I29" s="22"/>
    </row>
    <row r="30" spans="1:9" ht="13" customHeight="1">
      <c r="A30" s="16" t="s">
        <v>302</v>
      </c>
      <c r="B30" s="17" t="s">
        <v>303</v>
      </c>
      <c r="C30" s="13" t="s">
        <v>304</v>
      </c>
      <c r="D30" s="13" t="s">
        <v>204</v>
      </c>
      <c r="E30" s="18">
        <v>3714</v>
      </c>
      <c r="F30" s="19">
        <v>54.413800000000002</v>
      </c>
      <c r="G30" s="20">
        <v>1.8700000000000001E-2</v>
      </c>
      <c r="H30" s="21"/>
      <c r="I30" s="22"/>
    </row>
    <row r="31" spans="1:9" ht="13" customHeight="1">
      <c r="A31" s="16" t="s">
        <v>443</v>
      </c>
      <c r="B31" s="17" t="s">
        <v>444</v>
      </c>
      <c r="C31" s="13" t="s">
        <v>445</v>
      </c>
      <c r="D31" s="13" t="s">
        <v>239</v>
      </c>
      <c r="E31" s="18">
        <v>7667</v>
      </c>
      <c r="F31" s="19">
        <v>51.675600000000003</v>
      </c>
      <c r="G31" s="20">
        <v>1.78E-2</v>
      </c>
      <c r="H31" s="21"/>
      <c r="I31" s="22"/>
    </row>
    <row r="32" spans="1:9" ht="13" customHeight="1">
      <c r="A32" s="16" t="s">
        <v>1868</v>
      </c>
      <c r="B32" s="17" t="s">
        <v>1869</v>
      </c>
      <c r="C32" s="13" t="s">
        <v>1870</v>
      </c>
      <c r="D32" s="13" t="s">
        <v>146</v>
      </c>
      <c r="E32" s="18">
        <v>32389</v>
      </c>
      <c r="F32" s="19">
        <v>51.336599999999997</v>
      </c>
      <c r="G32" s="20">
        <v>1.7600000000000001E-2</v>
      </c>
      <c r="H32" s="21"/>
      <c r="I32" s="22"/>
    </row>
    <row r="33" spans="1:9" ht="13" customHeight="1">
      <c r="A33" s="16" t="s">
        <v>1871</v>
      </c>
      <c r="B33" s="17" t="s">
        <v>1872</v>
      </c>
      <c r="C33" s="13" t="s">
        <v>1873</v>
      </c>
      <c r="D33" s="13" t="s">
        <v>330</v>
      </c>
      <c r="E33" s="18">
        <v>639</v>
      </c>
      <c r="F33" s="19">
        <v>51.286099999999998</v>
      </c>
      <c r="G33" s="20">
        <v>1.7600000000000001E-2</v>
      </c>
      <c r="H33" s="21"/>
      <c r="I33" s="22"/>
    </row>
    <row r="34" spans="1:9" ht="13" customHeight="1">
      <c r="A34" s="16" t="s">
        <v>321</v>
      </c>
      <c r="B34" s="17" t="s">
        <v>322</v>
      </c>
      <c r="C34" s="13" t="s">
        <v>323</v>
      </c>
      <c r="D34" s="13" t="s">
        <v>90</v>
      </c>
      <c r="E34" s="18">
        <v>3901</v>
      </c>
      <c r="F34" s="19">
        <v>51.282499999999999</v>
      </c>
      <c r="G34" s="20">
        <v>1.7600000000000001E-2</v>
      </c>
      <c r="H34" s="21"/>
      <c r="I34" s="22"/>
    </row>
    <row r="35" spans="1:9" ht="13" customHeight="1">
      <c r="A35" s="16" t="s">
        <v>1874</v>
      </c>
      <c r="B35" s="17" t="s">
        <v>1875</v>
      </c>
      <c r="C35" s="13" t="s">
        <v>1876</v>
      </c>
      <c r="D35" s="13" t="s">
        <v>90</v>
      </c>
      <c r="E35" s="18">
        <v>4009</v>
      </c>
      <c r="F35" s="19">
        <v>51.234999999999999</v>
      </c>
      <c r="G35" s="20">
        <v>1.7600000000000001E-2</v>
      </c>
      <c r="H35" s="21"/>
      <c r="I35" s="22"/>
    </row>
    <row r="36" spans="1:9" ht="13" customHeight="1">
      <c r="A36" s="16" t="s">
        <v>376</v>
      </c>
      <c r="B36" s="17" t="s">
        <v>377</v>
      </c>
      <c r="C36" s="13" t="s">
        <v>378</v>
      </c>
      <c r="D36" s="13" t="s">
        <v>61</v>
      </c>
      <c r="E36" s="18">
        <v>22186</v>
      </c>
      <c r="F36" s="19">
        <v>51.149799999999999</v>
      </c>
      <c r="G36" s="20">
        <v>1.7600000000000001E-2</v>
      </c>
      <c r="H36" s="21"/>
      <c r="I36" s="22"/>
    </row>
    <row r="37" spans="1:9" ht="13" customHeight="1">
      <c r="A37" s="16" t="s">
        <v>417</v>
      </c>
      <c r="B37" s="17" t="s">
        <v>418</v>
      </c>
      <c r="C37" s="13" t="s">
        <v>419</v>
      </c>
      <c r="D37" s="13" t="s">
        <v>72</v>
      </c>
      <c r="E37" s="18">
        <v>4435</v>
      </c>
      <c r="F37" s="19">
        <v>50.332799999999999</v>
      </c>
      <c r="G37" s="20">
        <v>1.7299999999999999E-2</v>
      </c>
      <c r="H37" s="21"/>
      <c r="I37" s="22"/>
    </row>
    <row r="38" spans="1:9" ht="13" customHeight="1">
      <c r="A38" s="16" t="s">
        <v>1877</v>
      </c>
      <c r="B38" s="17" t="s">
        <v>1878</v>
      </c>
      <c r="C38" s="13" t="s">
        <v>1879</v>
      </c>
      <c r="D38" s="13" t="s">
        <v>256</v>
      </c>
      <c r="E38" s="18">
        <v>104</v>
      </c>
      <c r="F38" s="19">
        <v>48.984000000000002</v>
      </c>
      <c r="G38" s="20">
        <v>1.6799999999999999E-2</v>
      </c>
      <c r="H38" s="21"/>
      <c r="I38" s="22"/>
    </row>
    <row r="39" spans="1:9" ht="13" customHeight="1">
      <c r="A39" s="16" t="s">
        <v>73</v>
      </c>
      <c r="B39" s="17" t="s">
        <v>74</v>
      </c>
      <c r="C39" s="13" t="s">
        <v>75</v>
      </c>
      <c r="D39" s="13" t="s">
        <v>61</v>
      </c>
      <c r="E39" s="18">
        <v>40191</v>
      </c>
      <c r="F39" s="19">
        <v>48.004100000000001</v>
      </c>
      <c r="G39" s="20">
        <v>1.6500000000000001E-2</v>
      </c>
      <c r="H39" s="21"/>
      <c r="I39" s="22"/>
    </row>
    <row r="40" spans="1:9" ht="13" customHeight="1">
      <c r="A40" s="16" t="s">
        <v>101</v>
      </c>
      <c r="B40" s="17" t="s">
        <v>102</v>
      </c>
      <c r="C40" s="13" t="s">
        <v>103</v>
      </c>
      <c r="D40" s="13" t="s">
        <v>61</v>
      </c>
      <c r="E40" s="18">
        <v>41185</v>
      </c>
      <c r="F40" s="19">
        <v>46.563800000000001</v>
      </c>
      <c r="G40" s="20">
        <v>1.6E-2</v>
      </c>
      <c r="H40" s="21"/>
      <c r="I40" s="22"/>
    </row>
    <row r="41" spans="1:9" ht="13" customHeight="1">
      <c r="A41" s="16" t="s">
        <v>382</v>
      </c>
      <c r="B41" s="17" t="s">
        <v>383</v>
      </c>
      <c r="C41" s="13" t="s">
        <v>384</v>
      </c>
      <c r="D41" s="13" t="s">
        <v>208</v>
      </c>
      <c r="E41" s="18">
        <v>152</v>
      </c>
      <c r="F41" s="19">
        <v>46.557600000000001</v>
      </c>
      <c r="G41" s="20">
        <v>1.6E-2</v>
      </c>
      <c r="H41" s="21"/>
      <c r="I41" s="22"/>
    </row>
    <row r="42" spans="1:9" ht="13" customHeight="1">
      <c r="A42" s="16" t="s">
        <v>1880</v>
      </c>
      <c r="B42" s="17" t="s">
        <v>1881</v>
      </c>
      <c r="C42" s="13" t="s">
        <v>1882</v>
      </c>
      <c r="D42" s="13" t="s">
        <v>146</v>
      </c>
      <c r="E42" s="18">
        <v>1110</v>
      </c>
      <c r="F42" s="19">
        <v>44.899500000000003</v>
      </c>
      <c r="G42" s="20">
        <v>1.54E-2</v>
      </c>
      <c r="H42" s="21"/>
      <c r="I42" s="22"/>
    </row>
    <row r="43" spans="1:9" ht="13" customHeight="1">
      <c r="A43" s="16" t="s">
        <v>130</v>
      </c>
      <c r="B43" s="17" t="s">
        <v>131</v>
      </c>
      <c r="C43" s="13" t="s">
        <v>132</v>
      </c>
      <c r="D43" s="13" t="s">
        <v>83</v>
      </c>
      <c r="E43" s="18">
        <v>329225</v>
      </c>
      <c r="F43" s="19">
        <v>42.634599999999999</v>
      </c>
      <c r="G43" s="20">
        <v>1.46E-2</v>
      </c>
      <c r="H43" s="21"/>
      <c r="I43" s="22"/>
    </row>
    <row r="44" spans="1:9" ht="13" customHeight="1">
      <c r="A44" s="16" t="s">
        <v>1883</v>
      </c>
      <c r="B44" s="17" t="s">
        <v>1884</v>
      </c>
      <c r="C44" s="13" t="s">
        <v>1885</v>
      </c>
      <c r="D44" s="13" t="s">
        <v>208</v>
      </c>
      <c r="E44" s="18">
        <v>628</v>
      </c>
      <c r="F44" s="19">
        <v>42.5533</v>
      </c>
      <c r="G44" s="20">
        <v>1.46E-2</v>
      </c>
      <c r="H44" s="21"/>
      <c r="I44" s="22"/>
    </row>
    <row r="45" spans="1:9" ht="13" customHeight="1">
      <c r="A45" s="16" t="s">
        <v>1886</v>
      </c>
      <c r="B45" s="17" t="s">
        <v>1887</v>
      </c>
      <c r="C45" s="13" t="s">
        <v>1888</v>
      </c>
      <c r="D45" s="13" t="s">
        <v>1622</v>
      </c>
      <c r="E45" s="18">
        <v>4805</v>
      </c>
      <c r="F45" s="19">
        <v>40.842500000000001</v>
      </c>
      <c r="G45" s="20">
        <v>1.4E-2</v>
      </c>
      <c r="H45" s="21"/>
      <c r="I45" s="22"/>
    </row>
    <row r="46" spans="1:9" ht="13" customHeight="1">
      <c r="A46" s="16" t="s">
        <v>385</v>
      </c>
      <c r="B46" s="17" t="s">
        <v>386</v>
      </c>
      <c r="C46" s="13" t="s">
        <v>387</v>
      </c>
      <c r="D46" s="13" t="s">
        <v>61</v>
      </c>
      <c r="E46" s="18">
        <v>23107</v>
      </c>
      <c r="F46" s="19">
        <v>39.512999999999998</v>
      </c>
      <c r="G46" s="20">
        <v>1.3599999999999999E-2</v>
      </c>
      <c r="H46" s="21"/>
      <c r="I46" s="22"/>
    </row>
    <row r="47" spans="1:9" ht="13" customHeight="1">
      <c r="A47" s="16" t="s">
        <v>1889</v>
      </c>
      <c r="B47" s="17" t="s">
        <v>1890</v>
      </c>
      <c r="C47" s="13" t="s">
        <v>1891</v>
      </c>
      <c r="D47" s="13" t="s">
        <v>208</v>
      </c>
      <c r="E47" s="18">
        <v>1056</v>
      </c>
      <c r="F47" s="19">
        <v>39.342300000000002</v>
      </c>
      <c r="G47" s="20">
        <v>1.35E-2</v>
      </c>
      <c r="H47" s="21"/>
      <c r="I47" s="22"/>
    </row>
    <row r="48" spans="1:9" ht="13" customHeight="1">
      <c r="A48" s="16" t="s">
        <v>1247</v>
      </c>
      <c r="B48" s="17" t="s">
        <v>1248</v>
      </c>
      <c r="C48" s="13" t="s">
        <v>1249</v>
      </c>
      <c r="D48" s="13" t="s">
        <v>79</v>
      </c>
      <c r="E48" s="18">
        <v>1282</v>
      </c>
      <c r="F48" s="19">
        <v>35.089599999999997</v>
      </c>
      <c r="G48" s="20">
        <v>1.21E-2</v>
      </c>
      <c r="H48" s="21"/>
      <c r="I48" s="22"/>
    </row>
    <row r="49" spans="1:9" ht="13" customHeight="1">
      <c r="A49" s="16" t="s">
        <v>1892</v>
      </c>
      <c r="B49" s="17" t="s">
        <v>1893</v>
      </c>
      <c r="C49" s="13" t="s">
        <v>1894</v>
      </c>
      <c r="D49" s="13" t="s">
        <v>107</v>
      </c>
      <c r="E49" s="18">
        <v>1701</v>
      </c>
      <c r="F49" s="19">
        <v>34.5473</v>
      </c>
      <c r="G49" s="20">
        <v>1.1900000000000001E-2</v>
      </c>
      <c r="H49" s="21"/>
      <c r="I49" s="22"/>
    </row>
    <row r="50" spans="1:9" ht="13" customHeight="1">
      <c r="A50" s="16" t="s">
        <v>1297</v>
      </c>
      <c r="B50" s="17" t="s">
        <v>1298</v>
      </c>
      <c r="C50" s="13" t="s">
        <v>1299</v>
      </c>
      <c r="D50" s="13" t="s">
        <v>172</v>
      </c>
      <c r="E50" s="18">
        <v>2963</v>
      </c>
      <c r="F50" s="19">
        <v>34.430100000000003</v>
      </c>
      <c r="G50" s="20">
        <v>1.18E-2</v>
      </c>
      <c r="H50" s="21"/>
      <c r="I50" s="22"/>
    </row>
    <row r="51" spans="1:9" ht="13" customHeight="1">
      <c r="A51" s="16" t="s">
        <v>1895</v>
      </c>
      <c r="B51" s="17" t="s">
        <v>1896</v>
      </c>
      <c r="C51" s="13" t="s">
        <v>1897</v>
      </c>
      <c r="D51" s="13" t="s">
        <v>208</v>
      </c>
      <c r="E51" s="18">
        <v>1057</v>
      </c>
      <c r="F51" s="19">
        <v>33.823999999999998</v>
      </c>
      <c r="G51" s="20">
        <v>1.1599999999999999E-2</v>
      </c>
      <c r="H51" s="21"/>
      <c r="I51" s="22"/>
    </row>
    <row r="52" spans="1:9" ht="13" customHeight="1">
      <c r="A52" s="16" t="s">
        <v>112</v>
      </c>
      <c r="B52" s="17" t="s">
        <v>113</v>
      </c>
      <c r="C52" s="13" t="s">
        <v>114</v>
      </c>
      <c r="D52" s="13" t="s">
        <v>111</v>
      </c>
      <c r="E52" s="18">
        <v>5750</v>
      </c>
      <c r="F52" s="19">
        <v>32.545000000000002</v>
      </c>
      <c r="G52" s="20">
        <v>1.12E-2</v>
      </c>
      <c r="H52" s="21"/>
      <c r="I52" s="22"/>
    </row>
    <row r="53" spans="1:9" ht="13" customHeight="1">
      <c r="A53" s="16" t="s">
        <v>286</v>
      </c>
      <c r="B53" s="17" t="s">
        <v>287</v>
      </c>
      <c r="C53" s="13" t="s">
        <v>288</v>
      </c>
      <c r="D53" s="13" t="s">
        <v>289</v>
      </c>
      <c r="E53" s="18">
        <v>7455</v>
      </c>
      <c r="F53" s="19">
        <v>27.881699999999999</v>
      </c>
      <c r="G53" s="20">
        <v>9.5999999999999992E-3</v>
      </c>
      <c r="H53" s="21"/>
      <c r="I53" s="22"/>
    </row>
    <row r="54" spans="1:9" ht="13" customHeight="1">
      <c r="A54" s="16" t="s">
        <v>1898</v>
      </c>
      <c r="B54" s="17" t="s">
        <v>1899</v>
      </c>
      <c r="C54" s="13" t="s">
        <v>1900</v>
      </c>
      <c r="D54" s="13" t="s">
        <v>79</v>
      </c>
      <c r="E54" s="18">
        <v>6574</v>
      </c>
      <c r="F54" s="19">
        <v>21.5594</v>
      </c>
      <c r="G54" s="20">
        <v>7.4000000000000003E-3</v>
      </c>
      <c r="H54" s="21"/>
      <c r="I54" s="22"/>
    </row>
    <row r="55" spans="1:9" ht="13" customHeight="1">
      <c r="A55" s="16" t="s">
        <v>1901</v>
      </c>
      <c r="B55" s="17" t="s">
        <v>1902</v>
      </c>
      <c r="C55" s="13" t="s">
        <v>1903</v>
      </c>
      <c r="D55" s="13" t="s">
        <v>79</v>
      </c>
      <c r="E55" s="18">
        <v>26797</v>
      </c>
      <c r="F55" s="19">
        <v>21.244700000000002</v>
      </c>
      <c r="G55" s="20">
        <v>7.3000000000000001E-3</v>
      </c>
      <c r="H55" s="21"/>
      <c r="I55" s="22"/>
    </row>
    <row r="56" spans="1:9" ht="13" customHeight="1">
      <c r="A56" s="16" t="s">
        <v>432</v>
      </c>
      <c r="B56" s="17" t="s">
        <v>433</v>
      </c>
      <c r="C56" s="13" t="s">
        <v>434</v>
      </c>
      <c r="D56" s="13" t="s">
        <v>435</v>
      </c>
      <c r="E56" s="18">
        <v>908</v>
      </c>
      <c r="F56" s="19">
        <v>19.186</v>
      </c>
      <c r="G56" s="20">
        <v>6.6E-3</v>
      </c>
      <c r="H56" s="21"/>
      <c r="I56" s="22"/>
    </row>
    <row r="57" spans="1:9" ht="13" customHeight="1">
      <c r="A57" s="4"/>
      <c r="B57" s="12" t="s">
        <v>462</v>
      </c>
      <c r="C57" s="13"/>
      <c r="D57" s="13"/>
      <c r="E57" s="13"/>
      <c r="F57" s="23">
        <v>2919.6994</v>
      </c>
      <c r="G57" s="24">
        <f>ROUND(SUM(G1:G56),4)</f>
        <v>1.0032000000000001</v>
      </c>
      <c r="H57" s="25"/>
      <c r="I57" s="26"/>
    </row>
    <row r="58" spans="1:9" ht="13" customHeight="1">
      <c r="A58" s="4"/>
      <c r="B58" s="27" t="s">
        <v>463</v>
      </c>
      <c r="C58" s="1"/>
      <c r="D58" s="1"/>
      <c r="E58" s="1"/>
      <c r="F58" s="25" t="s">
        <v>464</v>
      </c>
      <c r="G58" s="25" t="s">
        <v>464</v>
      </c>
      <c r="H58" s="25"/>
      <c r="I58" s="26"/>
    </row>
    <row r="59" spans="1:9" ht="13" customHeight="1">
      <c r="A59" s="4"/>
      <c r="B59" s="27" t="s">
        <v>462</v>
      </c>
      <c r="C59" s="1"/>
      <c r="D59" s="1"/>
      <c r="E59" s="1"/>
      <c r="F59" s="25" t="s">
        <v>464</v>
      </c>
      <c r="G59" s="25" t="s">
        <v>464</v>
      </c>
      <c r="H59" s="25"/>
      <c r="I59" s="26"/>
    </row>
    <row r="60" spans="1:9" ht="13" customHeight="1">
      <c r="A60" s="4"/>
      <c r="B60" s="27" t="s">
        <v>465</v>
      </c>
      <c r="C60" s="28"/>
      <c r="D60" s="1"/>
      <c r="E60" s="28"/>
      <c r="F60" s="23">
        <v>2919.6994</v>
      </c>
      <c r="G60" s="24">
        <f>ROUND(SUM(G57),4)</f>
        <v>1.0032000000000001</v>
      </c>
      <c r="H60" s="25"/>
      <c r="I60" s="26"/>
    </row>
    <row r="61" spans="1:9" ht="13" customHeight="1">
      <c r="A61" s="4"/>
      <c r="B61" s="27" t="s">
        <v>845</v>
      </c>
      <c r="C61" s="13"/>
      <c r="D61" s="1"/>
      <c r="E61" s="13"/>
      <c r="F61" s="30">
        <v>-8.8493999999999993</v>
      </c>
      <c r="G61" s="39">
        <v>-3.2000000000000002E-3</v>
      </c>
      <c r="H61" s="25"/>
      <c r="I61" s="26"/>
    </row>
    <row r="62" spans="1:9" ht="13" customHeight="1">
      <c r="A62" s="4"/>
      <c r="B62" s="31" t="s">
        <v>846</v>
      </c>
      <c r="C62" s="32"/>
      <c r="D62" s="32"/>
      <c r="E62" s="32"/>
      <c r="F62" s="33">
        <v>2910.85</v>
      </c>
      <c r="G62" s="34">
        <f>ROUND(SUM(G60,G61),4)</f>
        <v>1</v>
      </c>
      <c r="H62" s="35"/>
      <c r="I62" s="36"/>
    </row>
    <row r="63" spans="1:9" ht="13" customHeight="1">
      <c r="A63" s="4"/>
      <c r="B63" s="6"/>
      <c r="C63" s="4"/>
      <c r="D63" s="4"/>
      <c r="E63" s="4"/>
      <c r="F63" s="4"/>
      <c r="G63" s="4"/>
      <c r="H63" s="4"/>
      <c r="I63" s="4"/>
    </row>
    <row r="64" spans="1:9" ht="13" customHeight="1">
      <c r="A64" s="4"/>
      <c r="B64" s="3" t="s">
        <v>849</v>
      </c>
      <c r="C64" s="4"/>
      <c r="D64" s="4"/>
      <c r="E64" s="4"/>
      <c r="F64" s="4"/>
      <c r="G64" s="4"/>
      <c r="H64" s="4"/>
      <c r="I64" s="4"/>
    </row>
    <row r="65" spans="1:9" ht="26.15" customHeight="1">
      <c r="A65" s="4"/>
      <c r="B65" s="177" t="s">
        <v>2127</v>
      </c>
      <c r="C65" s="177"/>
      <c r="D65" s="177"/>
      <c r="E65" s="177"/>
      <c r="F65" s="177"/>
      <c r="G65" s="177"/>
      <c r="H65" s="177"/>
      <c r="I65" s="177"/>
    </row>
    <row r="66" spans="1:9" ht="13" customHeight="1">
      <c r="A66" s="4"/>
      <c r="B66" s="177"/>
      <c r="C66" s="177"/>
      <c r="D66" s="177"/>
      <c r="E66" s="177"/>
      <c r="F66" s="177"/>
      <c r="G66" s="177"/>
      <c r="H66" s="177"/>
      <c r="I66" s="177"/>
    </row>
    <row r="67" spans="1:9">
      <c r="A67" s="60"/>
      <c r="B67" s="40" t="s">
        <v>2038</v>
      </c>
      <c r="C67" s="41"/>
      <c r="D67" s="41"/>
      <c r="E67" s="42"/>
      <c r="F67" s="42"/>
      <c r="G67" s="42"/>
      <c r="H67" s="42"/>
      <c r="I67" s="43"/>
    </row>
    <row r="68" spans="1:9">
      <c r="A68" s="60"/>
      <c r="B68" s="44" t="s">
        <v>2039</v>
      </c>
      <c r="C68" s="53"/>
      <c r="D68" s="53"/>
      <c r="E68" s="96"/>
      <c r="F68" s="96"/>
      <c r="G68" s="96"/>
      <c r="H68" s="96"/>
      <c r="I68" s="47"/>
    </row>
    <row r="69" spans="1:9">
      <c r="A69" s="60"/>
      <c r="B69" s="44" t="s">
        <v>2040</v>
      </c>
      <c r="C69" s="53"/>
      <c r="D69" s="53"/>
      <c r="E69" s="96"/>
      <c r="F69" s="96"/>
      <c r="G69" s="96"/>
      <c r="H69" s="96"/>
      <c r="I69" s="47"/>
    </row>
    <row r="70" spans="1:9">
      <c r="A70" s="60"/>
      <c r="B70" s="48" t="s">
        <v>2041</v>
      </c>
      <c r="C70" s="49" t="s">
        <v>2056</v>
      </c>
      <c r="D70" s="49" t="s">
        <v>2042</v>
      </c>
      <c r="E70" s="96"/>
      <c r="F70" s="96"/>
      <c r="G70" s="96"/>
      <c r="H70" s="96"/>
      <c r="I70" s="47"/>
    </row>
    <row r="71" spans="1:9">
      <c r="A71" s="60"/>
      <c r="B71" s="50" t="s">
        <v>2043</v>
      </c>
      <c r="C71" s="51">
        <v>11.0213</v>
      </c>
      <c r="D71" s="51">
        <v>11.657400000000001</v>
      </c>
      <c r="E71" s="96"/>
      <c r="F71" s="96"/>
      <c r="G71" s="96"/>
      <c r="H71" s="96"/>
      <c r="I71" s="47"/>
    </row>
    <row r="72" spans="1:9">
      <c r="A72" s="60"/>
      <c r="B72" s="50" t="s">
        <v>2044</v>
      </c>
      <c r="C72" s="51">
        <v>11.0213</v>
      </c>
      <c r="D72" s="51">
        <v>11.657400000000001</v>
      </c>
      <c r="E72" s="96"/>
      <c r="F72" s="96"/>
      <c r="G72" s="96"/>
      <c r="H72" s="96"/>
      <c r="I72" s="47"/>
    </row>
    <row r="73" spans="1:9">
      <c r="A73" s="60"/>
      <c r="B73" s="50" t="s">
        <v>2045</v>
      </c>
      <c r="C73" s="51">
        <v>11.124499999999999</v>
      </c>
      <c r="D73" s="51">
        <v>11.7598</v>
      </c>
      <c r="E73" s="96"/>
      <c r="F73" s="96"/>
      <c r="G73" s="96"/>
      <c r="H73" s="96"/>
      <c r="I73" s="47"/>
    </row>
    <row r="74" spans="1:9">
      <c r="A74" s="60"/>
      <c r="B74" s="50" t="s">
        <v>2046</v>
      </c>
      <c r="C74" s="51">
        <v>11.124499999999999</v>
      </c>
      <c r="D74" s="51">
        <v>11.7598</v>
      </c>
      <c r="E74" s="96"/>
      <c r="F74" s="96"/>
      <c r="G74" s="96"/>
      <c r="H74" s="96"/>
      <c r="I74" s="47"/>
    </row>
    <row r="75" spans="1:9">
      <c r="A75" s="60"/>
      <c r="B75" s="44" t="s">
        <v>2047</v>
      </c>
      <c r="C75" s="53"/>
      <c r="D75" s="53"/>
      <c r="E75" s="96"/>
      <c r="F75" s="96"/>
      <c r="G75" s="96"/>
      <c r="H75" s="96"/>
      <c r="I75" s="47"/>
    </row>
    <row r="76" spans="1:9">
      <c r="A76" s="60"/>
      <c r="B76" s="44" t="s">
        <v>2060</v>
      </c>
      <c r="C76" s="53"/>
      <c r="D76" s="53"/>
      <c r="E76" s="96"/>
      <c r="F76" s="96"/>
      <c r="G76" s="96"/>
      <c r="H76" s="96"/>
      <c r="I76" s="47"/>
    </row>
    <row r="77" spans="1:9">
      <c r="A77" s="60"/>
      <c r="B77" s="44" t="s">
        <v>2080</v>
      </c>
      <c r="C77" s="53"/>
      <c r="D77" s="53"/>
      <c r="E77" s="96"/>
      <c r="F77" s="96"/>
      <c r="G77" s="96"/>
      <c r="H77" s="96"/>
      <c r="I77" s="47"/>
    </row>
    <row r="78" spans="1:9">
      <c r="A78" s="60"/>
      <c r="B78" s="44" t="s">
        <v>2062</v>
      </c>
      <c r="C78" s="53"/>
      <c r="D78" s="53"/>
      <c r="E78" s="96"/>
      <c r="F78" s="96"/>
      <c r="G78" s="96"/>
      <c r="H78" s="96"/>
      <c r="I78" s="47"/>
    </row>
    <row r="79" spans="1:9">
      <c r="A79" s="60"/>
      <c r="B79" s="44" t="s">
        <v>2063</v>
      </c>
      <c r="C79" s="53"/>
      <c r="D79" s="53"/>
      <c r="E79" s="96"/>
      <c r="F79" s="96"/>
      <c r="G79" s="96"/>
      <c r="H79" s="96"/>
      <c r="I79" s="47"/>
    </row>
    <row r="80" spans="1:9">
      <c r="A80" s="60"/>
      <c r="B80" s="44" t="s">
        <v>2051</v>
      </c>
      <c r="C80" s="53"/>
      <c r="D80" s="53"/>
      <c r="E80" s="96"/>
      <c r="F80" s="96"/>
      <c r="G80" s="96"/>
      <c r="H80" s="96"/>
      <c r="I80" s="47"/>
    </row>
    <row r="81" spans="1:9">
      <c r="A81" s="60"/>
      <c r="B81" s="44" t="s">
        <v>2115</v>
      </c>
      <c r="C81" s="53"/>
      <c r="D81" s="53"/>
      <c r="E81" s="96"/>
      <c r="F81" s="96"/>
      <c r="G81" s="96"/>
      <c r="H81" s="96"/>
      <c r="I81" s="47"/>
    </row>
    <row r="82" spans="1:9">
      <c r="A82" s="60"/>
      <c r="B82" s="54" t="s">
        <v>2448</v>
      </c>
      <c r="C82" s="69"/>
      <c r="D82" s="69"/>
      <c r="E82" s="62"/>
      <c r="F82" s="62"/>
      <c r="G82" s="62"/>
      <c r="H82" s="62"/>
      <c r="I82" s="63"/>
    </row>
    <row r="83" spans="1:9">
      <c r="A83" s="60"/>
      <c r="B83" s="46"/>
      <c r="C83" s="46"/>
      <c r="D83" s="46"/>
      <c r="E83" s="46"/>
      <c r="F83" s="46"/>
      <c r="G83" s="46"/>
      <c r="H83" s="46"/>
      <c r="I83" s="46"/>
    </row>
    <row r="84" spans="1:9" ht="13" customHeight="1">
      <c r="A84" s="4"/>
      <c r="B84" s="177"/>
      <c r="C84" s="177"/>
      <c r="D84" s="177"/>
      <c r="E84" s="177"/>
      <c r="F84" s="177"/>
      <c r="G84" s="177"/>
      <c r="H84" s="177"/>
      <c r="I84" s="177"/>
    </row>
    <row r="85" spans="1:9" ht="13" customHeight="1">
      <c r="A85" s="4"/>
      <c r="B85" s="4"/>
      <c r="C85" s="178" t="s">
        <v>1904</v>
      </c>
      <c r="D85" s="178"/>
      <c r="E85" s="178"/>
      <c r="F85" s="178"/>
      <c r="G85" s="4"/>
      <c r="H85" s="4"/>
      <c r="I85" s="4"/>
    </row>
    <row r="86" spans="1:9" ht="13" customHeight="1">
      <c r="A86" s="4"/>
      <c r="B86" s="37" t="s">
        <v>851</v>
      </c>
      <c r="C86" s="178" t="s">
        <v>852</v>
      </c>
      <c r="D86" s="178"/>
      <c r="E86" s="178"/>
      <c r="F86" s="178"/>
      <c r="G86" s="4"/>
      <c r="H86" s="4"/>
      <c r="I86" s="4"/>
    </row>
    <row r="87" spans="1:9" ht="135" customHeight="1">
      <c r="A87" s="4"/>
      <c r="B87" s="38"/>
      <c r="C87" s="176"/>
      <c r="D87" s="176"/>
      <c r="E87" s="4"/>
      <c r="F87" s="4"/>
      <c r="G87" s="4"/>
      <c r="H87" s="4"/>
      <c r="I87" s="4"/>
    </row>
  </sheetData>
  <mergeCells count="6">
    <mergeCell ref="C87:D87"/>
    <mergeCell ref="B65:I65"/>
    <mergeCell ref="B66:I66"/>
    <mergeCell ref="B84:I84"/>
    <mergeCell ref="C85:F85"/>
    <mergeCell ref="C86:F86"/>
  </mergeCells>
  <hyperlinks>
    <hyperlink ref="A1" location="BajajFinservNiftyNext50IndexFund" display="BFNX50IX" xr:uid="{00000000-0004-0000-1400-000000000000}"/>
    <hyperlink ref="B1" location="BajajFinservNiftyNext50IndexFund" display="Bajaj Finserv Nifty Next 50 Index Fund" xr:uid="{00000000-0004-0000-1400-000001000000}"/>
  </hyperlinks>
  <pageMargins left="0" right="0" top="0" bottom="0" header="0" footer="0"/>
  <pageSetup orientation="landscape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outlinePr summaryBelow="0"/>
  </sheetPr>
  <dimension ref="A1:I64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36</v>
      </c>
      <c r="B1" s="3" t="s">
        <v>37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990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828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1405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1905</v>
      </c>
      <c r="B7" s="17" t="s">
        <v>2037</v>
      </c>
      <c r="C7" s="13" t="s">
        <v>1906</v>
      </c>
      <c r="D7" s="13" t="s">
        <v>833</v>
      </c>
      <c r="E7" s="18">
        <v>1000</v>
      </c>
      <c r="F7" s="19">
        <v>5000</v>
      </c>
      <c r="G7" s="20">
        <v>6.3100000000000003E-2</v>
      </c>
      <c r="H7" s="29">
        <v>5.1837000000000001E-2</v>
      </c>
      <c r="I7" s="22"/>
    </row>
    <row r="8" spans="1:9" ht="13" customHeight="1">
      <c r="A8" s="4"/>
      <c r="B8" s="12" t="s">
        <v>462</v>
      </c>
      <c r="C8" s="13"/>
      <c r="D8" s="13"/>
      <c r="E8" s="13"/>
      <c r="F8" s="23">
        <v>5000</v>
      </c>
      <c r="G8" s="24">
        <f>ROUND(SUM(G1:G7),4)</f>
        <v>6.3100000000000003E-2</v>
      </c>
      <c r="H8" s="25"/>
      <c r="I8" s="26"/>
    </row>
    <row r="9" spans="1:9" ht="13" customHeight="1">
      <c r="A9" s="4"/>
      <c r="B9" s="12" t="s">
        <v>1277</v>
      </c>
      <c r="C9" s="13"/>
      <c r="D9" s="13"/>
      <c r="E9" s="13"/>
      <c r="F9" s="4"/>
      <c r="G9" s="14"/>
      <c r="H9" s="14"/>
      <c r="I9" s="15"/>
    </row>
    <row r="10" spans="1:9" ht="13" customHeight="1">
      <c r="A10" s="16" t="s">
        <v>1287</v>
      </c>
      <c r="B10" s="17" t="s">
        <v>1288</v>
      </c>
      <c r="C10" s="13" t="s">
        <v>1289</v>
      </c>
      <c r="D10" s="13" t="s">
        <v>925</v>
      </c>
      <c r="E10" s="18">
        <v>2500000</v>
      </c>
      <c r="F10" s="19">
        <v>2500</v>
      </c>
      <c r="G10" s="20">
        <v>3.1600000000000003E-2</v>
      </c>
      <c r="H10" s="29">
        <v>5.2999999999999999E-2</v>
      </c>
      <c r="I10" s="22"/>
    </row>
    <row r="11" spans="1:9" ht="13" customHeight="1">
      <c r="A11" s="16" t="s">
        <v>1526</v>
      </c>
      <c r="B11" s="17" t="s">
        <v>1527</v>
      </c>
      <c r="C11" s="13" t="s">
        <v>1528</v>
      </c>
      <c r="D11" s="13" t="s">
        <v>925</v>
      </c>
      <c r="E11" s="18">
        <v>1000000</v>
      </c>
      <c r="F11" s="19">
        <v>999.86500000000001</v>
      </c>
      <c r="G11" s="20">
        <v>1.26E-2</v>
      </c>
      <c r="H11" s="29">
        <v>4.9281999999999999E-2</v>
      </c>
      <c r="I11" s="22"/>
    </row>
    <row r="12" spans="1:9" ht="13" customHeight="1">
      <c r="A12" s="16" t="s">
        <v>1907</v>
      </c>
      <c r="B12" s="17" t="s">
        <v>1908</v>
      </c>
      <c r="C12" s="13" t="s">
        <v>1909</v>
      </c>
      <c r="D12" s="13" t="s">
        <v>925</v>
      </c>
      <c r="E12" s="18">
        <v>500000</v>
      </c>
      <c r="F12" s="19">
        <v>498.01350000000002</v>
      </c>
      <c r="G12" s="20">
        <v>6.3E-3</v>
      </c>
      <c r="H12" s="29">
        <v>5.1999999999999998E-2</v>
      </c>
      <c r="I12" s="22"/>
    </row>
    <row r="13" spans="1:9" ht="13" customHeight="1">
      <c r="A13" s="4"/>
      <c r="B13" s="12" t="s">
        <v>462</v>
      </c>
      <c r="C13" s="13"/>
      <c r="D13" s="13"/>
      <c r="E13" s="13"/>
      <c r="F13" s="23">
        <v>3997.8784999999998</v>
      </c>
      <c r="G13" s="24">
        <f>ROUND(SUM(G9:G12),4)</f>
        <v>5.0500000000000003E-2</v>
      </c>
      <c r="H13" s="25"/>
      <c r="I13" s="26"/>
    </row>
    <row r="14" spans="1:9" ht="13" customHeight="1">
      <c r="A14" s="4"/>
      <c r="B14" s="27" t="s">
        <v>465</v>
      </c>
      <c r="C14" s="28"/>
      <c r="D14" s="1"/>
      <c r="E14" s="28"/>
      <c r="F14" s="23">
        <v>8997.8785000000007</v>
      </c>
      <c r="G14" s="24">
        <f>ROUND(SUM(G8,G13),4)</f>
        <v>0.11360000000000001</v>
      </c>
      <c r="H14" s="25"/>
      <c r="I14" s="26"/>
    </row>
    <row r="15" spans="1:9" ht="13" customHeight="1">
      <c r="A15" s="4"/>
      <c r="B15" s="12" t="s">
        <v>842</v>
      </c>
      <c r="C15" s="13"/>
      <c r="D15" s="13"/>
      <c r="E15" s="13"/>
      <c r="F15" s="13"/>
      <c r="G15" s="13"/>
      <c r="H15" s="14"/>
      <c r="I15" s="15"/>
    </row>
    <row r="16" spans="1:9" ht="13" customHeight="1">
      <c r="A16" s="16" t="s">
        <v>1529</v>
      </c>
      <c r="B16" s="17" t="s">
        <v>844</v>
      </c>
      <c r="C16" s="13"/>
      <c r="D16" s="13"/>
      <c r="E16" s="18"/>
      <c r="F16" s="19">
        <v>69934.588699999993</v>
      </c>
      <c r="G16" s="20">
        <v>0.8831</v>
      </c>
      <c r="H16" s="29">
        <v>5.2499999999999998E-2</v>
      </c>
      <c r="I16" s="22"/>
    </row>
    <row r="17" spans="1:9" ht="13" customHeight="1">
      <c r="A17" s="16" t="s">
        <v>843</v>
      </c>
      <c r="B17" s="17" t="s">
        <v>844</v>
      </c>
      <c r="C17" s="13"/>
      <c r="D17" s="13"/>
      <c r="E17" s="18"/>
      <c r="F17" s="19">
        <v>58.043900000000001</v>
      </c>
      <c r="G17" s="20">
        <v>6.9999999999999999E-4</v>
      </c>
      <c r="H17" s="29">
        <v>5.0660286124992626E-2</v>
      </c>
      <c r="I17" s="22"/>
    </row>
    <row r="18" spans="1:9" ht="13" customHeight="1">
      <c r="A18" s="4"/>
      <c r="B18" s="12" t="s">
        <v>462</v>
      </c>
      <c r="C18" s="13"/>
      <c r="D18" s="13"/>
      <c r="E18" s="13"/>
      <c r="F18" s="23">
        <v>69992.632599999997</v>
      </c>
      <c r="G18" s="24">
        <f>ROUND(SUM(G15:G17),4)</f>
        <v>0.88380000000000003</v>
      </c>
      <c r="H18" s="25"/>
      <c r="I18" s="26"/>
    </row>
    <row r="19" spans="1:9" ht="13" customHeight="1">
      <c r="A19" s="4"/>
      <c r="B19" s="27" t="s">
        <v>465</v>
      </c>
      <c r="C19" s="28"/>
      <c r="D19" s="1"/>
      <c r="E19" s="28"/>
      <c r="F19" s="23">
        <v>69992.632599999997</v>
      </c>
      <c r="G19" s="24">
        <f>ROUND(SUM(G18),4)</f>
        <v>0.88380000000000003</v>
      </c>
      <c r="H19" s="25"/>
      <c r="I19" s="26"/>
    </row>
    <row r="20" spans="1:9" ht="13" customHeight="1">
      <c r="A20" s="4"/>
      <c r="B20" s="27" t="s">
        <v>845</v>
      </c>
      <c r="C20" s="13"/>
      <c r="D20" s="1"/>
      <c r="E20" s="13"/>
      <c r="F20" s="30">
        <v>201.77889999999999</v>
      </c>
      <c r="G20" s="24">
        <v>2.5999999999999999E-3</v>
      </c>
      <c r="H20" s="25"/>
      <c r="I20" s="26"/>
    </row>
    <row r="21" spans="1:9" ht="13" customHeight="1">
      <c r="A21" s="4"/>
      <c r="B21" s="31" t="s">
        <v>846</v>
      </c>
      <c r="C21" s="32"/>
      <c r="D21" s="32"/>
      <c r="E21" s="32"/>
      <c r="F21" s="33">
        <v>79192.289999999994</v>
      </c>
      <c r="G21" s="34">
        <f>ROUND(SUM(G14,G19,G20),4)</f>
        <v>1</v>
      </c>
      <c r="H21" s="35"/>
      <c r="I21" s="36"/>
    </row>
    <row r="22" spans="1:9" ht="13" customHeight="1">
      <c r="A22" s="4"/>
      <c r="B22" s="6"/>
      <c r="C22" s="4"/>
      <c r="D22" s="4"/>
      <c r="E22" s="4"/>
      <c r="F22" s="4"/>
      <c r="G22" s="4"/>
      <c r="H22" s="4"/>
      <c r="I22" s="4"/>
    </row>
    <row r="23" spans="1:9" ht="13" customHeight="1">
      <c r="A23" s="4"/>
      <c r="B23" s="3" t="s">
        <v>849</v>
      </c>
      <c r="C23" s="4"/>
      <c r="D23" s="4"/>
      <c r="E23" s="4"/>
      <c r="F23" s="4"/>
      <c r="G23" s="4"/>
      <c r="H23" s="4"/>
      <c r="I23" s="4"/>
    </row>
    <row r="24" spans="1:9" ht="26.15" customHeight="1">
      <c r="A24" s="4"/>
      <c r="B24" s="177" t="s">
        <v>2127</v>
      </c>
      <c r="C24" s="177"/>
      <c r="D24" s="177"/>
      <c r="E24" s="177"/>
      <c r="F24" s="177"/>
      <c r="G24" s="177"/>
      <c r="H24" s="177"/>
      <c r="I24" s="177"/>
    </row>
    <row r="25" spans="1:9" ht="13" customHeight="1">
      <c r="A25" s="4"/>
      <c r="B25" s="177"/>
      <c r="C25" s="177"/>
      <c r="D25" s="177"/>
      <c r="E25" s="177"/>
      <c r="F25" s="177"/>
      <c r="G25" s="177"/>
      <c r="H25" s="177"/>
      <c r="I25" s="177"/>
    </row>
    <row r="26" spans="1:9">
      <c r="A26" s="60"/>
      <c r="B26" s="40" t="s">
        <v>2038</v>
      </c>
      <c r="C26" s="41"/>
      <c r="D26" s="41"/>
      <c r="E26" s="42"/>
      <c r="F26" s="42"/>
      <c r="G26" s="72"/>
      <c r="H26" s="72"/>
      <c r="I26" s="73"/>
    </row>
    <row r="27" spans="1:9">
      <c r="A27" s="60"/>
      <c r="B27" s="44" t="s">
        <v>2039</v>
      </c>
      <c r="C27" s="53"/>
      <c r="D27" s="53"/>
      <c r="E27" s="96"/>
      <c r="F27" s="96"/>
      <c r="G27" s="74"/>
      <c r="H27" s="74"/>
      <c r="I27" s="75"/>
    </row>
    <row r="28" spans="1:9">
      <c r="A28" s="60"/>
      <c r="B28" s="44" t="s">
        <v>2040</v>
      </c>
      <c r="C28" s="53"/>
      <c r="D28" s="53"/>
      <c r="E28" s="96"/>
      <c r="F28" s="96"/>
      <c r="G28" s="74"/>
      <c r="H28" s="74"/>
      <c r="I28" s="75"/>
    </row>
    <row r="29" spans="1:9">
      <c r="A29" s="60"/>
      <c r="B29" s="48" t="s">
        <v>2041</v>
      </c>
      <c r="C29" s="49" t="s">
        <v>2056</v>
      </c>
      <c r="D29" s="49" t="s">
        <v>2042</v>
      </c>
      <c r="E29" s="96"/>
      <c r="F29" s="96"/>
      <c r="G29" s="74"/>
      <c r="H29" s="74"/>
      <c r="I29" s="75"/>
    </row>
    <row r="30" spans="1:9">
      <c r="A30" s="60"/>
      <c r="B30" s="50" t="s">
        <v>2069</v>
      </c>
      <c r="C30" s="51">
        <v>1033.1610000000001</v>
      </c>
      <c r="D30" s="51">
        <v>1032.8859</v>
      </c>
      <c r="E30" s="96"/>
      <c r="F30" s="96"/>
      <c r="G30" s="74"/>
      <c r="H30" s="74"/>
      <c r="I30" s="75"/>
    </row>
    <row r="31" spans="1:9">
      <c r="A31" s="60"/>
      <c r="B31" s="50" t="s">
        <v>2052</v>
      </c>
      <c r="C31" s="51">
        <v>1035.0227</v>
      </c>
      <c r="D31" s="51">
        <v>1034.8841</v>
      </c>
      <c r="E31" s="96"/>
      <c r="F31" s="96"/>
      <c r="G31" s="74"/>
      <c r="H31" s="74"/>
      <c r="I31" s="75"/>
    </row>
    <row r="32" spans="1:9">
      <c r="A32" s="60"/>
      <c r="B32" s="50" t="s">
        <v>2044</v>
      </c>
      <c r="C32" s="51">
        <v>1210.3185000000001</v>
      </c>
      <c r="D32" s="51">
        <v>1205.5019</v>
      </c>
      <c r="E32" s="96"/>
      <c r="F32" s="96"/>
      <c r="G32" s="74"/>
      <c r="H32" s="74"/>
      <c r="I32" s="75"/>
    </row>
    <row r="33" spans="1:9">
      <c r="A33" s="60"/>
      <c r="B33" s="50" t="s">
        <v>2070</v>
      </c>
      <c r="C33" s="51">
        <v>1034.1614999999999</v>
      </c>
      <c r="D33" s="51">
        <v>1033.8849</v>
      </c>
      <c r="E33" s="96"/>
      <c r="F33" s="96"/>
      <c r="G33" s="74"/>
      <c r="H33" s="74"/>
      <c r="I33" s="75"/>
    </row>
    <row r="34" spans="1:9">
      <c r="A34" s="60"/>
      <c r="B34" s="50" t="s">
        <v>2071</v>
      </c>
      <c r="C34" s="51">
        <v>1032.8859</v>
      </c>
      <c r="D34" s="51">
        <v>1032.8859</v>
      </c>
      <c r="E34" s="96"/>
      <c r="F34" s="96"/>
      <c r="G34" s="74"/>
      <c r="H34" s="74"/>
      <c r="I34" s="75"/>
    </row>
    <row r="35" spans="1:9">
      <c r="A35" s="60"/>
      <c r="B35" s="50" t="s">
        <v>2072</v>
      </c>
      <c r="C35" s="51">
        <v>1033.4258</v>
      </c>
      <c r="D35" s="51">
        <v>1033.1412</v>
      </c>
      <c r="E35" s="96"/>
      <c r="F35" s="96"/>
      <c r="G35" s="74"/>
      <c r="H35" s="74"/>
      <c r="I35" s="75"/>
    </row>
    <row r="36" spans="1:9">
      <c r="A36" s="60"/>
      <c r="B36" s="50" t="s">
        <v>2053</v>
      </c>
      <c r="C36" s="51">
        <v>1035.3035</v>
      </c>
      <c r="D36" s="51">
        <v>1035.1539</v>
      </c>
      <c r="E36" s="96"/>
      <c r="F36" s="96"/>
      <c r="G36" s="74"/>
      <c r="H36" s="74"/>
      <c r="I36" s="75"/>
    </row>
    <row r="37" spans="1:9">
      <c r="A37" s="60"/>
      <c r="B37" s="50" t="s">
        <v>2046</v>
      </c>
      <c r="C37" s="51">
        <v>1212.2809</v>
      </c>
      <c r="D37" s="51">
        <v>1207.4068</v>
      </c>
      <c r="E37" s="96"/>
      <c r="F37" s="96"/>
      <c r="G37" s="74"/>
      <c r="H37" s="74"/>
      <c r="I37" s="75"/>
    </row>
    <row r="38" spans="1:9">
      <c r="A38" s="60"/>
      <c r="B38" s="50" t="s">
        <v>2073</v>
      </c>
      <c r="C38" s="51">
        <v>1034.4435000000001</v>
      </c>
      <c r="D38" s="51">
        <v>1034.1478999999999</v>
      </c>
      <c r="E38" s="96"/>
      <c r="F38" s="96"/>
      <c r="G38" s="74"/>
      <c r="H38" s="74"/>
      <c r="I38" s="75"/>
    </row>
    <row r="39" spans="1:9">
      <c r="A39" s="60"/>
      <c r="B39" s="50" t="s">
        <v>2074</v>
      </c>
      <c r="C39" s="51">
        <v>1033.1412</v>
      </c>
      <c r="D39" s="51">
        <v>1033.1412</v>
      </c>
      <c r="E39" s="96"/>
      <c r="F39" s="96"/>
      <c r="G39" s="74"/>
      <c r="H39" s="74"/>
      <c r="I39" s="75"/>
    </row>
    <row r="40" spans="1:9">
      <c r="A40" s="60"/>
      <c r="B40" s="50" t="s">
        <v>2082</v>
      </c>
      <c r="C40" s="51">
        <v>1077.5862</v>
      </c>
      <c r="D40" s="51">
        <v>1073.1034</v>
      </c>
      <c r="E40" s="96"/>
      <c r="F40" s="96"/>
      <c r="G40" s="74"/>
      <c r="H40" s="74"/>
      <c r="I40" s="75"/>
    </row>
    <row r="41" spans="1:9">
      <c r="A41" s="60"/>
      <c r="B41" s="50" t="s">
        <v>2083</v>
      </c>
      <c r="C41" s="51">
        <v>1083.4085</v>
      </c>
      <c r="D41" s="51">
        <v>1079.0594000000001</v>
      </c>
      <c r="E41" s="96"/>
      <c r="F41" s="96"/>
      <c r="G41" s="74"/>
      <c r="H41" s="74"/>
      <c r="I41" s="75"/>
    </row>
    <row r="42" spans="1:9">
      <c r="A42" s="60"/>
      <c r="B42" s="44"/>
      <c r="C42" s="103"/>
      <c r="D42" s="103"/>
      <c r="E42" s="96"/>
      <c r="F42" s="96"/>
      <c r="G42" s="74"/>
      <c r="H42" s="74"/>
      <c r="I42" s="75"/>
    </row>
    <row r="43" spans="1:9">
      <c r="A43" s="60"/>
      <c r="B43" s="44" t="s">
        <v>2047</v>
      </c>
      <c r="C43" s="53"/>
      <c r="D43" s="53"/>
      <c r="E43" s="96"/>
      <c r="F43" s="96"/>
      <c r="G43" s="74"/>
      <c r="H43" s="74"/>
      <c r="I43" s="75"/>
    </row>
    <row r="44" spans="1:9">
      <c r="A44" s="60"/>
      <c r="B44" s="84" t="s">
        <v>2041</v>
      </c>
      <c r="C44" s="85" t="s">
        <v>2055</v>
      </c>
      <c r="D44" s="53"/>
      <c r="E44" s="96"/>
      <c r="F44" s="96"/>
      <c r="G44" s="74"/>
      <c r="H44" s="74"/>
      <c r="I44" s="75"/>
    </row>
    <row r="45" spans="1:9">
      <c r="A45" s="60"/>
      <c r="B45" s="86" t="s">
        <v>2070</v>
      </c>
      <c r="C45" s="87">
        <v>3.8146</v>
      </c>
      <c r="D45" s="53"/>
      <c r="E45" s="106"/>
      <c r="F45" s="97"/>
      <c r="G45" s="97"/>
      <c r="H45" s="74"/>
      <c r="I45" s="75"/>
    </row>
    <row r="46" spans="1:9">
      <c r="A46" s="60"/>
      <c r="B46" s="86" t="s">
        <v>2052</v>
      </c>
      <c r="C46" s="87">
        <v>3.9969000000000001</v>
      </c>
      <c r="D46" s="53"/>
      <c r="E46" s="106"/>
      <c r="F46" s="97"/>
      <c r="G46" s="97"/>
      <c r="H46" s="74"/>
      <c r="I46" s="75"/>
    </row>
    <row r="47" spans="1:9">
      <c r="A47" s="60"/>
      <c r="B47" s="86" t="s">
        <v>2069</v>
      </c>
      <c r="C47" s="87">
        <v>3.8744000000000001</v>
      </c>
      <c r="D47" s="53"/>
      <c r="E47" s="106"/>
      <c r="F47" s="97"/>
      <c r="G47" s="97"/>
      <c r="H47" s="74"/>
      <c r="I47" s="75"/>
    </row>
    <row r="48" spans="1:9">
      <c r="A48" s="60"/>
      <c r="B48" s="86" t="s">
        <v>2071</v>
      </c>
      <c r="C48" s="87">
        <v>3.733000000000001</v>
      </c>
      <c r="D48" s="53"/>
      <c r="E48" s="106"/>
      <c r="F48" s="97"/>
      <c r="G48" s="97"/>
      <c r="H48" s="74"/>
      <c r="I48" s="75"/>
    </row>
    <row r="49" spans="1:9">
      <c r="A49" s="60"/>
      <c r="B49" s="86" t="s">
        <v>2074</v>
      </c>
      <c r="C49" s="87">
        <v>3.412100000000001</v>
      </c>
      <c r="D49" s="53"/>
      <c r="E49" s="106"/>
      <c r="F49" s="97"/>
      <c r="G49" s="97"/>
      <c r="H49" s="74"/>
      <c r="I49" s="75"/>
    </row>
    <row r="50" spans="1:9">
      <c r="A50" s="60"/>
      <c r="B50" s="86" t="s">
        <v>2073</v>
      </c>
      <c r="C50" s="87">
        <v>3.8769999999999998</v>
      </c>
      <c r="D50" s="53"/>
      <c r="E50" s="106"/>
      <c r="F50" s="97"/>
      <c r="G50" s="97"/>
      <c r="H50" s="74"/>
      <c r="I50" s="75"/>
    </row>
    <row r="51" spans="1:9">
      <c r="A51" s="60"/>
      <c r="B51" s="86" t="s">
        <v>2053</v>
      </c>
      <c r="C51" s="87">
        <v>4.0265000000000004</v>
      </c>
      <c r="D51" s="53"/>
      <c r="E51" s="106"/>
      <c r="F51" s="97"/>
      <c r="G51" s="97"/>
      <c r="H51" s="74"/>
      <c r="I51" s="75"/>
    </row>
    <row r="52" spans="1:9">
      <c r="A52" s="60"/>
      <c r="B52" s="86" t="s">
        <v>2072</v>
      </c>
      <c r="C52" s="87">
        <v>3.8664000000000001</v>
      </c>
      <c r="D52" s="53"/>
      <c r="E52" s="106"/>
      <c r="F52" s="97"/>
      <c r="G52" s="97"/>
      <c r="H52" s="74"/>
      <c r="I52" s="75"/>
    </row>
    <row r="53" spans="1:9">
      <c r="A53" s="60"/>
      <c r="B53" s="44" t="s">
        <v>2060</v>
      </c>
      <c r="C53" s="53"/>
      <c r="D53" s="53"/>
      <c r="E53" s="96"/>
      <c r="F53" s="96"/>
      <c r="G53" s="74"/>
      <c r="H53" s="74"/>
      <c r="I53" s="75"/>
    </row>
    <row r="54" spans="1:9">
      <c r="A54" s="60"/>
      <c r="B54" s="44" t="s">
        <v>2061</v>
      </c>
      <c r="C54" s="53"/>
      <c r="D54" s="53"/>
      <c r="E54" s="96"/>
      <c r="F54" s="96"/>
      <c r="G54" s="74"/>
      <c r="H54" s="74"/>
      <c r="I54" s="75"/>
    </row>
    <row r="55" spans="1:9">
      <c r="A55" s="60"/>
      <c r="B55" s="44" t="s">
        <v>2084</v>
      </c>
      <c r="C55" s="53"/>
      <c r="D55" s="53"/>
      <c r="E55" s="96"/>
      <c r="F55" s="96"/>
      <c r="G55" s="74"/>
      <c r="H55" s="74"/>
      <c r="I55" s="75"/>
    </row>
    <row r="56" spans="1:9">
      <c r="A56" s="60"/>
      <c r="B56" s="44" t="s">
        <v>2075</v>
      </c>
      <c r="C56" s="53"/>
      <c r="D56" s="53"/>
      <c r="E56" s="96"/>
      <c r="F56" s="96"/>
      <c r="G56" s="107"/>
      <c r="H56" s="107"/>
      <c r="I56" s="90"/>
    </row>
    <row r="57" spans="1:9">
      <c r="A57" s="60"/>
      <c r="B57" s="44" t="s">
        <v>2048</v>
      </c>
      <c r="C57" s="53"/>
      <c r="D57" s="53"/>
      <c r="E57" s="96"/>
      <c r="F57" s="96"/>
      <c r="G57" s="107"/>
      <c r="H57" s="107"/>
      <c r="I57" s="107"/>
    </row>
    <row r="58" spans="1:9">
      <c r="A58" s="60"/>
      <c r="B58" s="44" t="s">
        <v>2049</v>
      </c>
      <c r="C58" s="53"/>
      <c r="D58" s="53"/>
      <c r="E58" s="96"/>
      <c r="F58" s="96"/>
      <c r="G58" s="107"/>
      <c r="H58" s="107"/>
      <c r="I58" s="107"/>
    </row>
    <row r="59" spans="1:9">
      <c r="A59" s="60"/>
      <c r="B59" s="68" t="s">
        <v>2448</v>
      </c>
      <c r="C59" s="69"/>
      <c r="D59" s="69"/>
      <c r="E59" s="62"/>
      <c r="F59" s="62"/>
      <c r="G59" s="91"/>
      <c r="H59" s="91"/>
      <c r="I59" s="92"/>
    </row>
    <row r="60" spans="1:9">
      <c r="A60" s="60"/>
      <c r="B60" s="183"/>
      <c r="C60" s="183"/>
      <c r="D60" s="183"/>
      <c r="E60" s="183"/>
      <c r="F60" s="183"/>
      <c r="G60" s="183"/>
      <c r="H60" s="183"/>
      <c r="I60" s="183"/>
    </row>
    <row r="61" spans="1:9" ht="13" customHeight="1">
      <c r="A61" s="4"/>
      <c r="B61" s="177"/>
      <c r="C61" s="177"/>
      <c r="D61" s="177"/>
      <c r="E61" s="177"/>
      <c r="F61" s="177"/>
      <c r="G61" s="177"/>
      <c r="H61" s="177"/>
      <c r="I61" s="177"/>
    </row>
    <row r="62" spans="1:9" ht="13" customHeight="1">
      <c r="A62" s="4"/>
      <c r="B62" s="4"/>
      <c r="C62" s="178" t="s">
        <v>1910</v>
      </c>
      <c r="D62" s="178"/>
      <c r="E62" s="178"/>
      <c r="F62" s="178"/>
      <c r="G62" s="4"/>
      <c r="H62" s="4"/>
      <c r="I62" s="4"/>
    </row>
    <row r="63" spans="1:9" ht="13" customHeight="1">
      <c r="A63" s="4"/>
      <c r="B63" s="37" t="s">
        <v>851</v>
      </c>
      <c r="C63" s="178" t="s">
        <v>852</v>
      </c>
      <c r="D63" s="178"/>
      <c r="E63" s="178"/>
      <c r="F63" s="178"/>
      <c r="G63" s="4"/>
      <c r="H63" s="4"/>
      <c r="I63" s="4"/>
    </row>
    <row r="64" spans="1:9" ht="135" customHeight="1">
      <c r="A64" s="4"/>
      <c r="B64" s="38"/>
      <c r="C64" s="176"/>
      <c r="D64" s="176"/>
      <c r="E64" s="4"/>
      <c r="F64" s="4"/>
      <c r="G64" s="4"/>
      <c r="H64" s="4"/>
      <c r="I64" s="4"/>
    </row>
  </sheetData>
  <mergeCells count="7">
    <mergeCell ref="C64:D64"/>
    <mergeCell ref="B24:I24"/>
    <mergeCell ref="B25:I25"/>
    <mergeCell ref="B61:I61"/>
    <mergeCell ref="C62:F62"/>
    <mergeCell ref="C63:F63"/>
    <mergeCell ref="B60:I60"/>
  </mergeCells>
  <hyperlinks>
    <hyperlink ref="A1" location="BajajFinservOvernightFund" display="BFON" xr:uid="{00000000-0004-0000-1500-000000000000}"/>
    <hyperlink ref="B1" location="BajajFinservOvernightFund" display="Bajaj Finserv Overnight Fund" xr:uid="{00000000-0004-0000-1500-000001000000}"/>
  </hyperlinks>
  <pageMargins left="0" right="0" top="0" bottom="0" header="0" footer="0"/>
  <pageSetup orientation="landscape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outlinePr summaryBelow="0"/>
  </sheetPr>
  <dimension ref="A1:I180"/>
  <sheetViews>
    <sheetView topLeftCell="A19" workbookViewId="0">
      <selection activeCell="A19" sqref="A19"/>
    </sheetView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38</v>
      </c>
      <c r="B1" s="3" t="s">
        <v>39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937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1534</v>
      </c>
      <c r="B7" s="17" t="s">
        <v>1535</v>
      </c>
      <c r="C7" s="13" t="s">
        <v>1536</v>
      </c>
      <c r="D7" s="13" t="s">
        <v>330</v>
      </c>
      <c r="E7" s="18">
        <v>410791</v>
      </c>
      <c r="F7" s="19">
        <v>11161.191500000001</v>
      </c>
      <c r="G7" s="20">
        <v>4.0399999999999998E-2</v>
      </c>
      <c r="H7" s="21"/>
      <c r="I7" s="22"/>
    </row>
    <row r="8" spans="1:9" ht="13" customHeight="1">
      <c r="A8" s="16" t="s">
        <v>862</v>
      </c>
      <c r="B8" s="17" t="s">
        <v>863</v>
      </c>
      <c r="C8" s="13" t="s">
        <v>864</v>
      </c>
      <c r="D8" s="13" t="s">
        <v>172</v>
      </c>
      <c r="E8" s="18">
        <v>597417</v>
      </c>
      <c r="F8" s="19">
        <v>9674.5709000000006</v>
      </c>
      <c r="G8" s="20">
        <v>3.5000000000000003E-2</v>
      </c>
      <c r="H8" s="21"/>
      <c r="I8" s="22"/>
    </row>
    <row r="9" spans="1:9" ht="13" customHeight="1">
      <c r="A9" s="16" t="s">
        <v>956</v>
      </c>
      <c r="B9" s="17" t="s">
        <v>957</v>
      </c>
      <c r="C9" s="13" t="s">
        <v>958</v>
      </c>
      <c r="D9" s="13" t="s">
        <v>79</v>
      </c>
      <c r="E9" s="18">
        <v>180925</v>
      </c>
      <c r="F9" s="19">
        <v>8052.6099000000004</v>
      </c>
      <c r="G9" s="20">
        <v>2.92E-2</v>
      </c>
      <c r="H9" s="21"/>
      <c r="I9" s="22"/>
    </row>
    <row r="10" spans="1:9" ht="13" customHeight="1">
      <c r="A10" s="16" t="s">
        <v>887</v>
      </c>
      <c r="B10" s="17" t="s">
        <v>888</v>
      </c>
      <c r="C10" s="13" t="s">
        <v>889</v>
      </c>
      <c r="D10" s="13" t="s">
        <v>890</v>
      </c>
      <c r="E10" s="18">
        <v>1504582</v>
      </c>
      <c r="F10" s="19">
        <v>7715.4965000000002</v>
      </c>
      <c r="G10" s="20">
        <v>2.7900000000000001E-2</v>
      </c>
      <c r="H10" s="21"/>
      <c r="I10" s="22"/>
    </row>
    <row r="11" spans="1:9" ht="13" customHeight="1">
      <c r="A11" s="16" t="s">
        <v>871</v>
      </c>
      <c r="B11" s="17" t="s">
        <v>872</v>
      </c>
      <c r="C11" s="13" t="s">
        <v>873</v>
      </c>
      <c r="D11" s="13" t="s">
        <v>256</v>
      </c>
      <c r="E11" s="18">
        <v>193533</v>
      </c>
      <c r="F11" s="19">
        <v>7542.1745000000001</v>
      </c>
      <c r="G11" s="20">
        <v>2.7300000000000001E-2</v>
      </c>
      <c r="H11" s="21"/>
      <c r="I11" s="22"/>
    </row>
    <row r="12" spans="1:9" ht="13" customHeight="1">
      <c r="A12" s="16" t="s">
        <v>1141</v>
      </c>
      <c r="B12" s="17" t="s">
        <v>1142</v>
      </c>
      <c r="C12" s="13" t="s">
        <v>1143</v>
      </c>
      <c r="D12" s="13" t="s">
        <v>330</v>
      </c>
      <c r="E12" s="18">
        <v>237748</v>
      </c>
      <c r="F12" s="19">
        <v>7455.7772999999997</v>
      </c>
      <c r="G12" s="20">
        <v>2.7E-2</v>
      </c>
      <c r="H12" s="21"/>
      <c r="I12" s="22"/>
    </row>
    <row r="13" spans="1:9" ht="13" customHeight="1">
      <c r="A13" s="16" t="s">
        <v>1911</v>
      </c>
      <c r="B13" s="17" t="s">
        <v>1912</v>
      </c>
      <c r="C13" s="13" t="s">
        <v>1913</v>
      </c>
      <c r="D13" s="13" t="s">
        <v>208</v>
      </c>
      <c r="E13" s="18">
        <v>910379</v>
      </c>
      <c r="F13" s="19">
        <v>7156.0340999999999</v>
      </c>
      <c r="G13" s="20">
        <v>2.5899999999999999E-2</v>
      </c>
      <c r="H13" s="21"/>
      <c r="I13" s="22"/>
    </row>
    <row r="14" spans="1:9" ht="13" customHeight="1">
      <c r="A14" s="16" t="s">
        <v>897</v>
      </c>
      <c r="B14" s="17" t="s">
        <v>898</v>
      </c>
      <c r="C14" s="13" t="s">
        <v>899</v>
      </c>
      <c r="D14" s="13" t="s">
        <v>416</v>
      </c>
      <c r="E14" s="18">
        <v>433939</v>
      </c>
      <c r="F14" s="19">
        <v>6769.4484000000002</v>
      </c>
      <c r="G14" s="20">
        <v>2.4500000000000001E-2</v>
      </c>
      <c r="H14" s="21"/>
      <c r="I14" s="22"/>
    </row>
    <row r="15" spans="1:9" ht="13" customHeight="1">
      <c r="A15" s="16" t="s">
        <v>1043</v>
      </c>
      <c r="B15" s="17" t="s">
        <v>1044</v>
      </c>
      <c r="C15" s="13" t="s">
        <v>1045</v>
      </c>
      <c r="D15" s="13" t="s">
        <v>256</v>
      </c>
      <c r="E15" s="18">
        <v>778373</v>
      </c>
      <c r="F15" s="19">
        <v>6460.4958999999999</v>
      </c>
      <c r="G15" s="20">
        <v>2.3400000000000001E-2</v>
      </c>
      <c r="H15" s="21"/>
      <c r="I15" s="22"/>
    </row>
    <row r="16" spans="1:9" ht="13" customHeight="1">
      <c r="A16" s="16" t="s">
        <v>1914</v>
      </c>
      <c r="B16" s="17" t="s">
        <v>1915</v>
      </c>
      <c r="C16" s="13" t="s">
        <v>1916</v>
      </c>
      <c r="D16" s="13" t="s">
        <v>256</v>
      </c>
      <c r="E16" s="18">
        <v>260032</v>
      </c>
      <c r="F16" s="19">
        <v>5871.5226000000002</v>
      </c>
      <c r="G16" s="20">
        <v>2.1299999999999999E-2</v>
      </c>
      <c r="H16" s="21"/>
      <c r="I16" s="22"/>
    </row>
    <row r="17" spans="1:9" ht="13" customHeight="1">
      <c r="A17" s="16" t="s">
        <v>343</v>
      </c>
      <c r="B17" s="17" t="s">
        <v>344</v>
      </c>
      <c r="C17" s="13" t="s">
        <v>345</v>
      </c>
      <c r="D17" s="13" t="s">
        <v>61</v>
      </c>
      <c r="E17" s="18">
        <v>1404565</v>
      </c>
      <c r="F17" s="19">
        <v>5665.3128999999999</v>
      </c>
      <c r="G17" s="20">
        <v>2.0500000000000001E-2</v>
      </c>
      <c r="H17" s="21"/>
      <c r="I17" s="22"/>
    </row>
    <row r="18" spans="1:9" ht="13" customHeight="1">
      <c r="A18" s="16" t="s">
        <v>1037</v>
      </c>
      <c r="B18" s="17" t="s">
        <v>1038</v>
      </c>
      <c r="C18" s="13" t="s">
        <v>1039</v>
      </c>
      <c r="D18" s="13" t="s">
        <v>229</v>
      </c>
      <c r="E18" s="18">
        <v>394950</v>
      </c>
      <c r="F18" s="19">
        <v>5646.2052000000003</v>
      </c>
      <c r="G18" s="20">
        <v>2.0400000000000001E-2</v>
      </c>
      <c r="H18" s="21"/>
      <c r="I18" s="22"/>
    </row>
    <row r="19" spans="1:9" ht="13" customHeight="1">
      <c r="A19" s="16" t="s">
        <v>980</v>
      </c>
      <c r="B19" s="17" t="s">
        <v>981</v>
      </c>
      <c r="C19" s="13" t="s">
        <v>982</v>
      </c>
      <c r="D19" s="13" t="s">
        <v>168</v>
      </c>
      <c r="E19" s="18">
        <v>1906558</v>
      </c>
      <c r="F19" s="19">
        <v>5223.9688999999998</v>
      </c>
      <c r="G19" s="20">
        <v>1.89E-2</v>
      </c>
      <c r="H19" s="21"/>
      <c r="I19" s="22"/>
    </row>
    <row r="20" spans="1:9" ht="13" customHeight="1">
      <c r="A20" s="16" t="s">
        <v>1235</v>
      </c>
      <c r="B20" s="17" t="s">
        <v>1236</v>
      </c>
      <c r="C20" s="13" t="s">
        <v>1237</v>
      </c>
      <c r="D20" s="13" t="s">
        <v>172</v>
      </c>
      <c r="E20" s="18">
        <v>24142</v>
      </c>
      <c r="F20" s="19">
        <v>5154.317</v>
      </c>
      <c r="G20" s="20">
        <v>1.8700000000000001E-2</v>
      </c>
      <c r="H20" s="21"/>
      <c r="I20" s="22"/>
    </row>
    <row r="21" spans="1:9" ht="13" customHeight="1">
      <c r="A21" s="16" t="s">
        <v>1064</v>
      </c>
      <c r="B21" s="17" t="s">
        <v>1065</v>
      </c>
      <c r="C21" s="13" t="s">
        <v>1066</v>
      </c>
      <c r="D21" s="13" t="s">
        <v>172</v>
      </c>
      <c r="E21" s="18">
        <v>2483306</v>
      </c>
      <c r="F21" s="19">
        <v>5128.5236000000004</v>
      </c>
      <c r="G21" s="20">
        <v>1.8599999999999998E-2</v>
      </c>
      <c r="H21" s="21"/>
      <c r="I21" s="22"/>
    </row>
    <row r="22" spans="1:9" ht="13" customHeight="1">
      <c r="A22" s="16" t="s">
        <v>1232</v>
      </c>
      <c r="B22" s="17" t="s">
        <v>1233</v>
      </c>
      <c r="C22" s="13" t="s">
        <v>1234</v>
      </c>
      <c r="D22" s="13" t="s">
        <v>125</v>
      </c>
      <c r="E22" s="18">
        <v>368383</v>
      </c>
      <c r="F22" s="19">
        <v>5085.8957</v>
      </c>
      <c r="G22" s="20">
        <v>1.84E-2</v>
      </c>
      <c r="H22" s="21"/>
      <c r="I22" s="22"/>
    </row>
    <row r="23" spans="1:9" ht="13" customHeight="1">
      <c r="A23" s="16" t="s">
        <v>1187</v>
      </c>
      <c r="B23" s="17" t="s">
        <v>1188</v>
      </c>
      <c r="C23" s="13" t="s">
        <v>1189</v>
      </c>
      <c r="D23" s="13" t="s">
        <v>330</v>
      </c>
      <c r="E23" s="18">
        <v>117997</v>
      </c>
      <c r="F23" s="19">
        <v>4889.7956999999997</v>
      </c>
      <c r="G23" s="20">
        <v>1.77E-2</v>
      </c>
      <c r="H23" s="21"/>
      <c r="I23" s="22"/>
    </row>
    <row r="24" spans="1:9" ht="13" customHeight="1">
      <c r="A24" s="16" t="s">
        <v>189</v>
      </c>
      <c r="B24" s="17" t="s">
        <v>190</v>
      </c>
      <c r="C24" s="13" t="s">
        <v>191</v>
      </c>
      <c r="D24" s="13" t="s">
        <v>61</v>
      </c>
      <c r="E24" s="18">
        <v>1436605</v>
      </c>
      <c r="F24" s="19">
        <v>4559.7843000000003</v>
      </c>
      <c r="G24" s="20">
        <v>1.6500000000000001E-2</v>
      </c>
      <c r="H24" s="21"/>
      <c r="I24" s="22"/>
    </row>
    <row r="25" spans="1:9" ht="13" customHeight="1">
      <c r="A25" s="16" t="s">
        <v>1094</v>
      </c>
      <c r="B25" s="17" t="s">
        <v>1095</v>
      </c>
      <c r="C25" s="13" t="s">
        <v>1096</v>
      </c>
      <c r="D25" s="13" t="s">
        <v>1097</v>
      </c>
      <c r="E25" s="18">
        <v>399184</v>
      </c>
      <c r="F25" s="19">
        <v>4404.1971000000003</v>
      </c>
      <c r="G25" s="20">
        <v>1.5900000000000001E-2</v>
      </c>
      <c r="H25" s="21"/>
      <c r="I25" s="22"/>
    </row>
    <row r="26" spans="1:9" ht="13" customHeight="1">
      <c r="A26" s="16" t="s">
        <v>880</v>
      </c>
      <c r="B26" s="17" t="s">
        <v>881</v>
      </c>
      <c r="C26" s="13" t="s">
        <v>882</v>
      </c>
      <c r="D26" s="13" t="s">
        <v>883</v>
      </c>
      <c r="E26" s="18">
        <v>800000</v>
      </c>
      <c r="F26" s="19">
        <v>4082.8</v>
      </c>
      <c r="G26" s="20">
        <v>1.4800000000000001E-2</v>
      </c>
      <c r="H26" s="21"/>
      <c r="I26" s="22"/>
    </row>
    <row r="27" spans="1:9" ht="13" customHeight="1">
      <c r="A27" s="16" t="s">
        <v>1917</v>
      </c>
      <c r="B27" s="17" t="s">
        <v>1918</v>
      </c>
      <c r="C27" s="13" t="s">
        <v>1919</v>
      </c>
      <c r="D27" s="13" t="s">
        <v>239</v>
      </c>
      <c r="E27" s="18">
        <v>656358</v>
      </c>
      <c r="F27" s="19">
        <v>3775.6994</v>
      </c>
      <c r="G27" s="20">
        <v>1.37E-2</v>
      </c>
      <c r="H27" s="21"/>
      <c r="I27" s="22"/>
    </row>
    <row r="28" spans="1:9" ht="13" customHeight="1">
      <c r="A28" s="16" t="s">
        <v>1033</v>
      </c>
      <c r="B28" s="17" t="s">
        <v>1034</v>
      </c>
      <c r="C28" s="13" t="s">
        <v>1035</v>
      </c>
      <c r="D28" s="13" t="s">
        <v>1036</v>
      </c>
      <c r="E28" s="18">
        <v>295874</v>
      </c>
      <c r="F28" s="19">
        <v>3676.8262</v>
      </c>
      <c r="G28" s="20">
        <v>1.3299999999999999E-2</v>
      </c>
      <c r="H28" s="21"/>
      <c r="I28" s="22"/>
    </row>
    <row r="29" spans="1:9" ht="13" customHeight="1">
      <c r="A29" s="16" t="s">
        <v>965</v>
      </c>
      <c r="B29" s="17" t="s">
        <v>966</v>
      </c>
      <c r="C29" s="13" t="s">
        <v>967</v>
      </c>
      <c r="D29" s="13" t="s">
        <v>61</v>
      </c>
      <c r="E29" s="18">
        <v>5366163</v>
      </c>
      <c r="F29" s="19">
        <v>3622.16</v>
      </c>
      <c r="G29" s="20">
        <v>1.3100000000000001E-2</v>
      </c>
      <c r="H29" s="21"/>
      <c r="I29" s="22"/>
    </row>
    <row r="30" spans="1:9" ht="13" customHeight="1">
      <c r="A30" s="16" t="s">
        <v>947</v>
      </c>
      <c r="B30" s="17" t="s">
        <v>948</v>
      </c>
      <c r="C30" s="13" t="s">
        <v>949</v>
      </c>
      <c r="D30" s="13" t="s">
        <v>168</v>
      </c>
      <c r="E30" s="18">
        <v>111842</v>
      </c>
      <c r="F30" s="19">
        <v>3499.7599</v>
      </c>
      <c r="G30" s="20">
        <v>1.2699999999999999E-2</v>
      </c>
      <c r="H30" s="21"/>
      <c r="I30" s="22"/>
    </row>
    <row r="31" spans="1:9" ht="13" customHeight="1">
      <c r="A31" s="16" t="s">
        <v>69</v>
      </c>
      <c r="B31" s="17" t="s">
        <v>70</v>
      </c>
      <c r="C31" s="13" t="s">
        <v>71</v>
      </c>
      <c r="D31" s="13" t="s">
        <v>72</v>
      </c>
      <c r="E31" s="18">
        <v>1909912</v>
      </c>
      <c r="F31" s="19">
        <v>3466.2993000000001</v>
      </c>
      <c r="G31" s="20">
        <v>1.2500000000000001E-2</v>
      </c>
      <c r="H31" s="21"/>
      <c r="I31" s="22"/>
    </row>
    <row r="32" spans="1:9" ht="13" customHeight="1">
      <c r="A32" s="16" t="s">
        <v>1104</v>
      </c>
      <c r="B32" s="17" t="s">
        <v>1105</v>
      </c>
      <c r="C32" s="13" t="s">
        <v>1106</v>
      </c>
      <c r="D32" s="13" t="s">
        <v>890</v>
      </c>
      <c r="E32" s="18">
        <v>499780</v>
      </c>
      <c r="F32" s="19">
        <v>3427.991</v>
      </c>
      <c r="G32" s="20">
        <v>1.24E-2</v>
      </c>
      <c r="H32" s="21"/>
      <c r="I32" s="22"/>
    </row>
    <row r="33" spans="1:9" ht="13" customHeight="1">
      <c r="A33" s="16" t="s">
        <v>1920</v>
      </c>
      <c r="B33" s="17" t="s">
        <v>1921</v>
      </c>
      <c r="C33" s="13" t="s">
        <v>1922</v>
      </c>
      <c r="D33" s="13" t="s">
        <v>239</v>
      </c>
      <c r="E33" s="18">
        <v>274301</v>
      </c>
      <c r="F33" s="19">
        <v>3350.8609999999999</v>
      </c>
      <c r="G33" s="20">
        <v>1.21E-2</v>
      </c>
      <c r="H33" s="21"/>
      <c r="I33" s="22"/>
    </row>
    <row r="34" spans="1:9" ht="13" customHeight="1">
      <c r="A34" s="16" t="s">
        <v>1238</v>
      </c>
      <c r="B34" s="17" t="s">
        <v>1239</v>
      </c>
      <c r="C34" s="13" t="s">
        <v>1240</v>
      </c>
      <c r="D34" s="13" t="s">
        <v>330</v>
      </c>
      <c r="E34" s="18">
        <v>714143</v>
      </c>
      <c r="F34" s="19">
        <v>3343.9746</v>
      </c>
      <c r="G34" s="20">
        <v>1.21E-2</v>
      </c>
      <c r="H34" s="21"/>
      <c r="I34" s="22"/>
    </row>
    <row r="35" spans="1:9" ht="13" customHeight="1">
      <c r="A35" s="16" t="s">
        <v>1811</v>
      </c>
      <c r="B35" s="17" t="s">
        <v>1812</v>
      </c>
      <c r="C35" s="13" t="s">
        <v>1813</v>
      </c>
      <c r="D35" s="13" t="s">
        <v>125</v>
      </c>
      <c r="E35" s="18">
        <v>2797244</v>
      </c>
      <c r="F35" s="19">
        <v>3316.9719</v>
      </c>
      <c r="G35" s="20">
        <v>1.2E-2</v>
      </c>
      <c r="H35" s="21"/>
      <c r="I35" s="22"/>
    </row>
    <row r="36" spans="1:9" ht="13" customHeight="1">
      <c r="A36" s="16" t="s">
        <v>1119</v>
      </c>
      <c r="B36" s="17" t="s">
        <v>1120</v>
      </c>
      <c r="C36" s="13" t="s">
        <v>1121</v>
      </c>
      <c r="D36" s="13" t="s">
        <v>229</v>
      </c>
      <c r="E36" s="18">
        <v>365166</v>
      </c>
      <c r="F36" s="19">
        <v>3250.8903</v>
      </c>
      <c r="G36" s="20">
        <v>1.18E-2</v>
      </c>
      <c r="H36" s="21"/>
      <c r="I36" s="22"/>
    </row>
    <row r="37" spans="1:9" ht="13" customHeight="1">
      <c r="A37" s="16" t="s">
        <v>1091</v>
      </c>
      <c r="B37" s="17" t="s">
        <v>1092</v>
      </c>
      <c r="C37" s="13" t="s">
        <v>1093</v>
      </c>
      <c r="D37" s="13" t="s">
        <v>416</v>
      </c>
      <c r="E37" s="18">
        <v>527621</v>
      </c>
      <c r="F37" s="19">
        <v>3207.4081000000001</v>
      </c>
      <c r="G37" s="20">
        <v>1.1599999999999999E-2</v>
      </c>
      <c r="H37" s="21"/>
      <c r="I37" s="22"/>
    </row>
    <row r="38" spans="1:9" ht="13" customHeight="1">
      <c r="A38" s="16" t="s">
        <v>1829</v>
      </c>
      <c r="B38" s="17" t="s">
        <v>1830</v>
      </c>
      <c r="C38" s="13" t="s">
        <v>1831</v>
      </c>
      <c r="D38" s="13" t="s">
        <v>208</v>
      </c>
      <c r="E38" s="18">
        <v>30390</v>
      </c>
      <c r="F38" s="19">
        <v>3190.95</v>
      </c>
      <c r="G38" s="20">
        <v>1.1599999999999999E-2</v>
      </c>
      <c r="H38" s="21"/>
      <c r="I38" s="22"/>
    </row>
    <row r="39" spans="1:9" ht="13" customHeight="1">
      <c r="A39" s="16" t="s">
        <v>1040</v>
      </c>
      <c r="B39" s="17" t="s">
        <v>1041</v>
      </c>
      <c r="C39" s="13" t="s">
        <v>1042</v>
      </c>
      <c r="D39" s="13" t="s">
        <v>172</v>
      </c>
      <c r="E39" s="18">
        <v>219483</v>
      </c>
      <c r="F39" s="19">
        <v>3041.5954000000002</v>
      </c>
      <c r="G39" s="20">
        <v>1.0999999999999999E-2</v>
      </c>
      <c r="H39" s="21"/>
      <c r="I39" s="22"/>
    </row>
    <row r="40" spans="1:9" ht="13" customHeight="1">
      <c r="A40" s="16" t="s">
        <v>1085</v>
      </c>
      <c r="B40" s="17" t="s">
        <v>1086</v>
      </c>
      <c r="C40" s="13" t="s">
        <v>1087</v>
      </c>
      <c r="D40" s="13" t="s">
        <v>216</v>
      </c>
      <c r="E40" s="18">
        <v>2301915</v>
      </c>
      <c r="F40" s="19">
        <v>2999.1651000000002</v>
      </c>
      <c r="G40" s="20">
        <v>1.09E-2</v>
      </c>
      <c r="H40" s="21"/>
      <c r="I40" s="22"/>
    </row>
    <row r="41" spans="1:9" ht="13" customHeight="1">
      <c r="A41" s="16" t="s">
        <v>1923</v>
      </c>
      <c r="B41" s="17" t="s">
        <v>1924</v>
      </c>
      <c r="C41" s="13" t="s">
        <v>1925</v>
      </c>
      <c r="D41" s="13" t="s">
        <v>435</v>
      </c>
      <c r="E41" s="18">
        <v>140118</v>
      </c>
      <c r="F41" s="19">
        <v>2951.8658999999998</v>
      </c>
      <c r="G41" s="20">
        <v>1.0699999999999999E-2</v>
      </c>
      <c r="H41" s="21"/>
      <c r="I41" s="22"/>
    </row>
    <row r="42" spans="1:9" ht="13" customHeight="1">
      <c r="A42" s="16" t="s">
        <v>941</v>
      </c>
      <c r="B42" s="17" t="s">
        <v>942</v>
      </c>
      <c r="C42" s="13" t="s">
        <v>943</v>
      </c>
      <c r="D42" s="13" t="s">
        <v>164</v>
      </c>
      <c r="E42" s="18">
        <v>3873542</v>
      </c>
      <c r="F42" s="19">
        <v>2897.7968000000001</v>
      </c>
      <c r="G42" s="20">
        <v>1.0500000000000001E-2</v>
      </c>
      <c r="H42" s="21"/>
      <c r="I42" s="22"/>
    </row>
    <row r="43" spans="1:9" ht="13" customHeight="1">
      <c r="A43" s="16" t="s">
        <v>315</v>
      </c>
      <c r="B43" s="17" t="s">
        <v>316</v>
      </c>
      <c r="C43" s="13" t="s">
        <v>317</v>
      </c>
      <c r="D43" s="13" t="s">
        <v>229</v>
      </c>
      <c r="E43" s="18">
        <v>41364</v>
      </c>
      <c r="F43" s="19">
        <v>2760.0129000000002</v>
      </c>
      <c r="G43" s="20">
        <v>0.01</v>
      </c>
      <c r="H43" s="21"/>
      <c r="I43" s="22"/>
    </row>
    <row r="44" spans="1:9" ht="13" customHeight="1">
      <c r="A44" s="16" t="s">
        <v>894</v>
      </c>
      <c r="B44" s="17" t="s">
        <v>895</v>
      </c>
      <c r="C44" s="13" t="s">
        <v>896</v>
      </c>
      <c r="D44" s="13" t="s">
        <v>111</v>
      </c>
      <c r="E44" s="18">
        <v>570787</v>
      </c>
      <c r="F44" s="19">
        <v>2697.8247999999999</v>
      </c>
      <c r="G44" s="20">
        <v>9.7999999999999997E-3</v>
      </c>
      <c r="H44" s="21"/>
      <c r="I44" s="22"/>
    </row>
    <row r="45" spans="1:9" ht="13" customHeight="1">
      <c r="A45" s="16" t="s">
        <v>1817</v>
      </c>
      <c r="B45" s="17" t="s">
        <v>1818</v>
      </c>
      <c r="C45" s="13" t="s">
        <v>1819</v>
      </c>
      <c r="D45" s="13" t="s">
        <v>1097</v>
      </c>
      <c r="E45" s="18">
        <v>480566</v>
      </c>
      <c r="F45" s="19">
        <v>2569.1057999999998</v>
      </c>
      <c r="G45" s="20">
        <v>9.2999999999999992E-3</v>
      </c>
      <c r="H45" s="21"/>
      <c r="I45" s="22"/>
    </row>
    <row r="46" spans="1:9" ht="13" customHeight="1">
      <c r="A46" s="16" t="s">
        <v>1049</v>
      </c>
      <c r="B46" s="17" t="s">
        <v>1050</v>
      </c>
      <c r="C46" s="13" t="s">
        <v>1051</v>
      </c>
      <c r="D46" s="13" t="s">
        <v>239</v>
      </c>
      <c r="E46" s="18">
        <v>226584</v>
      </c>
      <c r="F46" s="19">
        <v>2561.9852999999998</v>
      </c>
      <c r="G46" s="20">
        <v>9.2999999999999992E-3</v>
      </c>
      <c r="H46" s="21"/>
      <c r="I46" s="22"/>
    </row>
    <row r="47" spans="1:9" ht="13" customHeight="1">
      <c r="A47" s="16" t="s">
        <v>1327</v>
      </c>
      <c r="B47" s="17" t="s">
        <v>1328</v>
      </c>
      <c r="C47" s="13" t="s">
        <v>1329</v>
      </c>
      <c r="D47" s="13" t="s">
        <v>204</v>
      </c>
      <c r="E47" s="18">
        <v>103129</v>
      </c>
      <c r="F47" s="19">
        <v>2528.3105999999998</v>
      </c>
      <c r="G47" s="20">
        <v>9.1999999999999998E-3</v>
      </c>
      <c r="H47" s="21"/>
      <c r="I47" s="22"/>
    </row>
    <row r="48" spans="1:9" ht="13" customHeight="1">
      <c r="A48" s="16" t="s">
        <v>1926</v>
      </c>
      <c r="B48" s="17" t="s">
        <v>1927</v>
      </c>
      <c r="C48" s="13" t="s">
        <v>1928</v>
      </c>
      <c r="D48" s="13" t="s">
        <v>90</v>
      </c>
      <c r="E48" s="18">
        <v>188237</v>
      </c>
      <c r="F48" s="19">
        <v>2498.2815000000001</v>
      </c>
      <c r="G48" s="20">
        <v>8.9999999999999993E-3</v>
      </c>
      <c r="H48" s="21"/>
      <c r="I48" s="22"/>
    </row>
    <row r="49" spans="1:9" ht="13" customHeight="1">
      <c r="A49" s="16" t="s">
        <v>1162</v>
      </c>
      <c r="B49" s="17" t="s">
        <v>1163</v>
      </c>
      <c r="C49" s="13" t="s">
        <v>1164</v>
      </c>
      <c r="D49" s="13" t="s">
        <v>330</v>
      </c>
      <c r="E49" s="18">
        <v>634218</v>
      </c>
      <c r="F49" s="19">
        <v>2440.788</v>
      </c>
      <c r="G49" s="20">
        <v>8.8000000000000005E-3</v>
      </c>
      <c r="H49" s="21"/>
      <c r="I49" s="22"/>
    </row>
    <row r="50" spans="1:9" ht="13" customHeight="1">
      <c r="A50" s="16" t="s">
        <v>1241</v>
      </c>
      <c r="B50" s="17" t="s">
        <v>1242</v>
      </c>
      <c r="C50" s="13" t="s">
        <v>1243</v>
      </c>
      <c r="D50" s="13" t="s">
        <v>172</v>
      </c>
      <c r="E50" s="18">
        <v>67090</v>
      </c>
      <c r="F50" s="19">
        <v>2200.1495</v>
      </c>
      <c r="G50" s="20">
        <v>8.0000000000000002E-3</v>
      </c>
      <c r="H50" s="21"/>
      <c r="I50" s="22"/>
    </row>
    <row r="51" spans="1:9" ht="13" customHeight="1">
      <c r="A51" s="16" t="s">
        <v>1256</v>
      </c>
      <c r="B51" s="17" t="s">
        <v>1257</v>
      </c>
      <c r="C51" s="13" t="s">
        <v>1258</v>
      </c>
      <c r="D51" s="13" t="s">
        <v>172</v>
      </c>
      <c r="E51" s="18">
        <v>140000</v>
      </c>
      <c r="F51" s="19">
        <v>2130.2399999999998</v>
      </c>
      <c r="G51" s="20">
        <v>7.7000000000000002E-3</v>
      </c>
      <c r="H51" s="21"/>
      <c r="I51" s="22"/>
    </row>
    <row r="52" spans="1:9" ht="13" customHeight="1">
      <c r="A52" s="16" t="s">
        <v>1929</v>
      </c>
      <c r="B52" s="17" t="s">
        <v>1930</v>
      </c>
      <c r="C52" s="13" t="s">
        <v>1931</v>
      </c>
      <c r="D52" s="13" t="s">
        <v>1932</v>
      </c>
      <c r="E52" s="18">
        <v>102879</v>
      </c>
      <c r="F52" s="19">
        <v>2120.7476999999999</v>
      </c>
      <c r="G52" s="20">
        <v>7.7000000000000002E-3</v>
      </c>
      <c r="H52" s="21"/>
      <c r="I52" s="22"/>
    </row>
    <row r="53" spans="1:9" ht="13" customHeight="1">
      <c r="A53" s="16" t="s">
        <v>1933</v>
      </c>
      <c r="B53" s="17" t="s">
        <v>1934</v>
      </c>
      <c r="C53" s="13" t="s">
        <v>1935</v>
      </c>
      <c r="D53" s="13" t="s">
        <v>435</v>
      </c>
      <c r="E53" s="18">
        <v>118690</v>
      </c>
      <c r="F53" s="19">
        <v>2116.1239999999998</v>
      </c>
      <c r="G53" s="20">
        <v>7.7000000000000002E-3</v>
      </c>
      <c r="H53" s="21"/>
      <c r="I53" s="22"/>
    </row>
    <row r="54" spans="1:9" ht="13" customHeight="1">
      <c r="A54" s="16" t="s">
        <v>1253</v>
      </c>
      <c r="B54" s="17" t="s">
        <v>1254</v>
      </c>
      <c r="C54" s="13" t="s">
        <v>1255</v>
      </c>
      <c r="D54" s="13" t="s">
        <v>330</v>
      </c>
      <c r="E54" s="18">
        <v>244176</v>
      </c>
      <c r="F54" s="19">
        <v>2090.3906999999999</v>
      </c>
      <c r="G54" s="20">
        <v>7.6E-3</v>
      </c>
      <c r="H54" s="21"/>
      <c r="I54" s="22"/>
    </row>
    <row r="55" spans="1:9" ht="13" customHeight="1">
      <c r="A55" s="16" t="s">
        <v>1936</v>
      </c>
      <c r="B55" s="17" t="s">
        <v>1937</v>
      </c>
      <c r="C55" s="13" t="s">
        <v>1938</v>
      </c>
      <c r="D55" s="13" t="s">
        <v>172</v>
      </c>
      <c r="E55" s="18">
        <v>36120</v>
      </c>
      <c r="F55" s="19">
        <v>2009.3556000000001</v>
      </c>
      <c r="G55" s="20">
        <v>7.3000000000000001E-3</v>
      </c>
      <c r="H55" s="21"/>
      <c r="I55" s="22"/>
    </row>
    <row r="56" spans="1:9" ht="13" customHeight="1">
      <c r="A56" s="16" t="s">
        <v>1939</v>
      </c>
      <c r="B56" s="17" t="s">
        <v>1940</v>
      </c>
      <c r="C56" s="13" t="s">
        <v>1941</v>
      </c>
      <c r="D56" s="13" t="s">
        <v>79</v>
      </c>
      <c r="E56" s="18">
        <v>17475</v>
      </c>
      <c r="F56" s="19">
        <v>1982.7135000000001</v>
      </c>
      <c r="G56" s="20">
        <v>7.1999999999999998E-3</v>
      </c>
      <c r="H56" s="21"/>
      <c r="I56" s="22"/>
    </row>
    <row r="57" spans="1:9" ht="13" customHeight="1">
      <c r="A57" s="16" t="s">
        <v>1116</v>
      </c>
      <c r="B57" s="17" t="s">
        <v>1117</v>
      </c>
      <c r="C57" s="13" t="s">
        <v>1118</v>
      </c>
      <c r="D57" s="13" t="s">
        <v>252</v>
      </c>
      <c r="E57" s="18">
        <v>67775</v>
      </c>
      <c r="F57" s="19">
        <v>1965.3395</v>
      </c>
      <c r="G57" s="20">
        <v>7.1000000000000004E-3</v>
      </c>
      <c r="H57" s="21"/>
      <c r="I57" s="22"/>
    </row>
    <row r="58" spans="1:9" ht="13" customHeight="1">
      <c r="A58" s="16" t="s">
        <v>1942</v>
      </c>
      <c r="B58" s="17" t="s">
        <v>1943</v>
      </c>
      <c r="C58" s="13" t="s">
        <v>1944</v>
      </c>
      <c r="D58" s="13" t="s">
        <v>208</v>
      </c>
      <c r="E58" s="18">
        <v>420609</v>
      </c>
      <c r="F58" s="19">
        <v>1942.3724</v>
      </c>
      <c r="G58" s="20">
        <v>7.0000000000000001E-3</v>
      </c>
      <c r="H58" s="21"/>
      <c r="I58" s="22"/>
    </row>
    <row r="59" spans="1:9" ht="13" customHeight="1">
      <c r="A59" s="16" t="s">
        <v>1128</v>
      </c>
      <c r="B59" s="17" t="s">
        <v>1129</v>
      </c>
      <c r="C59" s="13" t="s">
        <v>1130</v>
      </c>
      <c r="D59" s="13" t="s">
        <v>216</v>
      </c>
      <c r="E59" s="18">
        <v>322508</v>
      </c>
      <c r="F59" s="19">
        <v>1902.3134</v>
      </c>
      <c r="G59" s="20">
        <v>6.8999999999999999E-3</v>
      </c>
      <c r="H59" s="21"/>
      <c r="I59" s="22"/>
    </row>
    <row r="60" spans="1:9" ht="13" customHeight="1">
      <c r="A60" s="16" t="s">
        <v>1945</v>
      </c>
      <c r="B60" s="17" t="s">
        <v>1946</v>
      </c>
      <c r="C60" s="13" t="s">
        <v>1947</v>
      </c>
      <c r="D60" s="13" t="s">
        <v>252</v>
      </c>
      <c r="E60" s="18">
        <v>242879</v>
      </c>
      <c r="F60" s="19">
        <v>1830.579</v>
      </c>
      <c r="G60" s="20">
        <v>6.6E-3</v>
      </c>
      <c r="H60" s="21"/>
      <c r="I60" s="22"/>
    </row>
    <row r="61" spans="1:9" ht="13" customHeight="1">
      <c r="A61" s="16" t="s">
        <v>1823</v>
      </c>
      <c r="B61" s="17" t="s">
        <v>1824</v>
      </c>
      <c r="C61" s="13" t="s">
        <v>1825</v>
      </c>
      <c r="D61" s="13" t="s">
        <v>90</v>
      </c>
      <c r="E61" s="18">
        <v>5543989</v>
      </c>
      <c r="F61" s="19">
        <v>1820.646</v>
      </c>
      <c r="G61" s="20">
        <v>6.6E-3</v>
      </c>
      <c r="H61" s="21"/>
      <c r="I61" s="22"/>
    </row>
    <row r="62" spans="1:9" ht="13" customHeight="1">
      <c r="A62" s="16" t="s">
        <v>1213</v>
      </c>
      <c r="B62" s="17" t="s">
        <v>1214</v>
      </c>
      <c r="C62" s="13" t="s">
        <v>1215</v>
      </c>
      <c r="D62" s="13" t="s">
        <v>1097</v>
      </c>
      <c r="E62" s="18">
        <v>4987</v>
      </c>
      <c r="F62" s="19">
        <v>1814.52</v>
      </c>
      <c r="G62" s="20">
        <v>6.6E-3</v>
      </c>
      <c r="H62" s="21"/>
      <c r="I62" s="22"/>
    </row>
    <row r="63" spans="1:9" ht="13" customHeight="1">
      <c r="A63" s="16" t="s">
        <v>1619</v>
      </c>
      <c r="B63" s="17" t="s">
        <v>1620</v>
      </c>
      <c r="C63" s="13" t="s">
        <v>1621</v>
      </c>
      <c r="D63" s="13" t="s">
        <v>1622</v>
      </c>
      <c r="E63" s="18">
        <v>472273</v>
      </c>
      <c r="F63" s="19">
        <v>1790.1507999999999</v>
      </c>
      <c r="G63" s="20">
        <v>6.4999999999999997E-3</v>
      </c>
      <c r="H63" s="21"/>
      <c r="I63" s="22"/>
    </row>
    <row r="64" spans="1:9" ht="13" customHeight="1">
      <c r="A64" s="16" t="s">
        <v>1244</v>
      </c>
      <c r="B64" s="17" t="s">
        <v>1245</v>
      </c>
      <c r="C64" s="13" t="s">
        <v>1246</v>
      </c>
      <c r="D64" s="13" t="s">
        <v>252</v>
      </c>
      <c r="E64" s="18">
        <v>1112686</v>
      </c>
      <c r="F64" s="19">
        <v>1752.2579000000001</v>
      </c>
      <c r="G64" s="20">
        <v>6.3E-3</v>
      </c>
      <c r="H64" s="21"/>
      <c r="I64" s="22"/>
    </row>
    <row r="65" spans="1:9" ht="13" customHeight="1">
      <c r="A65" s="16" t="s">
        <v>1802</v>
      </c>
      <c r="B65" s="17" t="s">
        <v>1803</v>
      </c>
      <c r="C65" s="13" t="s">
        <v>1804</v>
      </c>
      <c r="D65" s="13" t="s">
        <v>883</v>
      </c>
      <c r="E65" s="18">
        <v>420000</v>
      </c>
      <c r="F65" s="19">
        <v>1709.4</v>
      </c>
      <c r="G65" s="20">
        <v>6.1999999999999998E-3</v>
      </c>
      <c r="H65" s="21"/>
      <c r="I65" s="22"/>
    </row>
    <row r="66" spans="1:9" ht="13" customHeight="1">
      <c r="A66" s="16" t="s">
        <v>1948</v>
      </c>
      <c r="B66" s="17" t="s">
        <v>1949</v>
      </c>
      <c r="C66" s="13" t="s">
        <v>1950</v>
      </c>
      <c r="D66" s="13" t="s">
        <v>208</v>
      </c>
      <c r="E66" s="18">
        <v>139477</v>
      </c>
      <c r="F66" s="19">
        <v>1678.4662000000001</v>
      </c>
      <c r="G66" s="20">
        <v>6.1000000000000004E-3</v>
      </c>
      <c r="H66" s="21"/>
      <c r="I66" s="22"/>
    </row>
    <row r="67" spans="1:9" ht="13" customHeight="1">
      <c r="A67" s="16" t="s">
        <v>1951</v>
      </c>
      <c r="B67" s="17" t="s">
        <v>1952</v>
      </c>
      <c r="C67" s="13" t="s">
        <v>1953</v>
      </c>
      <c r="D67" s="13" t="s">
        <v>883</v>
      </c>
      <c r="E67" s="18">
        <v>155024</v>
      </c>
      <c r="F67" s="19">
        <v>1622.9463000000001</v>
      </c>
      <c r="G67" s="20">
        <v>5.8999999999999999E-3</v>
      </c>
      <c r="H67" s="21"/>
      <c r="I67" s="22"/>
    </row>
    <row r="68" spans="1:9" ht="13" customHeight="1">
      <c r="A68" s="16" t="s">
        <v>1168</v>
      </c>
      <c r="B68" s="17" t="s">
        <v>1169</v>
      </c>
      <c r="C68" s="13" t="s">
        <v>1170</v>
      </c>
      <c r="D68" s="13" t="s">
        <v>1097</v>
      </c>
      <c r="E68" s="18">
        <v>271094</v>
      </c>
      <c r="F68" s="19">
        <v>1621.9554000000001</v>
      </c>
      <c r="G68" s="20">
        <v>5.8999999999999999E-3</v>
      </c>
      <c r="H68" s="21"/>
      <c r="I68" s="22"/>
    </row>
    <row r="69" spans="1:9" ht="13" customHeight="1">
      <c r="A69" s="16" t="s">
        <v>904</v>
      </c>
      <c r="B69" s="17" t="s">
        <v>905</v>
      </c>
      <c r="C69" s="13" t="s">
        <v>906</v>
      </c>
      <c r="D69" s="13" t="s">
        <v>229</v>
      </c>
      <c r="E69" s="18">
        <v>31959</v>
      </c>
      <c r="F69" s="19">
        <v>1617.7646</v>
      </c>
      <c r="G69" s="20">
        <v>5.8999999999999999E-3</v>
      </c>
      <c r="H69" s="21"/>
      <c r="I69" s="22"/>
    </row>
    <row r="70" spans="1:9" ht="13" customHeight="1">
      <c r="A70" s="16" t="s">
        <v>1046</v>
      </c>
      <c r="B70" s="17" t="s">
        <v>1047</v>
      </c>
      <c r="C70" s="13" t="s">
        <v>1048</v>
      </c>
      <c r="D70" s="13" t="s">
        <v>229</v>
      </c>
      <c r="E70" s="18">
        <v>182678</v>
      </c>
      <c r="F70" s="19">
        <v>1537.6921</v>
      </c>
      <c r="G70" s="20">
        <v>5.5999999999999999E-3</v>
      </c>
      <c r="H70" s="21"/>
      <c r="I70" s="22"/>
    </row>
    <row r="71" spans="1:9" ht="13" customHeight="1">
      <c r="A71" s="16" t="s">
        <v>971</v>
      </c>
      <c r="B71" s="17" t="s">
        <v>972</v>
      </c>
      <c r="C71" s="13" t="s">
        <v>973</v>
      </c>
      <c r="D71" s="13" t="s">
        <v>61</v>
      </c>
      <c r="E71" s="18">
        <v>749866</v>
      </c>
      <c r="F71" s="19">
        <v>1526.2773</v>
      </c>
      <c r="G71" s="20">
        <v>5.4999999999999997E-3</v>
      </c>
      <c r="H71" s="21"/>
      <c r="I71" s="22"/>
    </row>
    <row r="72" spans="1:9" ht="13" customHeight="1">
      <c r="A72" s="16" t="s">
        <v>1184</v>
      </c>
      <c r="B72" s="17" t="s">
        <v>1185</v>
      </c>
      <c r="C72" s="13" t="s">
        <v>1186</v>
      </c>
      <c r="D72" s="13" t="s">
        <v>204</v>
      </c>
      <c r="E72" s="18">
        <v>10678</v>
      </c>
      <c r="F72" s="19">
        <v>1477.7284</v>
      </c>
      <c r="G72" s="20">
        <v>5.3E-3</v>
      </c>
      <c r="H72" s="21"/>
      <c r="I72" s="22"/>
    </row>
    <row r="73" spans="1:9" ht="13" customHeight="1">
      <c r="A73" s="16" t="s">
        <v>959</v>
      </c>
      <c r="B73" s="17" t="s">
        <v>960</v>
      </c>
      <c r="C73" s="13" t="s">
        <v>961</v>
      </c>
      <c r="D73" s="13" t="s">
        <v>79</v>
      </c>
      <c r="E73" s="18">
        <v>284965</v>
      </c>
      <c r="F73" s="19">
        <v>1472.8416</v>
      </c>
      <c r="G73" s="20">
        <v>5.3E-3</v>
      </c>
      <c r="H73" s="21"/>
      <c r="I73" s="22"/>
    </row>
    <row r="74" spans="1:9" ht="13" customHeight="1">
      <c r="A74" s="16" t="s">
        <v>1826</v>
      </c>
      <c r="B74" s="17" t="s">
        <v>1827</v>
      </c>
      <c r="C74" s="13" t="s">
        <v>1828</v>
      </c>
      <c r="D74" s="13" t="s">
        <v>289</v>
      </c>
      <c r="E74" s="18">
        <v>173680</v>
      </c>
      <c r="F74" s="19">
        <v>1468.5512000000001</v>
      </c>
      <c r="G74" s="20">
        <v>5.3E-3</v>
      </c>
      <c r="H74" s="21"/>
      <c r="I74" s="22"/>
    </row>
    <row r="75" spans="1:9" ht="13" customHeight="1">
      <c r="A75" s="16" t="s">
        <v>1835</v>
      </c>
      <c r="B75" s="17" t="s">
        <v>1836</v>
      </c>
      <c r="C75" s="13" t="s">
        <v>1837</v>
      </c>
      <c r="D75" s="13" t="s">
        <v>256</v>
      </c>
      <c r="E75" s="18">
        <v>269971</v>
      </c>
      <c r="F75" s="19">
        <v>1372.1276</v>
      </c>
      <c r="G75" s="20">
        <v>5.0000000000000001E-3</v>
      </c>
      <c r="H75" s="21"/>
      <c r="I75" s="22"/>
    </row>
    <row r="76" spans="1:9" ht="13" customHeight="1">
      <c r="A76" s="16" t="s">
        <v>953</v>
      </c>
      <c r="B76" s="17" t="s">
        <v>954</v>
      </c>
      <c r="C76" s="13" t="s">
        <v>955</v>
      </c>
      <c r="D76" s="13" t="s">
        <v>79</v>
      </c>
      <c r="E76" s="18">
        <v>349791</v>
      </c>
      <c r="F76" s="19">
        <v>1195.2357999999999</v>
      </c>
      <c r="G76" s="20">
        <v>4.3E-3</v>
      </c>
      <c r="H76" s="21"/>
      <c r="I76" s="22"/>
    </row>
    <row r="77" spans="1:9" ht="13" customHeight="1">
      <c r="A77" s="16" t="s">
        <v>1954</v>
      </c>
      <c r="B77" s="17" t="s">
        <v>1955</v>
      </c>
      <c r="C77" s="13" t="s">
        <v>1956</v>
      </c>
      <c r="D77" s="13" t="s">
        <v>330</v>
      </c>
      <c r="E77" s="18">
        <v>653730</v>
      </c>
      <c r="F77" s="19">
        <v>1192.1420000000001</v>
      </c>
      <c r="G77" s="20">
        <v>4.3E-3</v>
      </c>
      <c r="H77" s="21"/>
      <c r="I77" s="22"/>
    </row>
    <row r="78" spans="1:9" ht="13" customHeight="1">
      <c r="A78" s="16" t="s">
        <v>1159</v>
      </c>
      <c r="B78" s="17" t="s">
        <v>1160</v>
      </c>
      <c r="C78" s="13" t="s">
        <v>1161</v>
      </c>
      <c r="D78" s="13" t="s">
        <v>1097</v>
      </c>
      <c r="E78" s="18">
        <v>255481</v>
      </c>
      <c r="F78" s="19">
        <v>1176.2345</v>
      </c>
      <c r="G78" s="20">
        <v>4.3E-3</v>
      </c>
      <c r="H78" s="21"/>
      <c r="I78" s="22"/>
    </row>
    <row r="79" spans="1:9" ht="13" customHeight="1">
      <c r="A79" s="16" t="s">
        <v>1156</v>
      </c>
      <c r="B79" s="17" t="s">
        <v>1157</v>
      </c>
      <c r="C79" s="13" t="s">
        <v>1158</v>
      </c>
      <c r="D79" s="13" t="s">
        <v>252</v>
      </c>
      <c r="E79" s="18">
        <v>302988</v>
      </c>
      <c r="F79" s="19">
        <v>1173.9269999999999</v>
      </c>
      <c r="G79" s="20">
        <v>4.3E-3</v>
      </c>
      <c r="H79" s="21"/>
      <c r="I79" s="22"/>
    </row>
    <row r="80" spans="1:9" ht="13" customHeight="1">
      <c r="A80" s="16" t="s">
        <v>1153</v>
      </c>
      <c r="B80" s="17" t="s">
        <v>1154</v>
      </c>
      <c r="C80" s="13" t="s">
        <v>1155</v>
      </c>
      <c r="D80" s="13" t="s">
        <v>256</v>
      </c>
      <c r="E80" s="18">
        <v>33440</v>
      </c>
      <c r="F80" s="19">
        <v>1168.5608</v>
      </c>
      <c r="G80" s="20">
        <v>4.1999999999999997E-3</v>
      </c>
      <c r="H80" s="21"/>
      <c r="I80" s="22"/>
    </row>
    <row r="81" spans="1:9" ht="13" customHeight="1">
      <c r="A81" s="16" t="s">
        <v>1957</v>
      </c>
      <c r="B81" s="17" t="s">
        <v>1958</v>
      </c>
      <c r="C81" s="13" t="s">
        <v>1959</v>
      </c>
      <c r="D81" s="13" t="s">
        <v>330</v>
      </c>
      <c r="E81" s="18">
        <v>229799</v>
      </c>
      <c r="F81" s="19">
        <v>1145.8927000000001</v>
      </c>
      <c r="G81" s="20">
        <v>4.1000000000000003E-3</v>
      </c>
      <c r="H81" s="21"/>
      <c r="I81" s="22"/>
    </row>
    <row r="82" spans="1:9" ht="13" customHeight="1">
      <c r="A82" s="16" t="s">
        <v>1147</v>
      </c>
      <c r="B82" s="17" t="s">
        <v>1148</v>
      </c>
      <c r="C82" s="13" t="s">
        <v>1149</v>
      </c>
      <c r="D82" s="13" t="s">
        <v>1097</v>
      </c>
      <c r="E82" s="18">
        <v>148514</v>
      </c>
      <c r="F82" s="19">
        <v>1144.8202000000001</v>
      </c>
      <c r="G82" s="20">
        <v>4.1000000000000003E-3</v>
      </c>
      <c r="H82" s="21"/>
      <c r="I82" s="22"/>
    </row>
    <row r="83" spans="1:9" ht="13" customHeight="1">
      <c r="A83" s="16" t="s">
        <v>1960</v>
      </c>
      <c r="B83" s="17" t="s">
        <v>1961</v>
      </c>
      <c r="C83" s="13" t="s">
        <v>1962</v>
      </c>
      <c r="D83" s="13" t="s">
        <v>176</v>
      </c>
      <c r="E83" s="18">
        <v>54710</v>
      </c>
      <c r="F83" s="19">
        <v>1090.0419999999999</v>
      </c>
      <c r="G83" s="20">
        <v>3.8999999999999998E-3</v>
      </c>
      <c r="H83" s="21"/>
      <c r="I83" s="22"/>
    </row>
    <row r="84" spans="1:9" ht="13" customHeight="1">
      <c r="A84" s="16" t="s">
        <v>1219</v>
      </c>
      <c r="B84" s="17" t="s">
        <v>1220</v>
      </c>
      <c r="C84" s="13" t="s">
        <v>1221</v>
      </c>
      <c r="D84" s="13" t="s">
        <v>330</v>
      </c>
      <c r="E84" s="18">
        <v>28030</v>
      </c>
      <c r="F84" s="19">
        <v>1084.4807000000001</v>
      </c>
      <c r="G84" s="20">
        <v>3.8999999999999998E-3</v>
      </c>
      <c r="H84" s="21"/>
      <c r="I84" s="22"/>
    </row>
    <row r="85" spans="1:9" ht="13" customHeight="1">
      <c r="A85" s="16" t="s">
        <v>1113</v>
      </c>
      <c r="B85" s="17" t="s">
        <v>1114</v>
      </c>
      <c r="C85" s="13" t="s">
        <v>1115</v>
      </c>
      <c r="D85" s="13" t="s">
        <v>229</v>
      </c>
      <c r="E85" s="18">
        <v>19408</v>
      </c>
      <c r="F85" s="19">
        <v>987.47900000000004</v>
      </c>
      <c r="G85" s="20">
        <v>3.5999999999999999E-3</v>
      </c>
      <c r="H85" s="21"/>
      <c r="I85" s="22"/>
    </row>
    <row r="86" spans="1:9" ht="13" customHeight="1">
      <c r="A86" s="16" t="s">
        <v>900</v>
      </c>
      <c r="B86" s="17" t="s">
        <v>901</v>
      </c>
      <c r="C86" s="13" t="s">
        <v>902</v>
      </c>
      <c r="D86" s="13" t="s">
        <v>903</v>
      </c>
      <c r="E86" s="18">
        <v>218606</v>
      </c>
      <c r="F86" s="19">
        <v>947.1105</v>
      </c>
      <c r="G86" s="20">
        <v>3.3999999999999998E-3</v>
      </c>
      <c r="H86" s="21"/>
      <c r="I86" s="22"/>
    </row>
    <row r="87" spans="1:9" ht="13" customHeight="1">
      <c r="A87" s="16" t="s">
        <v>1216</v>
      </c>
      <c r="B87" s="17" t="s">
        <v>1217</v>
      </c>
      <c r="C87" s="13" t="s">
        <v>1218</v>
      </c>
      <c r="D87" s="13" t="s">
        <v>107</v>
      </c>
      <c r="E87" s="18">
        <v>59976</v>
      </c>
      <c r="F87" s="19">
        <v>854.65800000000002</v>
      </c>
      <c r="G87" s="20">
        <v>3.0999999999999999E-3</v>
      </c>
      <c r="H87" s="21"/>
      <c r="I87" s="22"/>
    </row>
    <row r="88" spans="1:9" ht="13" customHeight="1">
      <c r="A88" s="16" t="s">
        <v>1841</v>
      </c>
      <c r="B88" s="17" t="s">
        <v>1842</v>
      </c>
      <c r="C88" s="13" t="s">
        <v>1843</v>
      </c>
      <c r="D88" s="13" t="s">
        <v>289</v>
      </c>
      <c r="E88" s="18">
        <v>172949</v>
      </c>
      <c r="F88" s="19">
        <v>851.42790000000002</v>
      </c>
      <c r="G88" s="20">
        <v>3.0999999999999999E-3</v>
      </c>
      <c r="H88" s="21"/>
      <c r="I88" s="22"/>
    </row>
    <row r="89" spans="1:9" ht="13" customHeight="1">
      <c r="A89" s="16" t="s">
        <v>1250</v>
      </c>
      <c r="B89" s="17" t="s">
        <v>1251</v>
      </c>
      <c r="C89" s="13" t="s">
        <v>1252</v>
      </c>
      <c r="D89" s="13" t="s">
        <v>1036</v>
      </c>
      <c r="E89" s="18">
        <v>216374</v>
      </c>
      <c r="F89" s="19">
        <v>850.02530000000002</v>
      </c>
      <c r="G89" s="20">
        <v>3.0999999999999999E-3</v>
      </c>
      <c r="H89" s="21"/>
      <c r="I89" s="22"/>
    </row>
    <row r="90" spans="1:9" ht="13" customHeight="1">
      <c r="A90" s="16" t="s">
        <v>1963</v>
      </c>
      <c r="B90" s="17" t="s">
        <v>1964</v>
      </c>
      <c r="C90" s="13" t="s">
        <v>1965</v>
      </c>
      <c r="D90" s="13" t="s">
        <v>252</v>
      </c>
      <c r="E90" s="18">
        <v>121807</v>
      </c>
      <c r="F90" s="19">
        <v>651.78930000000003</v>
      </c>
      <c r="G90" s="20">
        <v>2.3999999999999998E-3</v>
      </c>
      <c r="H90" s="21"/>
      <c r="I90" s="22"/>
    </row>
    <row r="91" spans="1:9" ht="13" customHeight="1">
      <c r="A91" s="16" t="s">
        <v>1966</v>
      </c>
      <c r="B91" s="17" t="s">
        <v>1967</v>
      </c>
      <c r="C91" s="13" t="s">
        <v>1968</v>
      </c>
      <c r="D91" s="13" t="s">
        <v>1867</v>
      </c>
      <c r="E91" s="18">
        <v>104120</v>
      </c>
      <c r="F91" s="19">
        <v>471.29919999999998</v>
      </c>
      <c r="G91" s="20">
        <v>1.6999999999999999E-3</v>
      </c>
      <c r="H91" s="21"/>
      <c r="I91" s="22"/>
    </row>
    <row r="92" spans="1:9" ht="13" customHeight="1">
      <c r="A92" s="16" t="s">
        <v>1131</v>
      </c>
      <c r="B92" s="17" t="s">
        <v>1132</v>
      </c>
      <c r="C92" s="13" t="s">
        <v>1133</v>
      </c>
      <c r="D92" s="13" t="s">
        <v>229</v>
      </c>
      <c r="E92" s="18">
        <v>286660</v>
      </c>
      <c r="F92" s="19">
        <v>447.7056</v>
      </c>
      <c r="G92" s="20">
        <v>1.6000000000000001E-3</v>
      </c>
      <c r="H92" s="21"/>
      <c r="I92" s="22"/>
    </row>
    <row r="93" spans="1:9" ht="13" customHeight="1">
      <c r="A93" s="16" t="s">
        <v>1082</v>
      </c>
      <c r="B93" s="17" t="s">
        <v>1083</v>
      </c>
      <c r="C93" s="13" t="s">
        <v>1084</v>
      </c>
      <c r="D93" s="13" t="s">
        <v>229</v>
      </c>
      <c r="E93" s="18">
        <v>33170</v>
      </c>
      <c r="F93" s="19">
        <v>226.1696</v>
      </c>
      <c r="G93" s="20">
        <v>8.0000000000000004E-4</v>
      </c>
      <c r="H93" s="21"/>
      <c r="I93" s="22"/>
    </row>
    <row r="94" spans="1:9" ht="13" customHeight="1">
      <c r="A94" s="4"/>
      <c r="B94" s="12" t="s">
        <v>462</v>
      </c>
      <c r="C94" s="13"/>
      <c r="D94" s="13"/>
      <c r="E94" s="13"/>
      <c r="F94" s="23">
        <v>262009.2966</v>
      </c>
      <c r="G94" s="24">
        <f>ROUND(SUM(G1:G93),4)</f>
        <v>0.94869999999999999</v>
      </c>
      <c r="H94" s="25"/>
      <c r="I94" s="26"/>
    </row>
    <row r="95" spans="1:9" ht="13" customHeight="1">
      <c r="A95" s="4"/>
      <c r="B95" s="27" t="s">
        <v>463</v>
      </c>
      <c r="C95" s="1"/>
      <c r="D95" s="1"/>
      <c r="E95" s="1"/>
      <c r="F95" s="25" t="s">
        <v>464</v>
      </c>
      <c r="G95" s="25" t="s">
        <v>464</v>
      </c>
      <c r="H95" s="25"/>
      <c r="I95" s="26"/>
    </row>
    <row r="96" spans="1:9" ht="13" customHeight="1">
      <c r="A96" s="4"/>
      <c r="B96" s="27" t="s">
        <v>462</v>
      </c>
      <c r="C96" s="1"/>
      <c r="D96" s="1"/>
      <c r="E96" s="1"/>
      <c r="F96" s="25" t="s">
        <v>464</v>
      </c>
      <c r="G96" s="25" t="s">
        <v>464</v>
      </c>
      <c r="H96" s="25"/>
      <c r="I96" s="26"/>
    </row>
    <row r="97" spans="1:9" ht="13" customHeight="1">
      <c r="A97" s="4"/>
      <c r="B97" s="27" t="s">
        <v>465</v>
      </c>
      <c r="C97" s="28"/>
      <c r="D97" s="1"/>
      <c r="E97" s="28"/>
      <c r="F97" s="23">
        <v>262009.2966</v>
      </c>
      <c r="G97" s="24">
        <f>ROUND(SUM(G94),4)</f>
        <v>0.94869999999999999</v>
      </c>
      <c r="H97" s="25"/>
      <c r="I97" s="26"/>
    </row>
    <row r="98" spans="1:9" ht="13" customHeight="1">
      <c r="A98" s="4"/>
      <c r="B98" s="12" t="s">
        <v>466</v>
      </c>
      <c r="C98" s="13"/>
      <c r="D98" s="13"/>
      <c r="E98" s="13"/>
      <c r="F98" s="13"/>
      <c r="G98" s="13"/>
      <c r="H98" s="14"/>
      <c r="I98" s="15"/>
    </row>
    <row r="99" spans="1:9" ht="13" customHeight="1">
      <c r="A99" s="4"/>
      <c r="B99" s="12" t="s">
        <v>907</v>
      </c>
      <c r="C99" s="13"/>
      <c r="D99" s="13"/>
      <c r="E99" s="13"/>
      <c r="F99" s="4"/>
      <c r="G99" s="14"/>
      <c r="H99" s="14"/>
      <c r="I99" s="15"/>
    </row>
    <row r="100" spans="1:9" ht="13" customHeight="1">
      <c r="A100" s="16" t="s">
        <v>908</v>
      </c>
      <c r="B100" s="17" t="s">
        <v>1972</v>
      </c>
      <c r="C100" s="13"/>
      <c r="D100" s="13"/>
      <c r="E100" s="18">
        <v>266500</v>
      </c>
      <c r="F100" s="19">
        <v>1227.7655</v>
      </c>
      <c r="G100" s="20">
        <v>4.4000000000000003E-3</v>
      </c>
      <c r="H100" s="21"/>
      <c r="I100" s="22"/>
    </row>
    <row r="101" spans="1:9" ht="13" customHeight="1">
      <c r="A101" s="16" t="s">
        <v>909</v>
      </c>
      <c r="B101" s="17" t="s">
        <v>1973</v>
      </c>
      <c r="C101" s="13"/>
      <c r="D101" s="13"/>
      <c r="E101" s="18">
        <v>94250</v>
      </c>
      <c r="F101" s="19">
        <v>559.13810000000001</v>
      </c>
      <c r="G101" s="20">
        <v>2E-3</v>
      </c>
      <c r="H101" s="21"/>
      <c r="I101" s="22"/>
    </row>
    <row r="102" spans="1:9" ht="13" customHeight="1">
      <c r="A102" s="4"/>
      <c r="B102" s="12" t="s">
        <v>462</v>
      </c>
      <c r="C102" s="13"/>
      <c r="D102" s="13"/>
      <c r="E102" s="13"/>
      <c r="F102" s="23">
        <v>1786.9036000000001</v>
      </c>
      <c r="G102" s="24">
        <f>ROUND(SUM(G98:G101),4)</f>
        <v>6.4000000000000003E-3</v>
      </c>
      <c r="H102" s="25"/>
      <c r="I102" s="26"/>
    </row>
    <row r="103" spans="1:9" ht="13" customHeight="1">
      <c r="A103" s="4"/>
      <c r="B103" s="27" t="s">
        <v>465</v>
      </c>
      <c r="C103" s="28"/>
      <c r="D103" s="1"/>
      <c r="E103" s="28"/>
      <c r="F103" s="23">
        <v>1786.9036000000001</v>
      </c>
      <c r="G103" s="24">
        <f>ROUND(SUM(G102),4)</f>
        <v>6.4000000000000003E-3</v>
      </c>
      <c r="H103" s="25"/>
      <c r="I103" s="26"/>
    </row>
    <row r="104" spans="1:9" ht="13" customHeight="1">
      <c r="A104" s="4"/>
      <c r="B104" s="12" t="s">
        <v>842</v>
      </c>
      <c r="C104" s="13"/>
      <c r="D104" s="13"/>
      <c r="E104" s="13"/>
      <c r="F104" s="13"/>
      <c r="G104" s="13"/>
      <c r="H104" s="14"/>
      <c r="I104" s="15"/>
    </row>
    <row r="105" spans="1:9" ht="13" customHeight="1">
      <c r="A105" s="16" t="s">
        <v>843</v>
      </c>
      <c r="B105" s="17" t="s">
        <v>844</v>
      </c>
      <c r="C105" s="13"/>
      <c r="D105" s="13"/>
      <c r="E105" s="18"/>
      <c r="F105" s="19">
        <v>9084.9912000000004</v>
      </c>
      <c r="G105" s="20">
        <v>3.2899999999999999E-2</v>
      </c>
      <c r="H105" s="29">
        <v>5.0660268626189574E-2</v>
      </c>
      <c r="I105" s="22"/>
    </row>
    <row r="106" spans="1:9" ht="13" customHeight="1">
      <c r="A106" s="4"/>
      <c r="B106" s="12" t="s">
        <v>462</v>
      </c>
      <c r="C106" s="13"/>
      <c r="D106" s="13"/>
      <c r="E106" s="13"/>
      <c r="F106" s="23">
        <v>9084.9912000000004</v>
      </c>
      <c r="G106" s="24">
        <f>ROUND(SUM(G104:G105),4)</f>
        <v>3.2899999999999999E-2</v>
      </c>
      <c r="H106" s="25"/>
      <c r="I106" s="26"/>
    </row>
    <row r="107" spans="1:9" ht="13" customHeight="1">
      <c r="A107" s="4"/>
      <c r="B107" s="27" t="s">
        <v>465</v>
      </c>
      <c r="C107" s="28"/>
      <c r="D107" s="1"/>
      <c r="E107" s="28"/>
      <c r="F107" s="23">
        <v>9084.9912000000004</v>
      </c>
      <c r="G107" s="24">
        <f>ROUND(SUM(G106),4)</f>
        <v>3.2899999999999999E-2</v>
      </c>
      <c r="H107" s="25"/>
      <c r="I107" s="26"/>
    </row>
    <row r="108" spans="1:9" ht="13" customHeight="1">
      <c r="A108" s="4"/>
      <c r="B108" s="27" t="s">
        <v>845</v>
      </c>
      <c r="C108" s="13"/>
      <c r="D108" s="1"/>
      <c r="E108" s="13"/>
      <c r="F108" s="30">
        <v>3333.9286000000002</v>
      </c>
      <c r="G108" s="24">
        <v>1.2E-2</v>
      </c>
      <c r="H108" s="25"/>
      <c r="I108" s="26"/>
    </row>
    <row r="109" spans="1:9" ht="13" customHeight="1">
      <c r="A109" s="4"/>
      <c r="B109" s="31" t="s">
        <v>846</v>
      </c>
      <c r="C109" s="32"/>
      <c r="D109" s="32"/>
      <c r="E109" s="32"/>
      <c r="F109" s="33">
        <v>276215.12</v>
      </c>
      <c r="G109" s="34">
        <f>ROUND(SUM(G97,G103,G107,G108),4)</f>
        <v>1</v>
      </c>
      <c r="H109" s="35"/>
      <c r="I109" s="36"/>
    </row>
    <row r="110" spans="1:9" ht="13" customHeight="1">
      <c r="A110" s="4"/>
      <c r="B110" s="6"/>
      <c r="C110" s="4"/>
      <c r="D110" s="4"/>
      <c r="E110" s="4"/>
      <c r="F110" s="4"/>
      <c r="G110" s="4"/>
      <c r="H110" s="4"/>
      <c r="I110" s="4"/>
    </row>
    <row r="111" spans="1:9" ht="13" customHeight="1">
      <c r="A111" s="4"/>
      <c r="B111" s="3" t="s">
        <v>849</v>
      </c>
      <c r="C111" s="4"/>
      <c r="D111" s="4"/>
      <c r="E111" s="4"/>
      <c r="F111" s="4"/>
      <c r="G111" s="4"/>
      <c r="H111" s="4"/>
      <c r="I111" s="4"/>
    </row>
    <row r="112" spans="1:9" ht="26.15" customHeight="1">
      <c r="A112" s="4"/>
      <c r="B112" s="177" t="s">
        <v>2127</v>
      </c>
      <c r="C112" s="177"/>
      <c r="D112" s="177"/>
      <c r="E112" s="177"/>
      <c r="F112" s="177"/>
      <c r="G112" s="177"/>
      <c r="H112" s="177"/>
      <c r="I112" s="177"/>
    </row>
    <row r="113" spans="1:9" ht="13" customHeight="1">
      <c r="A113" s="4"/>
      <c r="B113" s="177"/>
      <c r="C113" s="177"/>
      <c r="D113" s="177"/>
      <c r="E113" s="177"/>
      <c r="F113" s="177"/>
      <c r="G113" s="177"/>
      <c r="H113" s="177"/>
      <c r="I113" s="177"/>
    </row>
    <row r="114" spans="1:9">
      <c r="A114" s="60"/>
      <c r="B114" s="40" t="s">
        <v>2038</v>
      </c>
      <c r="C114" s="41"/>
      <c r="D114" s="41"/>
      <c r="E114" s="42"/>
      <c r="F114" s="42"/>
      <c r="G114" s="42"/>
      <c r="H114" s="42"/>
      <c r="I114" s="43"/>
    </row>
    <row r="115" spans="1:9">
      <c r="A115" s="60"/>
      <c r="B115" s="44" t="s">
        <v>2039</v>
      </c>
      <c r="C115" s="53"/>
      <c r="D115" s="53"/>
      <c r="E115" s="96"/>
      <c r="F115" s="96"/>
      <c r="G115" s="96"/>
      <c r="H115" s="96"/>
      <c r="I115" s="47"/>
    </row>
    <row r="116" spans="1:9">
      <c r="A116" s="60"/>
      <c r="B116" s="44" t="s">
        <v>2040</v>
      </c>
      <c r="C116" s="53"/>
      <c r="D116" s="53"/>
      <c r="E116" s="96"/>
      <c r="F116" s="96"/>
      <c r="G116" s="96"/>
      <c r="H116" s="96"/>
      <c r="I116" s="47"/>
    </row>
    <row r="117" spans="1:9">
      <c r="A117" s="60"/>
      <c r="B117" s="48" t="s">
        <v>2041</v>
      </c>
      <c r="C117" s="49" t="s">
        <v>2056</v>
      </c>
      <c r="D117" s="49" t="s">
        <v>2042</v>
      </c>
      <c r="E117" s="96"/>
      <c r="F117" s="96"/>
      <c r="G117" s="96"/>
      <c r="H117" s="96"/>
      <c r="I117" s="47"/>
    </row>
    <row r="118" spans="1:9">
      <c r="A118" s="60"/>
      <c r="B118" s="50" t="s">
        <v>2043</v>
      </c>
      <c r="C118" s="51">
        <v>11.071</v>
      </c>
      <c r="D118" s="51">
        <v>11.295999999999999</v>
      </c>
      <c r="E118" s="96"/>
      <c r="F118" s="96"/>
      <c r="G118" s="96"/>
      <c r="H118" s="96"/>
      <c r="I118" s="47"/>
    </row>
    <row r="119" spans="1:9">
      <c r="A119" s="60"/>
      <c r="B119" s="50" t="s">
        <v>2044</v>
      </c>
      <c r="C119" s="51">
        <v>11.071</v>
      </c>
      <c r="D119" s="51">
        <v>11.295999999999999</v>
      </c>
      <c r="E119" s="96"/>
      <c r="F119" s="96"/>
      <c r="G119" s="96"/>
      <c r="H119" s="96"/>
      <c r="I119" s="47"/>
    </row>
    <row r="120" spans="1:9">
      <c r="A120" s="60"/>
      <c r="B120" s="50" t="s">
        <v>2045</v>
      </c>
      <c r="C120" s="51">
        <v>11.275</v>
      </c>
      <c r="D120" s="51">
        <v>11.491</v>
      </c>
      <c r="E120" s="96"/>
      <c r="F120" s="96"/>
      <c r="G120" s="96"/>
      <c r="H120" s="96"/>
      <c r="I120" s="47"/>
    </row>
    <row r="121" spans="1:9">
      <c r="A121" s="60"/>
      <c r="B121" s="50" t="s">
        <v>2046</v>
      </c>
      <c r="C121" s="51">
        <v>11.275</v>
      </c>
      <c r="D121" s="51">
        <v>11.491</v>
      </c>
      <c r="E121" s="96"/>
      <c r="F121" s="96"/>
      <c r="G121" s="96"/>
      <c r="H121" s="96"/>
      <c r="I121" s="47"/>
    </row>
    <row r="122" spans="1:9">
      <c r="A122" s="60"/>
      <c r="B122" s="44" t="s">
        <v>2047</v>
      </c>
      <c r="C122" s="53"/>
      <c r="D122" s="53"/>
      <c r="E122" s="96"/>
      <c r="F122" s="96"/>
      <c r="G122" s="96"/>
      <c r="H122" s="96"/>
      <c r="I122" s="47"/>
    </row>
    <row r="123" spans="1:9">
      <c r="A123" s="60"/>
      <c r="B123" s="44" t="s">
        <v>2116</v>
      </c>
      <c r="C123" s="53"/>
      <c r="D123" s="53"/>
      <c r="E123" s="96"/>
      <c r="F123" s="96"/>
      <c r="G123" s="96"/>
      <c r="H123" s="96"/>
      <c r="I123" s="47"/>
    </row>
    <row r="124" spans="1:9">
      <c r="A124" s="60"/>
      <c r="B124" s="44" t="s">
        <v>2061</v>
      </c>
      <c r="C124" s="53"/>
      <c r="D124" s="53"/>
      <c r="E124" s="96"/>
      <c r="F124" s="96"/>
      <c r="G124" s="96"/>
      <c r="H124" s="96"/>
      <c r="I124" s="47"/>
    </row>
    <row r="125" spans="1:9">
      <c r="A125" s="60"/>
      <c r="B125" s="44" t="s">
        <v>2062</v>
      </c>
      <c r="C125" s="53"/>
      <c r="D125" s="53"/>
      <c r="E125" s="96"/>
      <c r="F125" s="96"/>
      <c r="G125" s="96"/>
      <c r="H125" s="96"/>
      <c r="I125" s="47"/>
    </row>
    <row r="126" spans="1:9">
      <c r="A126" s="60"/>
      <c r="B126" s="44" t="s">
        <v>2063</v>
      </c>
      <c r="C126" s="53"/>
      <c r="D126" s="53"/>
      <c r="E126" s="96"/>
      <c r="F126" s="96"/>
      <c r="G126" s="96"/>
      <c r="H126" s="96"/>
      <c r="I126" s="47"/>
    </row>
    <row r="127" spans="1:9">
      <c r="A127" s="60"/>
      <c r="B127" s="44" t="s">
        <v>2051</v>
      </c>
      <c r="C127" s="53"/>
      <c r="D127" s="53"/>
      <c r="E127" s="96"/>
      <c r="F127" s="96"/>
      <c r="G127" s="96"/>
      <c r="H127" s="96"/>
      <c r="I127" s="47"/>
    </row>
    <row r="128" spans="1:9">
      <c r="A128" s="60"/>
      <c r="B128" s="52" t="s">
        <v>2117</v>
      </c>
      <c r="C128" s="96"/>
      <c r="D128" s="96"/>
      <c r="E128" s="96"/>
      <c r="F128" s="96"/>
      <c r="G128" s="96"/>
      <c r="H128" s="96"/>
      <c r="I128" s="47"/>
    </row>
    <row r="129" spans="1:9">
      <c r="A129" s="60"/>
      <c r="B129" s="54" t="s">
        <v>2448</v>
      </c>
      <c r="C129" s="62"/>
      <c r="D129" s="62"/>
      <c r="E129" s="62"/>
      <c r="F129" s="62"/>
      <c r="G129" s="62"/>
      <c r="H129" s="62"/>
      <c r="I129" s="63"/>
    </row>
    <row r="130" spans="1:9" ht="13" customHeight="1">
      <c r="A130" s="4"/>
      <c r="B130" s="177"/>
      <c r="C130" s="177"/>
      <c r="D130" s="177"/>
      <c r="E130" s="177"/>
      <c r="F130" s="177"/>
      <c r="G130" s="177"/>
      <c r="H130" s="177"/>
      <c r="I130" s="177"/>
    </row>
    <row r="131" spans="1:9" ht="13" customHeight="1">
      <c r="A131" s="4"/>
      <c r="B131" s="4"/>
      <c r="C131" s="178" t="s">
        <v>1969</v>
      </c>
      <c r="D131" s="178"/>
      <c r="E131" s="178"/>
      <c r="F131" s="178"/>
      <c r="G131" s="4"/>
      <c r="H131" s="4"/>
      <c r="I131" s="4"/>
    </row>
    <row r="132" spans="1:9" ht="13" customHeight="1">
      <c r="A132" s="4"/>
      <c r="B132" s="37" t="s">
        <v>851</v>
      </c>
      <c r="C132" s="178" t="s">
        <v>852</v>
      </c>
      <c r="D132" s="178"/>
      <c r="E132" s="178"/>
      <c r="F132" s="178"/>
      <c r="G132" s="4"/>
      <c r="H132" s="4"/>
      <c r="I132" s="4"/>
    </row>
    <row r="133" spans="1:9" ht="135" customHeight="1">
      <c r="A133" s="4"/>
      <c r="B133" s="38"/>
      <c r="C133" s="176"/>
      <c r="D133" s="176"/>
      <c r="E133" s="4"/>
      <c r="F133" s="4"/>
      <c r="G133" s="4"/>
      <c r="H133" s="4"/>
      <c r="I133" s="4"/>
    </row>
    <row r="135" spans="1:9">
      <c r="B135" s="40" t="s">
        <v>2130</v>
      </c>
      <c r="C135" s="41"/>
      <c r="D135" s="41"/>
      <c r="E135" s="41"/>
      <c r="F135" s="41"/>
      <c r="G135" s="110"/>
      <c r="H135" s="110"/>
      <c r="I135" s="111"/>
    </row>
    <row r="136" spans="1:9" ht="23">
      <c r="B136" s="50" t="s">
        <v>2131</v>
      </c>
      <c r="C136" s="50" t="s">
        <v>2132</v>
      </c>
      <c r="D136" s="112" t="s">
        <v>2133</v>
      </c>
      <c r="E136" s="113" t="s">
        <v>2134</v>
      </c>
      <c r="F136" s="113" t="s">
        <v>2135</v>
      </c>
      <c r="G136" s="97"/>
      <c r="H136" s="97"/>
      <c r="I136" s="114"/>
    </row>
    <row r="137" spans="1:9">
      <c r="B137" s="179" t="s">
        <v>2324</v>
      </c>
      <c r="C137" s="180"/>
      <c r="D137" s="180"/>
      <c r="E137" s="180"/>
      <c r="F137" s="181"/>
      <c r="G137" s="97"/>
      <c r="H137" s="97"/>
      <c r="I137" s="114"/>
    </row>
    <row r="138" spans="1:9">
      <c r="B138" s="133" t="s">
        <v>2349</v>
      </c>
      <c r="C138" s="130"/>
      <c r="D138" s="129"/>
      <c r="E138" s="129"/>
      <c r="F138" s="129"/>
      <c r="G138" s="97"/>
      <c r="H138" s="97"/>
      <c r="I138" s="114"/>
    </row>
    <row r="139" spans="1:9">
      <c r="B139" s="128" t="s">
        <v>2364</v>
      </c>
      <c r="C139" s="129"/>
      <c r="D139" s="129"/>
      <c r="E139" s="129"/>
      <c r="F139" s="129"/>
      <c r="G139" s="97"/>
      <c r="H139" s="97"/>
      <c r="I139" s="114"/>
    </row>
    <row r="140" spans="1:9">
      <c r="B140" s="128" t="s">
        <v>2378</v>
      </c>
      <c r="C140" s="131"/>
      <c r="D140" s="129"/>
      <c r="E140" s="129"/>
      <c r="F140" s="129"/>
      <c r="G140" s="97"/>
      <c r="H140" s="97"/>
      <c r="I140" s="114"/>
    </row>
    <row r="141" spans="1:9">
      <c r="B141" s="128" t="s">
        <v>2379</v>
      </c>
      <c r="C141" s="131"/>
      <c r="D141" s="129"/>
      <c r="E141" s="129"/>
      <c r="F141" s="129"/>
      <c r="G141" s="97"/>
      <c r="H141" s="97"/>
      <c r="I141" s="114"/>
    </row>
    <row r="142" spans="1:9">
      <c r="B142" s="128" t="s">
        <v>2380</v>
      </c>
      <c r="C142" s="132"/>
      <c r="D142" s="129"/>
      <c r="E142" s="129"/>
      <c r="F142" s="129"/>
      <c r="G142" s="97"/>
      <c r="H142" s="97"/>
      <c r="I142" s="114"/>
    </row>
    <row r="143" spans="1:9">
      <c r="B143" s="128" t="s">
        <v>2381</v>
      </c>
      <c r="C143" s="132"/>
      <c r="D143" s="129"/>
      <c r="E143" s="129"/>
      <c r="F143" s="129"/>
      <c r="G143" s="97"/>
      <c r="H143" s="97"/>
      <c r="I143" s="114"/>
    </row>
    <row r="144" spans="1:9">
      <c r="B144" s="128" t="s">
        <v>2382</v>
      </c>
      <c r="C144" s="132"/>
      <c r="D144" s="129"/>
      <c r="E144" s="129"/>
      <c r="F144" s="129"/>
      <c r="G144" s="97"/>
      <c r="H144" s="97"/>
      <c r="I144" s="114"/>
    </row>
    <row r="145" spans="2:9">
      <c r="B145" s="128"/>
      <c r="C145" s="129"/>
      <c r="D145" s="129"/>
      <c r="E145" s="129"/>
      <c r="F145" s="129"/>
      <c r="G145" s="97"/>
      <c r="H145" s="97"/>
      <c r="I145" s="114"/>
    </row>
    <row r="146" spans="2:9">
      <c r="B146" s="133" t="s">
        <v>2323</v>
      </c>
      <c r="C146" s="129"/>
      <c r="D146" s="129"/>
      <c r="E146" s="129"/>
      <c r="F146" s="129"/>
      <c r="G146" s="97"/>
      <c r="H146" s="97"/>
      <c r="I146" s="114"/>
    </row>
    <row r="147" spans="2:9" ht="23">
      <c r="B147" s="125" t="s">
        <v>2131</v>
      </c>
      <c r="C147" s="125" t="s">
        <v>2132</v>
      </c>
      <c r="D147" s="126" t="s">
        <v>2133</v>
      </c>
      <c r="E147" s="127" t="s">
        <v>2134</v>
      </c>
      <c r="F147" s="127" t="s">
        <v>2135</v>
      </c>
      <c r="G147" s="97"/>
      <c r="H147" s="97"/>
      <c r="I147" s="114"/>
    </row>
    <row r="148" spans="2:9">
      <c r="B148" s="179" t="s">
        <v>2324</v>
      </c>
      <c r="C148" s="180"/>
      <c r="D148" s="180"/>
      <c r="E148" s="180"/>
      <c r="F148" s="181"/>
      <c r="G148" s="97"/>
      <c r="H148" s="97"/>
      <c r="I148" s="114"/>
    </row>
    <row r="149" spans="2:9">
      <c r="B149" s="128" t="s">
        <v>2325</v>
      </c>
      <c r="C149" s="134"/>
      <c r="D149" s="134"/>
      <c r="E149" s="129"/>
      <c r="F149" s="129"/>
      <c r="G149" s="97"/>
      <c r="H149" s="97"/>
      <c r="I149" s="114"/>
    </row>
    <row r="150" spans="2:9">
      <c r="B150" s="128"/>
      <c r="C150" s="134"/>
      <c r="D150" s="134"/>
      <c r="E150" s="129"/>
      <c r="F150" s="129"/>
      <c r="G150" s="97"/>
      <c r="H150" s="97"/>
      <c r="I150" s="114"/>
    </row>
    <row r="151" spans="2:9">
      <c r="B151" s="128" t="s">
        <v>2326</v>
      </c>
      <c r="C151" s="134"/>
      <c r="D151" s="134"/>
      <c r="E151" s="129"/>
      <c r="F151" s="129"/>
      <c r="G151" s="97"/>
      <c r="H151" s="97"/>
      <c r="I151" s="114"/>
    </row>
    <row r="152" spans="2:9">
      <c r="B152" s="128" t="s">
        <v>2327</v>
      </c>
      <c r="C152" s="135"/>
      <c r="D152" s="134"/>
      <c r="E152" s="129"/>
      <c r="F152" s="129"/>
      <c r="G152" s="97"/>
      <c r="H152" s="97"/>
      <c r="I152" s="114"/>
    </row>
    <row r="153" spans="2:9">
      <c r="B153" s="128" t="s">
        <v>2328</v>
      </c>
      <c r="C153" s="135"/>
      <c r="D153" s="134"/>
      <c r="E153" s="129"/>
      <c r="F153" s="129"/>
      <c r="G153" s="97"/>
      <c r="H153" s="97"/>
      <c r="I153" s="114"/>
    </row>
    <row r="154" spans="2:9">
      <c r="B154" s="128" t="s">
        <v>2400</v>
      </c>
      <c r="C154" s="135"/>
      <c r="D154" s="134"/>
      <c r="E154" s="129"/>
      <c r="F154" s="129"/>
      <c r="G154" s="97"/>
      <c r="H154" s="97"/>
      <c r="I154" s="114"/>
    </row>
    <row r="155" spans="2:9">
      <c r="B155" s="128" t="s">
        <v>2401</v>
      </c>
      <c r="C155" s="135"/>
      <c r="D155" s="134"/>
      <c r="E155" s="129"/>
      <c r="F155" s="129"/>
      <c r="G155" s="97"/>
      <c r="H155" s="97"/>
      <c r="I155" s="114"/>
    </row>
    <row r="156" spans="2:9">
      <c r="B156" s="128" t="s">
        <v>2402</v>
      </c>
      <c r="C156" s="135"/>
      <c r="D156" s="134"/>
      <c r="E156" s="129"/>
      <c r="F156" s="129"/>
      <c r="G156" s="97"/>
      <c r="H156" s="97"/>
      <c r="I156" s="114"/>
    </row>
    <row r="157" spans="2:9">
      <c r="B157" s="128"/>
      <c r="C157" s="134"/>
      <c r="D157" s="134"/>
      <c r="E157" s="129"/>
      <c r="F157" s="129"/>
      <c r="G157" s="97"/>
      <c r="H157" s="97"/>
      <c r="I157" s="114"/>
    </row>
    <row r="158" spans="2:9">
      <c r="B158" s="133" t="s">
        <v>2354</v>
      </c>
      <c r="C158" s="134"/>
      <c r="D158" s="134"/>
      <c r="E158" s="129"/>
      <c r="F158" s="129"/>
      <c r="G158" s="97"/>
      <c r="H158" s="97"/>
      <c r="I158" s="114"/>
    </row>
    <row r="159" spans="2:9" ht="23">
      <c r="B159" s="125" t="s">
        <v>2131</v>
      </c>
      <c r="C159" s="136" t="s">
        <v>2333</v>
      </c>
      <c r="D159" s="126" t="s">
        <v>2334</v>
      </c>
      <c r="E159" s="127" t="s">
        <v>2335</v>
      </c>
      <c r="F159" s="129"/>
      <c r="G159" s="97"/>
      <c r="H159" s="97"/>
      <c r="I159" s="114"/>
    </row>
    <row r="160" spans="2:9">
      <c r="B160" s="125" t="s">
        <v>2355</v>
      </c>
      <c r="C160" s="136">
        <v>4100</v>
      </c>
      <c r="D160" s="126">
        <v>163.42613902439024</v>
      </c>
      <c r="E160" s="127">
        <v>460.7</v>
      </c>
      <c r="F160" s="129"/>
      <c r="G160" s="97"/>
      <c r="H160" s="97"/>
      <c r="I160" s="114"/>
    </row>
    <row r="161" spans="2:9">
      <c r="B161" s="125" t="s">
        <v>2356</v>
      </c>
      <c r="C161" s="125">
        <v>1450</v>
      </c>
      <c r="D161" s="125">
        <v>152.8246</v>
      </c>
      <c r="E161" s="125">
        <v>593.25</v>
      </c>
      <c r="F161" s="129"/>
      <c r="G161" s="97"/>
      <c r="H161" s="97"/>
      <c r="I161" s="114"/>
    </row>
    <row r="162" spans="2:9">
      <c r="B162" s="128" t="s">
        <v>2357</v>
      </c>
      <c r="C162" s="134"/>
      <c r="D162" s="134"/>
      <c r="E162" s="129"/>
      <c r="F162" s="129"/>
      <c r="G162" s="97"/>
      <c r="H162" s="97"/>
      <c r="I162" s="114"/>
    </row>
    <row r="163" spans="2:9">
      <c r="B163" s="128"/>
      <c r="C163" s="134"/>
      <c r="D163" s="134"/>
      <c r="E163" s="129"/>
      <c r="F163" s="129"/>
      <c r="G163" s="97"/>
      <c r="H163" s="97"/>
      <c r="I163" s="114"/>
    </row>
    <row r="164" spans="2:9">
      <c r="B164" s="128" t="s">
        <v>2337</v>
      </c>
      <c r="C164" s="134"/>
      <c r="D164" s="134"/>
      <c r="E164" s="129"/>
      <c r="F164" s="129"/>
      <c r="G164" s="97"/>
      <c r="H164" s="97"/>
      <c r="I164" s="114"/>
    </row>
    <row r="165" spans="2:9">
      <c r="B165" s="128" t="s">
        <v>2444</v>
      </c>
      <c r="C165" s="134"/>
      <c r="D165" s="134"/>
      <c r="E165" s="129"/>
      <c r="F165" s="129"/>
      <c r="G165" s="97"/>
      <c r="H165" s="97"/>
      <c r="I165" s="114"/>
    </row>
    <row r="166" spans="2:9">
      <c r="B166" s="128" t="s">
        <v>2445</v>
      </c>
      <c r="C166" s="134"/>
      <c r="D166" s="134"/>
      <c r="E166" s="129"/>
      <c r="F166" s="129"/>
      <c r="G166" s="97"/>
      <c r="H166" s="97"/>
      <c r="I166" s="114"/>
    </row>
    <row r="167" spans="2:9">
      <c r="B167" s="128" t="s">
        <v>2446</v>
      </c>
      <c r="C167" s="134"/>
      <c r="D167" s="134"/>
      <c r="E167" s="129"/>
      <c r="F167" s="129"/>
      <c r="G167" s="97"/>
      <c r="H167" s="97"/>
      <c r="I167" s="114"/>
    </row>
    <row r="168" spans="2:9">
      <c r="B168" s="128"/>
      <c r="C168" s="134"/>
      <c r="D168" s="134"/>
      <c r="E168" s="129"/>
      <c r="F168" s="129"/>
      <c r="G168" s="97"/>
      <c r="H168" s="97"/>
      <c r="I168" s="114"/>
    </row>
    <row r="169" spans="2:9">
      <c r="B169" s="133" t="s">
        <v>2341</v>
      </c>
      <c r="C169" s="134"/>
      <c r="D169" s="134"/>
      <c r="E169" s="129"/>
      <c r="F169" s="129"/>
      <c r="G169" s="97"/>
      <c r="H169" s="97"/>
      <c r="I169" s="114"/>
    </row>
    <row r="170" spans="2:9" ht="23">
      <c r="B170" s="125" t="s">
        <v>2131</v>
      </c>
      <c r="C170" s="125" t="s">
        <v>2342</v>
      </c>
      <c r="D170" s="126" t="s">
        <v>2343</v>
      </c>
      <c r="E170" s="127" t="s">
        <v>2344</v>
      </c>
      <c r="F170" s="127" t="s">
        <v>2345</v>
      </c>
      <c r="G170" s="97"/>
      <c r="H170" s="97"/>
      <c r="I170" s="114"/>
    </row>
    <row r="171" spans="2:9">
      <c r="B171" s="179" t="s">
        <v>464</v>
      </c>
      <c r="C171" s="180"/>
      <c r="D171" s="180"/>
      <c r="E171" s="180"/>
      <c r="F171" s="181"/>
      <c r="G171" s="97"/>
      <c r="H171" s="97"/>
      <c r="I171" s="114"/>
    </row>
    <row r="172" spans="2:9">
      <c r="B172" s="128" t="s">
        <v>2435</v>
      </c>
      <c r="C172" s="134"/>
      <c r="D172" s="134"/>
      <c r="E172" s="129"/>
      <c r="F172" s="129"/>
      <c r="G172" s="97"/>
      <c r="H172" s="97"/>
      <c r="I172" s="114"/>
    </row>
    <row r="173" spans="2:9">
      <c r="B173" s="128"/>
      <c r="C173" s="134"/>
      <c r="D173" s="134"/>
      <c r="E173" s="129"/>
      <c r="F173" s="129"/>
      <c r="G173" s="97"/>
      <c r="H173" s="97"/>
      <c r="I173" s="114"/>
    </row>
    <row r="174" spans="2:9">
      <c r="B174" s="128" t="s">
        <v>2347</v>
      </c>
      <c r="C174" s="134"/>
      <c r="D174" s="134"/>
      <c r="E174" s="129"/>
      <c r="F174" s="129"/>
      <c r="G174" s="97"/>
      <c r="H174" s="97"/>
      <c r="I174" s="114"/>
    </row>
    <row r="175" spans="2:9">
      <c r="B175" s="128" t="s">
        <v>2338</v>
      </c>
      <c r="C175" s="134"/>
      <c r="D175" s="134"/>
      <c r="E175" s="129"/>
      <c r="F175" s="129"/>
      <c r="G175" s="97"/>
      <c r="H175" s="97"/>
      <c r="I175" s="114"/>
    </row>
    <row r="176" spans="2:9">
      <c r="B176" s="128" t="s">
        <v>2404</v>
      </c>
      <c r="C176" s="134"/>
      <c r="D176" s="134"/>
      <c r="E176" s="129"/>
      <c r="F176" s="129"/>
      <c r="G176" s="97"/>
      <c r="H176" s="97"/>
      <c r="I176" s="114"/>
    </row>
    <row r="177" spans="2:9">
      <c r="B177" s="128" t="s">
        <v>2405</v>
      </c>
      <c r="C177" s="134"/>
      <c r="D177" s="134"/>
      <c r="E177" s="129"/>
      <c r="F177" s="129"/>
      <c r="G177" s="97"/>
      <c r="H177" s="97"/>
      <c r="I177" s="114"/>
    </row>
    <row r="178" spans="2:9">
      <c r="B178" s="128"/>
      <c r="C178" s="134"/>
      <c r="D178" s="134"/>
      <c r="E178" s="129"/>
      <c r="F178" s="129"/>
      <c r="G178" s="97"/>
      <c r="H178" s="97"/>
      <c r="I178" s="114"/>
    </row>
    <row r="179" spans="2:9">
      <c r="B179" s="133" t="s">
        <v>2348</v>
      </c>
      <c r="C179" s="134"/>
      <c r="D179" s="134"/>
      <c r="E179" s="129"/>
      <c r="F179" s="129"/>
      <c r="G179" s="97"/>
      <c r="H179" s="97"/>
      <c r="I179" s="114"/>
    </row>
    <row r="180" spans="2:9">
      <c r="B180" s="141"/>
      <c r="C180" s="140"/>
      <c r="D180" s="140"/>
      <c r="E180" s="140"/>
      <c r="F180" s="140"/>
      <c r="G180" s="123"/>
      <c r="H180" s="123"/>
      <c r="I180" s="124"/>
    </row>
  </sheetData>
  <mergeCells count="9">
    <mergeCell ref="B137:F137"/>
    <mergeCell ref="B148:F148"/>
    <mergeCell ref="B171:F171"/>
    <mergeCell ref="C133:D133"/>
    <mergeCell ref="B112:I112"/>
    <mergeCell ref="B113:I113"/>
    <mergeCell ref="B130:I130"/>
    <mergeCell ref="C131:F131"/>
    <mergeCell ref="C132:F132"/>
  </mergeCells>
  <hyperlinks>
    <hyperlink ref="A1" location="BajajFinservSmallCapFund" display="BFSMALL" xr:uid="{00000000-0004-0000-1600-000000000000}"/>
    <hyperlink ref="B1" location="BajajFinservSmallCapFund" display="Bajaj Finserv Small Cap Fund" xr:uid="{00000000-0004-0000-1600-000001000000}"/>
  </hyperlinks>
  <pageMargins left="0" right="0" top="0" bottom="0" header="0" footer="0"/>
  <pageSetup orientation="landscape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outlinePr summaryBelow="0"/>
  </sheetPr>
  <dimension ref="A1:I44"/>
  <sheetViews>
    <sheetView workbookViewId="0"/>
  </sheetViews>
  <sheetFormatPr defaultRowHeight="14.5"/>
  <cols>
    <col min="1" max="1" width="3.45312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40</v>
      </c>
      <c r="B1" s="3" t="s">
        <v>41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937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61</v>
      </c>
      <c r="E7" s="18">
        <v>832126</v>
      </c>
      <c r="F7" s="19">
        <v>5905.5982000000004</v>
      </c>
      <c r="G7" s="20">
        <v>0.32069999999999999</v>
      </c>
      <c r="H7" s="21"/>
      <c r="I7" s="22"/>
    </row>
    <row r="8" spans="1:9" ht="13" customHeight="1">
      <c r="A8" s="16" t="s">
        <v>58</v>
      </c>
      <c r="B8" s="17" t="s">
        <v>59</v>
      </c>
      <c r="C8" s="13" t="s">
        <v>60</v>
      </c>
      <c r="D8" s="13" t="s">
        <v>61</v>
      </c>
      <c r="E8" s="18">
        <v>308536</v>
      </c>
      <c r="F8" s="19">
        <v>4080.3886000000002</v>
      </c>
      <c r="G8" s="20">
        <v>0.22159999999999999</v>
      </c>
      <c r="H8" s="21"/>
      <c r="I8" s="22"/>
    </row>
    <row r="9" spans="1:9" ht="13" customHeight="1">
      <c r="A9" s="16" t="s">
        <v>158</v>
      </c>
      <c r="B9" s="17" t="s">
        <v>159</v>
      </c>
      <c r="C9" s="13" t="s">
        <v>160</v>
      </c>
      <c r="D9" s="13" t="s">
        <v>61</v>
      </c>
      <c r="E9" s="18">
        <v>431659</v>
      </c>
      <c r="F9" s="19">
        <v>1802.6079999999999</v>
      </c>
      <c r="G9" s="20">
        <v>9.7900000000000001E-2</v>
      </c>
      <c r="H9" s="21"/>
      <c r="I9" s="22"/>
    </row>
    <row r="10" spans="1:9" ht="13" customHeight="1">
      <c r="A10" s="16" t="s">
        <v>91</v>
      </c>
      <c r="B10" s="17" t="s">
        <v>92</v>
      </c>
      <c r="C10" s="13" t="s">
        <v>93</v>
      </c>
      <c r="D10" s="13" t="s">
        <v>61</v>
      </c>
      <c r="E10" s="18">
        <v>144305</v>
      </c>
      <c r="F10" s="19">
        <v>1769.1793</v>
      </c>
      <c r="G10" s="20">
        <v>9.6100000000000005E-2</v>
      </c>
      <c r="H10" s="21"/>
      <c r="I10" s="22"/>
    </row>
    <row r="11" spans="1:9" ht="13" customHeight="1">
      <c r="A11" s="16" t="s">
        <v>98</v>
      </c>
      <c r="B11" s="17" t="s">
        <v>99</v>
      </c>
      <c r="C11" s="13" t="s">
        <v>100</v>
      </c>
      <c r="D11" s="13" t="s">
        <v>61</v>
      </c>
      <c r="E11" s="18">
        <v>178601</v>
      </c>
      <c r="F11" s="19">
        <v>1715.8198</v>
      </c>
      <c r="G11" s="20">
        <v>9.3200000000000005E-2</v>
      </c>
      <c r="H11" s="21"/>
      <c r="I11" s="22"/>
    </row>
    <row r="12" spans="1:9" ht="13" customHeight="1">
      <c r="A12" s="16" t="s">
        <v>189</v>
      </c>
      <c r="B12" s="17" t="s">
        <v>190</v>
      </c>
      <c r="C12" s="13" t="s">
        <v>191</v>
      </c>
      <c r="D12" s="13" t="s">
        <v>61</v>
      </c>
      <c r="E12" s="18">
        <v>265908</v>
      </c>
      <c r="F12" s="19">
        <v>845.5874</v>
      </c>
      <c r="G12" s="20">
        <v>4.5900000000000003E-2</v>
      </c>
      <c r="H12" s="21"/>
      <c r="I12" s="22"/>
    </row>
    <row r="13" spans="1:9" ht="13" customHeight="1">
      <c r="A13" s="16" t="s">
        <v>180</v>
      </c>
      <c r="B13" s="17" t="s">
        <v>181</v>
      </c>
      <c r="C13" s="13" t="s">
        <v>182</v>
      </c>
      <c r="D13" s="13" t="s">
        <v>61</v>
      </c>
      <c r="E13" s="18">
        <v>70432</v>
      </c>
      <c r="F13" s="19">
        <v>632.2681</v>
      </c>
      <c r="G13" s="20">
        <v>3.4299999999999997E-2</v>
      </c>
      <c r="H13" s="21"/>
      <c r="I13" s="22"/>
    </row>
    <row r="14" spans="1:9" ht="13" customHeight="1">
      <c r="A14" s="16" t="s">
        <v>220</v>
      </c>
      <c r="B14" s="17" t="s">
        <v>221</v>
      </c>
      <c r="C14" s="13" t="s">
        <v>222</v>
      </c>
      <c r="D14" s="13" t="s">
        <v>61</v>
      </c>
      <c r="E14" s="18">
        <v>60501</v>
      </c>
      <c r="F14" s="19">
        <v>614.08519999999999</v>
      </c>
      <c r="G14" s="20">
        <v>3.3300000000000003E-2</v>
      </c>
      <c r="H14" s="21"/>
      <c r="I14" s="22"/>
    </row>
    <row r="15" spans="1:9" ht="13" customHeight="1">
      <c r="A15" s="16" t="s">
        <v>84</v>
      </c>
      <c r="B15" s="17" t="s">
        <v>85</v>
      </c>
      <c r="C15" s="13" t="s">
        <v>86</v>
      </c>
      <c r="D15" s="13" t="s">
        <v>61</v>
      </c>
      <c r="E15" s="18">
        <v>714458</v>
      </c>
      <c r="F15" s="19">
        <v>581.92600000000004</v>
      </c>
      <c r="G15" s="20">
        <v>3.1600000000000003E-2</v>
      </c>
      <c r="H15" s="21"/>
      <c r="I15" s="22"/>
    </row>
    <row r="16" spans="1:9" ht="13" customHeight="1">
      <c r="A16" s="16" t="s">
        <v>376</v>
      </c>
      <c r="B16" s="17" t="s">
        <v>377</v>
      </c>
      <c r="C16" s="13" t="s">
        <v>378</v>
      </c>
      <c r="D16" s="13" t="s">
        <v>61</v>
      </c>
      <c r="E16" s="18">
        <v>200386</v>
      </c>
      <c r="F16" s="19">
        <v>462.89170000000001</v>
      </c>
      <c r="G16" s="20">
        <v>2.5100000000000001E-2</v>
      </c>
      <c r="H16" s="21"/>
      <c r="I16" s="22"/>
    </row>
    <row r="17" spans="1:9" ht="13" customHeight="1">
      <c r="A17" s="4"/>
      <c r="B17" s="12" t="s">
        <v>462</v>
      </c>
      <c r="C17" s="13"/>
      <c r="D17" s="13"/>
      <c r="E17" s="13"/>
      <c r="F17" s="23">
        <v>18410.352299999999</v>
      </c>
      <c r="G17" s="24">
        <f>ROUND(SUM(G1:G16),4)</f>
        <v>0.99970000000000003</v>
      </c>
      <c r="H17" s="25"/>
      <c r="I17" s="26"/>
    </row>
    <row r="18" spans="1:9" ht="13" customHeight="1">
      <c r="A18" s="4"/>
      <c r="B18" s="27" t="s">
        <v>463</v>
      </c>
      <c r="C18" s="1"/>
      <c r="D18" s="1"/>
      <c r="E18" s="1"/>
      <c r="F18" s="25" t="s">
        <v>464</v>
      </c>
      <c r="G18" s="25" t="s">
        <v>464</v>
      </c>
      <c r="H18" s="25"/>
      <c r="I18" s="26"/>
    </row>
    <row r="19" spans="1:9" ht="13" customHeight="1">
      <c r="A19" s="4"/>
      <c r="B19" s="27" t="s">
        <v>462</v>
      </c>
      <c r="C19" s="1"/>
      <c r="D19" s="1"/>
      <c r="E19" s="1"/>
      <c r="F19" s="25" t="s">
        <v>464</v>
      </c>
      <c r="G19" s="25" t="s">
        <v>464</v>
      </c>
      <c r="H19" s="25"/>
      <c r="I19" s="26"/>
    </row>
    <row r="20" spans="1:9" ht="13" customHeight="1">
      <c r="A20" s="4"/>
      <c r="B20" s="27" t="s">
        <v>465</v>
      </c>
      <c r="C20" s="28"/>
      <c r="D20" s="1"/>
      <c r="E20" s="28"/>
      <c r="F20" s="23">
        <v>18410.352299999999</v>
      </c>
      <c r="G20" s="24">
        <f>ROUND(SUM(G17),4)</f>
        <v>0.99970000000000003</v>
      </c>
      <c r="H20" s="25"/>
      <c r="I20" s="26"/>
    </row>
    <row r="21" spans="1:9" ht="13" customHeight="1">
      <c r="A21" s="4"/>
      <c r="B21" s="27" t="s">
        <v>845</v>
      </c>
      <c r="C21" s="13"/>
      <c r="D21" s="1"/>
      <c r="E21" s="13"/>
      <c r="F21" s="30">
        <v>6.3177000000000003</v>
      </c>
      <c r="G21" s="24">
        <v>2.9999999999999997E-4</v>
      </c>
      <c r="H21" s="25"/>
      <c r="I21" s="26"/>
    </row>
    <row r="22" spans="1:9" ht="13" customHeight="1">
      <c r="A22" s="4"/>
      <c r="B22" s="31" t="s">
        <v>846</v>
      </c>
      <c r="C22" s="32"/>
      <c r="D22" s="32"/>
      <c r="E22" s="32"/>
      <c r="F22" s="33">
        <v>18416.669999999998</v>
      </c>
      <c r="G22" s="34">
        <f>ROUND(SUM(G20,G21),4)</f>
        <v>1</v>
      </c>
      <c r="H22" s="35"/>
      <c r="I22" s="36"/>
    </row>
    <row r="23" spans="1:9" ht="13" customHeight="1">
      <c r="A23" s="4"/>
      <c r="B23" s="6"/>
      <c r="C23" s="4"/>
      <c r="D23" s="4"/>
      <c r="E23" s="4"/>
      <c r="F23" s="4"/>
      <c r="G23" s="4"/>
      <c r="H23" s="4"/>
      <c r="I23" s="4"/>
    </row>
    <row r="24" spans="1:9" ht="13" customHeight="1">
      <c r="A24" s="4"/>
      <c r="B24" s="3" t="s">
        <v>849</v>
      </c>
      <c r="C24" s="4"/>
      <c r="D24" s="4"/>
      <c r="E24" s="4"/>
      <c r="F24" s="4"/>
      <c r="G24" s="4"/>
      <c r="H24" s="4"/>
      <c r="I24" s="4"/>
    </row>
    <row r="25" spans="1:9" ht="26.15" customHeight="1">
      <c r="A25" s="4"/>
      <c r="B25" s="177" t="s">
        <v>2127</v>
      </c>
      <c r="C25" s="177"/>
      <c r="D25" s="177"/>
      <c r="E25" s="177"/>
      <c r="F25" s="177"/>
      <c r="G25" s="177"/>
      <c r="H25" s="177"/>
      <c r="I25" s="177"/>
    </row>
    <row r="26" spans="1:9" ht="13" customHeight="1">
      <c r="A26" s="4"/>
      <c r="B26" s="177"/>
      <c r="C26" s="177"/>
      <c r="D26" s="177"/>
      <c r="E26" s="177"/>
      <c r="F26" s="177"/>
      <c r="G26" s="177"/>
      <c r="H26" s="177"/>
      <c r="I26" s="177"/>
    </row>
    <row r="27" spans="1:9" ht="13" customHeight="1">
      <c r="A27" s="4"/>
      <c r="B27" s="40" t="s">
        <v>2038</v>
      </c>
      <c r="C27" s="41"/>
      <c r="D27" s="41"/>
      <c r="E27" s="42"/>
      <c r="F27" s="42"/>
      <c r="G27" s="42"/>
      <c r="H27" s="42"/>
      <c r="I27" s="43"/>
    </row>
    <row r="28" spans="1:9">
      <c r="B28" s="44" t="s">
        <v>2039</v>
      </c>
      <c r="C28" s="45"/>
      <c r="D28" s="45"/>
      <c r="E28" s="46"/>
      <c r="F28" s="46"/>
      <c r="G28" s="46"/>
      <c r="H28" s="46"/>
      <c r="I28" s="47"/>
    </row>
    <row r="29" spans="1:9">
      <c r="B29" s="44" t="s">
        <v>2040</v>
      </c>
      <c r="C29" s="45"/>
      <c r="D29" s="45"/>
      <c r="E29" s="46"/>
      <c r="F29" s="46"/>
      <c r="G29" s="46"/>
      <c r="H29" s="46"/>
      <c r="I29" s="47"/>
    </row>
    <row r="30" spans="1:9">
      <c r="B30" s="48" t="s">
        <v>2041</v>
      </c>
      <c r="C30" s="49" t="s">
        <v>2056</v>
      </c>
      <c r="D30" s="49" t="s">
        <v>2042</v>
      </c>
      <c r="E30" s="46"/>
      <c r="F30" s="46"/>
      <c r="G30" s="46"/>
      <c r="H30" s="46"/>
      <c r="I30" s="47"/>
    </row>
    <row r="31" spans="1:9">
      <c r="B31" s="50" t="s">
        <v>2085</v>
      </c>
      <c r="C31" s="82">
        <v>19.9346</v>
      </c>
      <c r="D31" s="82">
        <v>20.894600000000001</v>
      </c>
      <c r="E31" s="46"/>
      <c r="F31" s="46"/>
      <c r="G31" s="46"/>
      <c r="H31" s="46"/>
      <c r="I31" s="47"/>
    </row>
    <row r="32" spans="1:9">
      <c r="B32" s="44" t="s">
        <v>2047</v>
      </c>
      <c r="C32" s="45"/>
      <c r="D32" s="45"/>
      <c r="E32" s="46"/>
      <c r="F32" s="46"/>
      <c r="G32" s="46"/>
      <c r="H32" s="46"/>
      <c r="I32" s="47"/>
    </row>
    <row r="33" spans="2:9">
      <c r="B33" s="44" t="s">
        <v>2060</v>
      </c>
      <c r="C33" s="45"/>
      <c r="D33" s="45"/>
      <c r="E33" s="46"/>
      <c r="F33" s="46"/>
      <c r="G33" s="46"/>
      <c r="H33" s="46"/>
      <c r="I33" s="47"/>
    </row>
    <row r="34" spans="2:9">
      <c r="B34" s="44" t="s">
        <v>2061</v>
      </c>
      <c r="C34" s="45"/>
      <c r="D34" s="45"/>
      <c r="E34" s="46"/>
      <c r="F34" s="46"/>
      <c r="G34" s="46"/>
      <c r="H34" s="46"/>
      <c r="I34" s="47"/>
    </row>
    <row r="35" spans="2:9">
      <c r="B35" s="44" t="s">
        <v>2077</v>
      </c>
      <c r="C35" s="45"/>
      <c r="D35" s="45"/>
      <c r="E35" s="46"/>
      <c r="F35" s="46"/>
      <c r="G35" s="46"/>
      <c r="H35" s="46"/>
      <c r="I35" s="47"/>
    </row>
    <row r="36" spans="2:9">
      <c r="B36" s="44" t="s">
        <v>2063</v>
      </c>
      <c r="C36" s="45"/>
      <c r="D36" s="45"/>
      <c r="E36" s="46"/>
      <c r="F36" s="46"/>
      <c r="G36" s="46"/>
      <c r="H36" s="46"/>
      <c r="I36" s="47"/>
    </row>
    <row r="37" spans="2:9">
      <c r="B37" s="52" t="s">
        <v>2051</v>
      </c>
      <c r="C37" s="45"/>
      <c r="D37" s="45"/>
      <c r="E37" s="46"/>
      <c r="F37" s="46"/>
      <c r="G37" s="46"/>
      <c r="H37" s="46"/>
      <c r="I37" s="47"/>
    </row>
    <row r="38" spans="2:9">
      <c r="B38" s="52" t="s">
        <v>2118</v>
      </c>
      <c r="C38" s="45"/>
      <c r="D38" s="45"/>
      <c r="E38" s="46"/>
      <c r="F38" s="46"/>
      <c r="G38" s="46"/>
      <c r="H38" s="46"/>
      <c r="I38" s="47"/>
    </row>
    <row r="39" spans="2:9">
      <c r="B39" s="68" t="s">
        <v>2448</v>
      </c>
      <c r="C39" s="69"/>
      <c r="D39" s="69"/>
      <c r="E39" s="62"/>
      <c r="F39" s="62"/>
      <c r="G39" s="62"/>
      <c r="H39" s="62"/>
      <c r="I39" s="63"/>
    </row>
    <row r="42" spans="2:9">
      <c r="B42" s="185"/>
      <c r="C42" s="185"/>
      <c r="D42" s="185"/>
      <c r="E42" s="185"/>
      <c r="F42" s="185"/>
      <c r="G42" s="185"/>
      <c r="H42" s="185"/>
      <c r="I42" s="185"/>
    </row>
    <row r="43" spans="2:9">
      <c r="B43" s="93"/>
      <c r="C43" s="184" t="s">
        <v>2449</v>
      </c>
      <c r="D43" s="184"/>
      <c r="E43" s="184"/>
      <c r="F43" s="184"/>
      <c r="G43" s="93"/>
      <c r="H43" s="93"/>
      <c r="I43" s="93"/>
    </row>
    <row r="44" spans="2:9">
      <c r="B44" s="94" t="s">
        <v>851</v>
      </c>
      <c r="C44" s="184" t="s">
        <v>852</v>
      </c>
      <c r="D44" s="184"/>
      <c r="E44" s="184"/>
      <c r="F44" s="184"/>
      <c r="G44" s="93"/>
      <c r="H44" s="93"/>
      <c r="I44" s="93"/>
    </row>
  </sheetData>
  <mergeCells count="5">
    <mergeCell ref="C44:F44"/>
    <mergeCell ref="B25:I25"/>
    <mergeCell ref="B26:I26"/>
    <mergeCell ref="B42:I42"/>
    <mergeCell ref="C43:F43"/>
  </mergeCells>
  <hyperlinks>
    <hyperlink ref="A1" location="BajajFinservBSETop10BanksETF" display="BSE10BE" xr:uid="{00000000-0004-0000-1700-000000000000}"/>
    <hyperlink ref="B1" location="BajajFinservBSETop10BanksETF" display="Bajaj Finserv BSE Top 10 Banks ETF" xr:uid="{00000000-0004-0000-1700-000001000000}"/>
  </hyperlinks>
  <pageMargins left="0" right="0" top="0" bottom="0" header="0" footer="0"/>
  <pageSetup orientation="landscape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outlinePr summaryBelow="0"/>
  </sheetPr>
  <dimension ref="A1:I84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42</v>
      </c>
      <c r="B1" s="3" t="s">
        <v>43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937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61</v>
      </c>
      <c r="E7" s="18">
        <v>187887</v>
      </c>
      <c r="F7" s="19">
        <v>1331.5552</v>
      </c>
      <c r="G7" s="20">
        <v>0.1037</v>
      </c>
      <c r="H7" s="21"/>
      <c r="I7" s="22"/>
    </row>
    <row r="8" spans="1:9" ht="13" customHeight="1">
      <c r="A8" s="16" t="s">
        <v>58</v>
      </c>
      <c r="B8" s="17" t="s">
        <v>59</v>
      </c>
      <c r="C8" s="13" t="s">
        <v>60</v>
      </c>
      <c r="D8" s="13" t="s">
        <v>61</v>
      </c>
      <c r="E8" s="18">
        <v>87861</v>
      </c>
      <c r="F8" s="19">
        <v>1161.2588000000001</v>
      </c>
      <c r="G8" s="20">
        <v>9.0399999999999994E-2</v>
      </c>
      <c r="H8" s="21"/>
      <c r="I8" s="22"/>
    </row>
    <row r="9" spans="1:9" ht="13" customHeight="1">
      <c r="A9" s="16" t="s">
        <v>65</v>
      </c>
      <c r="B9" s="17" t="s">
        <v>66</v>
      </c>
      <c r="C9" s="13" t="s">
        <v>67</v>
      </c>
      <c r="D9" s="13" t="s">
        <v>68</v>
      </c>
      <c r="E9" s="18">
        <v>81962</v>
      </c>
      <c r="F9" s="19">
        <v>972.88890000000004</v>
      </c>
      <c r="G9" s="20">
        <v>7.5700000000000003E-2</v>
      </c>
      <c r="H9" s="21"/>
      <c r="I9" s="22"/>
    </row>
    <row r="10" spans="1:9" ht="13" customHeight="1">
      <c r="A10" s="16" t="s">
        <v>80</v>
      </c>
      <c r="B10" s="17" t="s">
        <v>81</v>
      </c>
      <c r="C10" s="13" t="s">
        <v>82</v>
      </c>
      <c r="D10" s="13" t="s">
        <v>83</v>
      </c>
      <c r="E10" s="18">
        <v>37278</v>
      </c>
      <c r="F10" s="19">
        <v>654.97450000000003</v>
      </c>
      <c r="G10" s="20">
        <v>5.0999999999999997E-2</v>
      </c>
      <c r="H10" s="21"/>
      <c r="I10" s="22"/>
    </row>
    <row r="11" spans="1:9" ht="13" customHeight="1">
      <c r="A11" s="16" t="s">
        <v>122</v>
      </c>
      <c r="B11" s="17" t="s">
        <v>123</v>
      </c>
      <c r="C11" s="13" t="s">
        <v>124</v>
      </c>
      <c r="D11" s="13" t="s">
        <v>125</v>
      </c>
      <c r="E11" s="18">
        <v>14348</v>
      </c>
      <c r="F11" s="19">
        <v>539.48479999999995</v>
      </c>
      <c r="G11" s="20">
        <v>4.2000000000000003E-2</v>
      </c>
      <c r="H11" s="21"/>
      <c r="I11" s="22"/>
    </row>
    <row r="12" spans="1:9" ht="13" customHeight="1">
      <c r="A12" s="16" t="s">
        <v>98</v>
      </c>
      <c r="B12" s="17" t="s">
        <v>99</v>
      </c>
      <c r="C12" s="13" t="s">
        <v>100</v>
      </c>
      <c r="D12" s="13" t="s">
        <v>61</v>
      </c>
      <c r="E12" s="18">
        <v>50660</v>
      </c>
      <c r="F12" s="19">
        <v>486.08269999999999</v>
      </c>
      <c r="G12" s="20">
        <v>3.78E-2</v>
      </c>
      <c r="H12" s="21"/>
      <c r="I12" s="22"/>
    </row>
    <row r="13" spans="1:9" ht="13" customHeight="1">
      <c r="A13" s="16" t="s">
        <v>91</v>
      </c>
      <c r="B13" s="17" t="s">
        <v>92</v>
      </c>
      <c r="C13" s="13" t="s">
        <v>93</v>
      </c>
      <c r="D13" s="13" t="s">
        <v>61</v>
      </c>
      <c r="E13" s="18">
        <v>35240</v>
      </c>
      <c r="F13" s="19">
        <v>432.04239999999999</v>
      </c>
      <c r="G13" s="20">
        <v>3.3599999999999998E-2</v>
      </c>
      <c r="H13" s="21"/>
      <c r="I13" s="22"/>
    </row>
    <row r="14" spans="1:9" ht="13" customHeight="1">
      <c r="A14" s="16" t="s">
        <v>143</v>
      </c>
      <c r="B14" s="17" t="s">
        <v>144</v>
      </c>
      <c r="C14" s="13" t="s">
        <v>145</v>
      </c>
      <c r="D14" s="13" t="s">
        <v>146</v>
      </c>
      <c r="E14" s="18">
        <v>43293</v>
      </c>
      <c r="F14" s="19">
        <v>430.37569999999999</v>
      </c>
      <c r="G14" s="20">
        <v>3.3500000000000002E-2</v>
      </c>
      <c r="H14" s="21"/>
      <c r="I14" s="22"/>
    </row>
    <row r="15" spans="1:9" ht="13" customHeight="1">
      <c r="A15" s="16" t="s">
        <v>158</v>
      </c>
      <c r="B15" s="17" t="s">
        <v>159</v>
      </c>
      <c r="C15" s="13" t="s">
        <v>160</v>
      </c>
      <c r="D15" s="13" t="s">
        <v>61</v>
      </c>
      <c r="E15" s="18">
        <v>90264</v>
      </c>
      <c r="F15" s="19">
        <v>376.40089999999998</v>
      </c>
      <c r="G15" s="20">
        <v>2.93E-2</v>
      </c>
      <c r="H15" s="21"/>
      <c r="I15" s="22"/>
    </row>
    <row r="16" spans="1:9" ht="13" customHeight="1">
      <c r="A16" s="16" t="s">
        <v>104</v>
      </c>
      <c r="B16" s="17" t="s">
        <v>105</v>
      </c>
      <c r="C16" s="13" t="s">
        <v>106</v>
      </c>
      <c r="D16" s="13" t="s">
        <v>107</v>
      </c>
      <c r="E16" s="18">
        <v>10952</v>
      </c>
      <c r="F16" s="19">
        <v>323.084</v>
      </c>
      <c r="G16" s="20">
        <v>2.52E-2</v>
      </c>
      <c r="H16" s="21"/>
      <c r="I16" s="22"/>
    </row>
    <row r="17" spans="1:9" ht="13" customHeight="1">
      <c r="A17" s="16" t="s">
        <v>76</v>
      </c>
      <c r="B17" s="17" t="s">
        <v>77</v>
      </c>
      <c r="C17" s="13" t="s">
        <v>78</v>
      </c>
      <c r="D17" s="13" t="s">
        <v>79</v>
      </c>
      <c r="E17" s="18">
        <v>33447</v>
      </c>
      <c r="F17" s="19">
        <v>320.89049999999997</v>
      </c>
      <c r="G17" s="20">
        <v>2.5000000000000001E-2</v>
      </c>
      <c r="H17" s="21"/>
      <c r="I17" s="22"/>
    </row>
    <row r="18" spans="1:9" ht="13" customHeight="1">
      <c r="A18" s="16" t="s">
        <v>133</v>
      </c>
      <c r="B18" s="17" t="s">
        <v>134</v>
      </c>
      <c r="C18" s="13" t="s">
        <v>135</v>
      </c>
      <c r="D18" s="13" t="s">
        <v>136</v>
      </c>
      <c r="E18" s="18">
        <v>118177</v>
      </c>
      <c r="F18" s="19">
        <v>310.51010000000002</v>
      </c>
      <c r="G18" s="20">
        <v>2.4199999999999999E-2</v>
      </c>
      <c r="H18" s="21"/>
      <c r="I18" s="22"/>
    </row>
    <row r="19" spans="1:9" ht="13" customHeight="1">
      <c r="A19" s="16" t="s">
        <v>249</v>
      </c>
      <c r="B19" s="17" t="s">
        <v>250</v>
      </c>
      <c r="C19" s="13" t="s">
        <v>251</v>
      </c>
      <c r="D19" s="13" t="s">
        <v>252</v>
      </c>
      <c r="E19" s="18">
        <v>88824</v>
      </c>
      <c r="F19" s="19">
        <v>284.23680000000002</v>
      </c>
      <c r="G19" s="20">
        <v>2.2100000000000002E-2</v>
      </c>
      <c r="H19" s="21"/>
      <c r="I19" s="22"/>
    </row>
    <row r="20" spans="1:9" ht="13" customHeight="1">
      <c r="A20" s="16" t="s">
        <v>233</v>
      </c>
      <c r="B20" s="17" t="s">
        <v>234</v>
      </c>
      <c r="C20" s="13" t="s">
        <v>235</v>
      </c>
      <c r="D20" s="13" t="s">
        <v>146</v>
      </c>
      <c r="E20" s="18">
        <v>12515</v>
      </c>
      <c r="F20" s="19">
        <v>256.63260000000002</v>
      </c>
      <c r="G20" s="20">
        <v>0.02</v>
      </c>
      <c r="H20" s="21"/>
      <c r="I20" s="22"/>
    </row>
    <row r="21" spans="1:9" ht="13" customHeight="1">
      <c r="A21" s="16" t="s">
        <v>337</v>
      </c>
      <c r="B21" s="17" t="s">
        <v>338</v>
      </c>
      <c r="C21" s="13" t="s">
        <v>339</v>
      </c>
      <c r="D21" s="13" t="s">
        <v>172</v>
      </c>
      <c r="E21" s="18">
        <v>12980</v>
      </c>
      <c r="F21" s="19">
        <v>235.79470000000001</v>
      </c>
      <c r="G21" s="20">
        <v>1.84E-2</v>
      </c>
      <c r="H21" s="21"/>
      <c r="I21" s="22"/>
    </row>
    <row r="22" spans="1:9" ht="13" customHeight="1">
      <c r="A22" s="16" t="s">
        <v>370</v>
      </c>
      <c r="B22" s="17" t="s">
        <v>371</v>
      </c>
      <c r="C22" s="13" t="s">
        <v>372</v>
      </c>
      <c r="D22" s="13" t="s">
        <v>229</v>
      </c>
      <c r="E22" s="18">
        <v>5069</v>
      </c>
      <c r="F22" s="19">
        <v>232.51499999999999</v>
      </c>
      <c r="G22" s="20">
        <v>1.8100000000000002E-2</v>
      </c>
      <c r="H22" s="21"/>
      <c r="I22" s="22"/>
    </row>
    <row r="23" spans="1:9" ht="13" customHeight="1">
      <c r="A23" s="16" t="s">
        <v>223</v>
      </c>
      <c r="B23" s="17" t="s">
        <v>224</v>
      </c>
      <c r="C23" s="13" t="s">
        <v>225</v>
      </c>
      <c r="D23" s="13" t="s">
        <v>136</v>
      </c>
      <c r="E23" s="18">
        <v>10877</v>
      </c>
      <c r="F23" s="19">
        <v>204.3897</v>
      </c>
      <c r="G23" s="20">
        <v>1.5900000000000001E-2</v>
      </c>
      <c r="H23" s="21"/>
      <c r="I23" s="22"/>
    </row>
    <row r="24" spans="1:9" ht="13" customHeight="1">
      <c r="A24" s="16" t="s">
        <v>155</v>
      </c>
      <c r="B24" s="17" t="s">
        <v>156</v>
      </c>
      <c r="C24" s="13" t="s">
        <v>157</v>
      </c>
      <c r="D24" s="13" t="s">
        <v>107</v>
      </c>
      <c r="E24" s="18">
        <v>1595</v>
      </c>
      <c r="F24" s="19">
        <v>190.87370000000001</v>
      </c>
      <c r="G24" s="20">
        <v>1.49E-2</v>
      </c>
      <c r="H24" s="21"/>
      <c r="I24" s="22"/>
    </row>
    <row r="25" spans="1:9" ht="13" customHeight="1">
      <c r="A25" s="16" t="s">
        <v>87</v>
      </c>
      <c r="B25" s="17" t="s">
        <v>88</v>
      </c>
      <c r="C25" s="13" t="s">
        <v>89</v>
      </c>
      <c r="D25" s="13" t="s">
        <v>90</v>
      </c>
      <c r="E25" s="18">
        <v>58252</v>
      </c>
      <c r="F25" s="19">
        <v>188.00829999999999</v>
      </c>
      <c r="G25" s="20">
        <v>1.46E-2</v>
      </c>
      <c r="H25" s="21"/>
      <c r="I25" s="22"/>
    </row>
    <row r="26" spans="1:9" ht="13" customHeight="1">
      <c r="A26" s="16" t="s">
        <v>137</v>
      </c>
      <c r="B26" s="17" t="s">
        <v>138</v>
      </c>
      <c r="C26" s="13" t="s">
        <v>139</v>
      </c>
      <c r="D26" s="13" t="s">
        <v>72</v>
      </c>
      <c r="E26" s="18">
        <v>101706</v>
      </c>
      <c r="F26" s="19">
        <v>187.4442</v>
      </c>
      <c r="G26" s="20">
        <v>1.46E-2</v>
      </c>
      <c r="H26" s="21"/>
      <c r="I26" s="22"/>
    </row>
    <row r="27" spans="1:9" ht="13" customHeight="1">
      <c r="A27" s="16" t="s">
        <v>209</v>
      </c>
      <c r="B27" s="17" t="s">
        <v>210</v>
      </c>
      <c r="C27" s="13" t="s">
        <v>211</v>
      </c>
      <c r="D27" s="13" t="s">
        <v>212</v>
      </c>
      <c r="E27" s="18">
        <v>9606</v>
      </c>
      <c r="F27" s="19">
        <v>172.74469999999999</v>
      </c>
      <c r="G27" s="20">
        <v>1.34E-2</v>
      </c>
      <c r="H27" s="21"/>
      <c r="I27" s="22"/>
    </row>
    <row r="28" spans="1:9" ht="13" customHeight="1">
      <c r="A28" s="16" t="s">
        <v>94</v>
      </c>
      <c r="B28" s="17" t="s">
        <v>95</v>
      </c>
      <c r="C28" s="13" t="s">
        <v>96</v>
      </c>
      <c r="D28" s="13" t="s">
        <v>97</v>
      </c>
      <c r="E28" s="18">
        <v>43913</v>
      </c>
      <c r="F28" s="19">
        <v>170.51419999999999</v>
      </c>
      <c r="G28" s="20">
        <v>1.3299999999999999E-2</v>
      </c>
      <c r="H28" s="21"/>
      <c r="I28" s="22"/>
    </row>
    <row r="29" spans="1:9" ht="13" customHeight="1">
      <c r="A29" s="16" t="s">
        <v>257</v>
      </c>
      <c r="B29" s="17" t="s">
        <v>258</v>
      </c>
      <c r="C29" s="13" t="s">
        <v>259</v>
      </c>
      <c r="D29" s="13" t="s">
        <v>79</v>
      </c>
      <c r="E29" s="18">
        <v>17171</v>
      </c>
      <c r="F29" s="19">
        <v>168.73939999999999</v>
      </c>
      <c r="G29" s="20">
        <v>1.3100000000000001E-2</v>
      </c>
      <c r="H29" s="21"/>
      <c r="I29" s="22"/>
    </row>
    <row r="30" spans="1:9" ht="13" customHeight="1">
      <c r="A30" s="16" t="s">
        <v>108</v>
      </c>
      <c r="B30" s="17" t="s">
        <v>109</v>
      </c>
      <c r="C30" s="13" t="s">
        <v>110</v>
      </c>
      <c r="D30" s="13" t="s">
        <v>111</v>
      </c>
      <c r="E30" s="18">
        <v>17744</v>
      </c>
      <c r="F30" s="19">
        <v>167.113</v>
      </c>
      <c r="G30" s="20">
        <v>1.2999999999999999E-2</v>
      </c>
      <c r="H30" s="21"/>
      <c r="I30" s="22"/>
    </row>
    <row r="31" spans="1:9" ht="13" customHeight="1">
      <c r="A31" s="16" t="s">
        <v>859</v>
      </c>
      <c r="B31" s="17" t="s">
        <v>860</v>
      </c>
      <c r="C31" s="13" t="s">
        <v>861</v>
      </c>
      <c r="D31" s="13" t="s">
        <v>289</v>
      </c>
      <c r="E31" s="18">
        <v>1451</v>
      </c>
      <c r="F31" s="19">
        <v>158.9716</v>
      </c>
      <c r="G31" s="20">
        <v>1.24E-2</v>
      </c>
      <c r="H31" s="21"/>
      <c r="I31" s="22"/>
    </row>
    <row r="32" spans="1:9" ht="13" customHeight="1">
      <c r="A32" s="16" t="s">
        <v>275</v>
      </c>
      <c r="B32" s="17" t="s">
        <v>276</v>
      </c>
      <c r="C32" s="13" t="s">
        <v>277</v>
      </c>
      <c r="D32" s="13" t="s">
        <v>146</v>
      </c>
      <c r="E32" s="18">
        <v>12915</v>
      </c>
      <c r="F32" s="19">
        <v>158.8545</v>
      </c>
      <c r="G32" s="20">
        <v>1.24E-2</v>
      </c>
      <c r="H32" s="21"/>
      <c r="I32" s="22"/>
    </row>
    <row r="33" spans="1:9" ht="13" customHeight="1">
      <c r="A33" s="16" t="s">
        <v>198</v>
      </c>
      <c r="B33" s="17" t="s">
        <v>199</v>
      </c>
      <c r="C33" s="13" t="s">
        <v>200</v>
      </c>
      <c r="D33" s="13" t="s">
        <v>168</v>
      </c>
      <c r="E33" s="18">
        <v>5008</v>
      </c>
      <c r="F33" s="19">
        <v>154.84739999999999</v>
      </c>
      <c r="G33" s="20">
        <v>1.21E-2</v>
      </c>
      <c r="H33" s="21"/>
      <c r="I33" s="22"/>
    </row>
    <row r="34" spans="1:9" ht="13" customHeight="1">
      <c r="A34" s="16" t="s">
        <v>426</v>
      </c>
      <c r="B34" s="17" t="s">
        <v>427</v>
      </c>
      <c r="C34" s="13" t="s">
        <v>428</v>
      </c>
      <c r="D34" s="13" t="s">
        <v>72</v>
      </c>
      <c r="E34" s="18">
        <v>11801</v>
      </c>
      <c r="F34" s="19">
        <v>147.91370000000001</v>
      </c>
      <c r="G34" s="20">
        <v>1.15E-2</v>
      </c>
      <c r="H34" s="21"/>
      <c r="I34" s="22"/>
    </row>
    <row r="35" spans="1:9" ht="13" customHeight="1">
      <c r="A35" s="16" t="s">
        <v>856</v>
      </c>
      <c r="B35" s="17" t="s">
        <v>857</v>
      </c>
      <c r="C35" s="13" t="s">
        <v>858</v>
      </c>
      <c r="D35" s="13" t="s">
        <v>107</v>
      </c>
      <c r="E35" s="18">
        <v>1338</v>
      </c>
      <c r="F35" s="19">
        <v>145.4941</v>
      </c>
      <c r="G35" s="20">
        <v>1.1299999999999999E-2</v>
      </c>
      <c r="H35" s="21"/>
      <c r="I35" s="22"/>
    </row>
    <row r="36" spans="1:9" ht="13" customHeight="1">
      <c r="A36" s="16" t="s">
        <v>1607</v>
      </c>
      <c r="B36" s="17" t="s">
        <v>1608</v>
      </c>
      <c r="C36" s="13" t="s">
        <v>1609</v>
      </c>
      <c r="D36" s="13" t="s">
        <v>90</v>
      </c>
      <c r="E36" s="18">
        <v>55507</v>
      </c>
      <c r="F36" s="19">
        <v>144.59569999999999</v>
      </c>
      <c r="G36" s="20">
        <v>1.1299999999999999E-2</v>
      </c>
      <c r="H36" s="21"/>
      <c r="I36" s="22"/>
    </row>
    <row r="37" spans="1:9" ht="13" customHeight="1">
      <c r="A37" s="16" t="s">
        <v>884</v>
      </c>
      <c r="B37" s="17" t="s">
        <v>885</v>
      </c>
      <c r="C37" s="13" t="s">
        <v>886</v>
      </c>
      <c r="D37" s="13" t="s">
        <v>289</v>
      </c>
      <c r="E37" s="18">
        <v>4626</v>
      </c>
      <c r="F37" s="19">
        <v>141.64349999999999</v>
      </c>
      <c r="G37" s="20">
        <v>1.0999999999999999E-2</v>
      </c>
      <c r="H37" s="21"/>
      <c r="I37" s="22"/>
    </row>
    <row r="38" spans="1:9" ht="13" customHeight="1">
      <c r="A38" s="16" t="s">
        <v>420</v>
      </c>
      <c r="B38" s="17" t="s">
        <v>421</v>
      </c>
      <c r="C38" s="13" t="s">
        <v>422</v>
      </c>
      <c r="D38" s="13" t="s">
        <v>416</v>
      </c>
      <c r="E38" s="18">
        <v>2775</v>
      </c>
      <c r="F38" s="19">
        <v>138.30600000000001</v>
      </c>
      <c r="G38" s="20">
        <v>1.0800000000000001E-2</v>
      </c>
      <c r="H38" s="21"/>
      <c r="I38" s="22"/>
    </row>
    <row r="39" spans="1:9" ht="13" customHeight="1">
      <c r="A39" s="16" t="s">
        <v>410</v>
      </c>
      <c r="B39" s="17" t="s">
        <v>411</v>
      </c>
      <c r="C39" s="13" t="s">
        <v>412</v>
      </c>
      <c r="D39" s="13" t="s">
        <v>229</v>
      </c>
      <c r="E39" s="18">
        <v>5541</v>
      </c>
      <c r="F39" s="19">
        <v>133.12809999999999</v>
      </c>
      <c r="G39" s="20">
        <v>1.04E-2</v>
      </c>
      <c r="H39" s="21"/>
      <c r="I39" s="22"/>
    </row>
    <row r="40" spans="1:9" ht="13" customHeight="1">
      <c r="A40" s="16" t="s">
        <v>282</v>
      </c>
      <c r="B40" s="17" t="s">
        <v>283</v>
      </c>
      <c r="C40" s="13" t="s">
        <v>284</v>
      </c>
      <c r="D40" s="13" t="s">
        <v>285</v>
      </c>
      <c r="E40" s="18">
        <v>29365</v>
      </c>
      <c r="F40" s="19">
        <v>124.8013</v>
      </c>
      <c r="G40" s="20">
        <v>9.7000000000000003E-3</v>
      </c>
      <c r="H40" s="21"/>
      <c r="I40" s="22"/>
    </row>
    <row r="41" spans="1:9" ht="13" customHeight="1">
      <c r="A41" s="16" t="s">
        <v>230</v>
      </c>
      <c r="B41" s="17" t="s">
        <v>231</v>
      </c>
      <c r="C41" s="13" t="s">
        <v>232</v>
      </c>
      <c r="D41" s="13" t="s">
        <v>79</v>
      </c>
      <c r="E41" s="18">
        <v>7126</v>
      </c>
      <c r="F41" s="19">
        <v>123.3511</v>
      </c>
      <c r="G41" s="20">
        <v>9.5999999999999992E-3</v>
      </c>
      <c r="H41" s="21"/>
      <c r="I41" s="22"/>
    </row>
    <row r="42" spans="1:9" ht="13" customHeight="1">
      <c r="A42" s="16" t="s">
        <v>266</v>
      </c>
      <c r="B42" s="17" t="s">
        <v>267</v>
      </c>
      <c r="C42" s="13" t="s">
        <v>268</v>
      </c>
      <c r="D42" s="13" t="s">
        <v>107</v>
      </c>
      <c r="E42" s="18">
        <v>1692</v>
      </c>
      <c r="F42" s="19">
        <v>120.97799999999999</v>
      </c>
      <c r="G42" s="20">
        <v>9.4000000000000004E-3</v>
      </c>
      <c r="H42" s="21"/>
      <c r="I42" s="22"/>
    </row>
    <row r="43" spans="1:9" ht="13" customHeight="1">
      <c r="A43" s="16" t="s">
        <v>126</v>
      </c>
      <c r="B43" s="17" t="s">
        <v>127</v>
      </c>
      <c r="C43" s="13" t="s">
        <v>128</v>
      </c>
      <c r="D43" s="13" t="s">
        <v>129</v>
      </c>
      <c r="E43" s="18">
        <v>4156</v>
      </c>
      <c r="F43" s="19">
        <v>120.6653</v>
      </c>
      <c r="G43" s="20">
        <v>9.4000000000000004E-3</v>
      </c>
      <c r="H43" s="21"/>
      <c r="I43" s="22"/>
    </row>
    <row r="44" spans="1:9" ht="13" customHeight="1">
      <c r="A44" s="16" t="s">
        <v>1210</v>
      </c>
      <c r="B44" s="17" t="s">
        <v>1211</v>
      </c>
      <c r="C44" s="13" t="s">
        <v>1212</v>
      </c>
      <c r="D44" s="13" t="s">
        <v>146</v>
      </c>
      <c r="E44" s="18">
        <v>7787</v>
      </c>
      <c r="F44" s="19">
        <v>118.6739</v>
      </c>
      <c r="G44" s="20">
        <v>9.1999999999999998E-3</v>
      </c>
      <c r="H44" s="21"/>
      <c r="I44" s="22"/>
    </row>
    <row r="45" spans="1:9" ht="13" customHeight="1">
      <c r="A45" s="16" t="s">
        <v>1070</v>
      </c>
      <c r="B45" s="17" t="s">
        <v>1071</v>
      </c>
      <c r="C45" s="13" t="s">
        <v>1072</v>
      </c>
      <c r="D45" s="13" t="s">
        <v>890</v>
      </c>
      <c r="E45" s="18">
        <v>8790</v>
      </c>
      <c r="F45" s="19">
        <v>115.149</v>
      </c>
      <c r="G45" s="20">
        <v>8.9999999999999993E-3</v>
      </c>
      <c r="H45" s="21"/>
      <c r="I45" s="22"/>
    </row>
    <row r="46" spans="1:9" ht="13" customHeight="1">
      <c r="A46" s="16" t="s">
        <v>311</v>
      </c>
      <c r="B46" s="17" t="s">
        <v>312</v>
      </c>
      <c r="C46" s="13" t="s">
        <v>313</v>
      </c>
      <c r="D46" s="13" t="s">
        <v>314</v>
      </c>
      <c r="E46" s="18">
        <v>47612</v>
      </c>
      <c r="F46" s="19">
        <v>107.50790000000001</v>
      </c>
      <c r="G46" s="20">
        <v>8.3999999999999995E-3</v>
      </c>
      <c r="H46" s="21"/>
      <c r="I46" s="22"/>
    </row>
    <row r="47" spans="1:9" ht="13" customHeight="1">
      <c r="A47" s="16" t="s">
        <v>263</v>
      </c>
      <c r="B47" s="17" t="s">
        <v>264</v>
      </c>
      <c r="C47" s="13" t="s">
        <v>265</v>
      </c>
      <c r="D47" s="13" t="s">
        <v>252</v>
      </c>
      <c r="E47" s="18">
        <v>4079</v>
      </c>
      <c r="F47" s="19">
        <v>106.93510000000001</v>
      </c>
      <c r="G47" s="20">
        <v>8.3000000000000001E-3</v>
      </c>
      <c r="H47" s="21"/>
      <c r="I47" s="22"/>
    </row>
    <row r="48" spans="1:9" ht="13" customHeight="1">
      <c r="A48" s="16" t="s">
        <v>151</v>
      </c>
      <c r="B48" s="17" t="s">
        <v>152</v>
      </c>
      <c r="C48" s="13" t="s">
        <v>153</v>
      </c>
      <c r="D48" s="13" t="s">
        <v>154</v>
      </c>
      <c r="E48" s="18">
        <v>1262</v>
      </c>
      <c r="F48" s="19">
        <v>103.04859999999999</v>
      </c>
      <c r="G48" s="20">
        <v>8.0000000000000002E-3</v>
      </c>
      <c r="H48" s="21"/>
      <c r="I48" s="22"/>
    </row>
    <row r="49" spans="1:9" ht="13" customHeight="1">
      <c r="A49" s="16" t="s">
        <v>260</v>
      </c>
      <c r="B49" s="17" t="s">
        <v>261</v>
      </c>
      <c r="C49" s="13" t="s">
        <v>262</v>
      </c>
      <c r="D49" s="13" t="s">
        <v>164</v>
      </c>
      <c r="E49" s="18">
        <v>5510</v>
      </c>
      <c r="F49" s="19">
        <v>93.471599999999995</v>
      </c>
      <c r="G49" s="20">
        <v>7.3000000000000001E-3</v>
      </c>
      <c r="H49" s="21"/>
      <c r="I49" s="22"/>
    </row>
    <row r="50" spans="1:9" ht="13" customHeight="1">
      <c r="A50" s="16" t="s">
        <v>169</v>
      </c>
      <c r="B50" s="17" t="s">
        <v>170</v>
      </c>
      <c r="C50" s="13" t="s">
        <v>171</v>
      </c>
      <c r="D50" s="13" t="s">
        <v>172</v>
      </c>
      <c r="E50" s="18">
        <v>6899</v>
      </c>
      <c r="F50" s="19">
        <v>92.860500000000002</v>
      </c>
      <c r="G50" s="20">
        <v>7.1999999999999998E-3</v>
      </c>
      <c r="H50" s="21"/>
      <c r="I50" s="22"/>
    </row>
    <row r="51" spans="1:9" ht="13" customHeight="1">
      <c r="A51" s="16" t="s">
        <v>1312</v>
      </c>
      <c r="B51" s="17" t="s">
        <v>1313</v>
      </c>
      <c r="C51" s="13" t="s">
        <v>1314</v>
      </c>
      <c r="D51" s="13" t="s">
        <v>172</v>
      </c>
      <c r="E51" s="18">
        <v>7476</v>
      </c>
      <c r="F51" s="19">
        <v>92.179100000000005</v>
      </c>
      <c r="G51" s="20">
        <v>7.1999999999999998E-3</v>
      </c>
      <c r="H51" s="21"/>
      <c r="I51" s="22"/>
    </row>
    <row r="52" spans="1:9" ht="13" customHeight="1">
      <c r="A52" s="16" t="s">
        <v>140</v>
      </c>
      <c r="B52" s="17" t="s">
        <v>141</v>
      </c>
      <c r="C52" s="13" t="s">
        <v>142</v>
      </c>
      <c r="D52" s="13" t="s">
        <v>79</v>
      </c>
      <c r="E52" s="18">
        <v>40233</v>
      </c>
      <c r="F52" s="19">
        <v>87.257300000000001</v>
      </c>
      <c r="G52" s="20">
        <v>6.7999999999999996E-3</v>
      </c>
      <c r="H52" s="21"/>
      <c r="I52" s="22"/>
    </row>
    <row r="53" spans="1:9" ht="13" customHeight="1">
      <c r="A53" s="16" t="s">
        <v>1294</v>
      </c>
      <c r="B53" s="17" t="s">
        <v>1295</v>
      </c>
      <c r="C53" s="13" t="s">
        <v>1296</v>
      </c>
      <c r="D53" s="13" t="s">
        <v>154</v>
      </c>
      <c r="E53" s="18">
        <v>9123</v>
      </c>
      <c r="F53" s="19">
        <v>84.825699999999998</v>
      </c>
      <c r="G53" s="20">
        <v>6.6E-3</v>
      </c>
      <c r="H53" s="21"/>
      <c r="I53" s="22"/>
    </row>
    <row r="54" spans="1:9" ht="13" customHeight="1">
      <c r="A54" s="16" t="s">
        <v>1061</v>
      </c>
      <c r="B54" s="17" t="s">
        <v>1062</v>
      </c>
      <c r="C54" s="13" t="s">
        <v>1063</v>
      </c>
      <c r="D54" s="13" t="s">
        <v>281</v>
      </c>
      <c r="E54" s="18">
        <v>7983</v>
      </c>
      <c r="F54" s="19">
        <v>75.798599999999993</v>
      </c>
      <c r="G54" s="20">
        <v>5.8999999999999999E-3</v>
      </c>
      <c r="H54" s="21"/>
      <c r="I54" s="22"/>
    </row>
    <row r="55" spans="1:9" ht="13" customHeight="1">
      <c r="A55" s="16" t="s">
        <v>1199</v>
      </c>
      <c r="B55" s="17" t="s">
        <v>1200</v>
      </c>
      <c r="C55" s="13" t="s">
        <v>1201</v>
      </c>
      <c r="D55" s="13" t="s">
        <v>107</v>
      </c>
      <c r="E55" s="18">
        <v>25648</v>
      </c>
      <c r="F55" s="19">
        <v>72.712100000000007</v>
      </c>
      <c r="G55" s="20">
        <v>5.7000000000000002E-3</v>
      </c>
      <c r="H55" s="21"/>
      <c r="I55" s="22"/>
    </row>
    <row r="56" spans="1:9" ht="13" customHeight="1">
      <c r="A56" s="16" t="s">
        <v>217</v>
      </c>
      <c r="B56" s="17" t="s">
        <v>218</v>
      </c>
      <c r="C56" s="13" t="s">
        <v>219</v>
      </c>
      <c r="D56" s="13" t="s">
        <v>164</v>
      </c>
      <c r="E56" s="18">
        <v>13187</v>
      </c>
      <c r="F56" s="19">
        <v>68.730599999999995</v>
      </c>
      <c r="G56" s="20">
        <v>5.4000000000000003E-3</v>
      </c>
      <c r="H56" s="21"/>
      <c r="I56" s="22"/>
    </row>
    <row r="57" spans="1:9" ht="13" customHeight="1">
      <c r="A57" s="4"/>
      <c r="B57" s="12" t="s">
        <v>462</v>
      </c>
      <c r="C57" s="13"/>
      <c r="D57" s="13"/>
      <c r="E57" s="13"/>
      <c r="F57" s="23">
        <v>12831.2551</v>
      </c>
      <c r="G57" s="24">
        <f>ROUND(SUM(G1:G56),4)</f>
        <v>0.99909999999999999</v>
      </c>
      <c r="H57" s="25"/>
      <c r="I57" s="26"/>
    </row>
    <row r="58" spans="1:9" ht="13" customHeight="1">
      <c r="A58" s="4"/>
      <c r="B58" s="27" t="s">
        <v>463</v>
      </c>
      <c r="C58" s="1"/>
      <c r="D58" s="1"/>
      <c r="E58" s="1"/>
      <c r="F58" s="25" t="s">
        <v>464</v>
      </c>
      <c r="G58" s="25" t="s">
        <v>464</v>
      </c>
      <c r="H58" s="25"/>
      <c r="I58" s="26"/>
    </row>
    <row r="59" spans="1:9" ht="13" customHeight="1">
      <c r="A59" s="4"/>
      <c r="B59" s="27" t="s">
        <v>462</v>
      </c>
      <c r="C59" s="1"/>
      <c r="D59" s="1"/>
      <c r="E59" s="1"/>
      <c r="F59" s="25" t="s">
        <v>464</v>
      </c>
      <c r="G59" s="25" t="s">
        <v>464</v>
      </c>
      <c r="H59" s="25"/>
      <c r="I59" s="26"/>
    </row>
    <row r="60" spans="1:9" ht="13" customHeight="1">
      <c r="A60" s="4"/>
      <c r="B60" s="27" t="s">
        <v>465</v>
      </c>
      <c r="C60" s="28"/>
      <c r="D60" s="1"/>
      <c r="E60" s="28"/>
      <c r="F60" s="23">
        <v>12831.2551</v>
      </c>
      <c r="G60" s="24">
        <f>ROUND(SUM(G57),4)</f>
        <v>0.99909999999999999</v>
      </c>
      <c r="H60" s="25"/>
      <c r="I60" s="26"/>
    </row>
    <row r="61" spans="1:9" ht="13" customHeight="1">
      <c r="A61" s="4"/>
      <c r="B61" s="27" t="s">
        <v>845</v>
      </c>
      <c r="C61" s="13"/>
      <c r="D61" s="1"/>
      <c r="E61" s="13"/>
      <c r="F61" s="30">
        <v>13.9549</v>
      </c>
      <c r="G61" s="39">
        <v>8.9999999999999998E-4</v>
      </c>
      <c r="H61" s="25"/>
      <c r="I61" s="26"/>
    </row>
    <row r="62" spans="1:9" ht="13" customHeight="1">
      <c r="A62" s="4"/>
      <c r="B62" s="31" t="s">
        <v>846</v>
      </c>
      <c r="C62" s="32"/>
      <c r="D62" s="32"/>
      <c r="E62" s="32"/>
      <c r="F62" s="33">
        <v>12845.21</v>
      </c>
      <c r="G62" s="34">
        <f>ROUND(SUM(G60,G61),4)</f>
        <v>1</v>
      </c>
      <c r="H62" s="35"/>
      <c r="I62" s="36"/>
    </row>
    <row r="63" spans="1:9" ht="13" customHeight="1">
      <c r="A63" s="4"/>
      <c r="B63" s="6"/>
      <c r="C63" s="4"/>
      <c r="D63" s="4"/>
      <c r="E63" s="4"/>
      <c r="F63" s="4"/>
      <c r="G63" s="4"/>
      <c r="H63" s="4"/>
      <c r="I63" s="4"/>
    </row>
    <row r="64" spans="1:9" ht="13" customHeight="1">
      <c r="A64" s="4"/>
      <c r="B64" s="3" t="s">
        <v>849</v>
      </c>
      <c r="C64" s="4"/>
      <c r="D64" s="4"/>
      <c r="E64" s="4"/>
      <c r="F64" s="4"/>
      <c r="G64" s="4"/>
      <c r="H64" s="4"/>
      <c r="I64" s="4"/>
    </row>
    <row r="65" spans="1:9" ht="26.15" customHeight="1">
      <c r="A65" s="4"/>
      <c r="B65" s="177" t="s">
        <v>2127</v>
      </c>
      <c r="C65" s="177"/>
      <c r="D65" s="177"/>
      <c r="E65" s="177"/>
      <c r="F65" s="177"/>
      <c r="G65" s="177"/>
      <c r="H65" s="177"/>
      <c r="I65" s="177"/>
    </row>
    <row r="66" spans="1:9" ht="13" customHeight="1">
      <c r="A66" s="4"/>
      <c r="B66" s="177"/>
      <c r="C66" s="177"/>
      <c r="D66" s="177"/>
      <c r="E66" s="177"/>
      <c r="F66" s="177"/>
      <c r="G66" s="177"/>
      <c r="H66" s="177"/>
      <c r="I66" s="177"/>
    </row>
    <row r="67" spans="1:9">
      <c r="A67" s="60"/>
      <c r="B67" s="40" t="s">
        <v>2038</v>
      </c>
      <c r="C67" s="41"/>
      <c r="D67" s="41"/>
      <c r="E67" s="42"/>
      <c r="F67" s="42"/>
      <c r="G67" s="42"/>
      <c r="H67" s="42"/>
      <c r="I67" s="43"/>
    </row>
    <row r="68" spans="1:9">
      <c r="A68" s="60"/>
      <c r="B68" s="44" t="s">
        <v>2039</v>
      </c>
      <c r="C68" s="45"/>
      <c r="D68" s="45"/>
      <c r="E68" s="46"/>
      <c r="F68" s="46"/>
      <c r="G68" s="46"/>
      <c r="H68" s="46"/>
      <c r="I68" s="47"/>
    </row>
    <row r="69" spans="1:9">
      <c r="A69" s="60"/>
      <c r="B69" s="44" t="s">
        <v>2040</v>
      </c>
      <c r="C69" s="45"/>
      <c r="D69" s="45"/>
      <c r="E69" s="46"/>
      <c r="F69" s="46"/>
      <c r="G69" s="46"/>
      <c r="H69" s="46"/>
      <c r="I69" s="47"/>
    </row>
    <row r="70" spans="1:9">
      <c r="A70" s="60"/>
      <c r="B70" s="48" t="s">
        <v>2041</v>
      </c>
      <c r="C70" s="49" t="s">
        <v>2056</v>
      </c>
      <c r="D70" s="49" t="s">
        <v>2042</v>
      </c>
      <c r="E70" s="46"/>
      <c r="F70" s="46"/>
      <c r="G70" s="46"/>
      <c r="H70" s="46"/>
      <c r="I70" s="47"/>
    </row>
    <row r="71" spans="1:9">
      <c r="A71" s="60"/>
      <c r="B71" s="50" t="s">
        <v>2085</v>
      </c>
      <c r="C71" s="82">
        <v>233.09819999999999</v>
      </c>
      <c r="D71" s="82">
        <v>248.00059999999999</v>
      </c>
      <c r="E71" s="46"/>
      <c r="F71" s="46"/>
      <c r="G71" s="46"/>
      <c r="H71" s="46"/>
      <c r="I71" s="47"/>
    </row>
    <row r="72" spans="1:9">
      <c r="A72" s="60"/>
      <c r="B72" s="44" t="s">
        <v>2047</v>
      </c>
      <c r="C72" s="45"/>
      <c r="D72" s="45"/>
      <c r="E72" s="46"/>
      <c r="F72" s="46"/>
      <c r="G72" s="46"/>
      <c r="H72" s="46"/>
      <c r="I72" s="47"/>
    </row>
    <row r="73" spans="1:9">
      <c r="A73" s="60"/>
      <c r="B73" s="44" t="s">
        <v>2060</v>
      </c>
      <c r="C73" s="45"/>
      <c r="D73" s="45"/>
      <c r="E73" s="46"/>
      <c r="F73" s="46"/>
      <c r="G73" s="46"/>
      <c r="H73" s="46"/>
      <c r="I73" s="47"/>
    </row>
    <row r="74" spans="1:9">
      <c r="A74" s="60"/>
      <c r="B74" s="44" t="s">
        <v>2061</v>
      </c>
      <c r="C74" s="45"/>
      <c r="D74" s="45"/>
      <c r="E74" s="46"/>
      <c r="F74" s="46"/>
      <c r="G74" s="46"/>
      <c r="H74" s="46"/>
      <c r="I74" s="47"/>
    </row>
    <row r="75" spans="1:9">
      <c r="A75" s="60"/>
      <c r="B75" s="44" t="s">
        <v>2077</v>
      </c>
      <c r="C75" s="45"/>
      <c r="D75" s="45"/>
      <c r="E75" s="46"/>
      <c r="F75" s="46"/>
      <c r="G75" s="46"/>
      <c r="H75" s="46"/>
      <c r="I75" s="47"/>
    </row>
    <row r="76" spans="1:9">
      <c r="A76" s="60"/>
      <c r="B76" s="44" t="s">
        <v>2063</v>
      </c>
      <c r="C76" s="45"/>
      <c r="D76" s="45"/>
      <c r="E76" s="46"/>
      <c r="F76" s="46"/>
      <c r="G76" s="46"/>
      <c r="H76" s="46"/>
      <c r="I76" s="47"/>
    </row>
    <row r="77" spans="1:9">
      <c r="A77" s="60"/>
      <c r="B77" s="52" t="s">
        <v>2051</v>
      </c>
      <c r="C77" s="45"/>
      <c r="D77" s="45"/>
      <c r="E77" s="46"/>
      <c r="F77" s="46"/>
      <c r="G77" s="46"/>
      <c r="H77" s="46"/>
      <c r="I77" s="47"/>
    </row>
    <row r="78" spans="1:9">
      <c r="A78" s="60"/>
      <c r="B78" s="52" t="s">
        <v>2119</v>
      </c>
      <c r="C78" s="45"/>
      <c r="D78" s="45"/>
      <c r="E78" s="46"/>
      <c r="F78" s="46"/>
      <c r="G78" s="46"/>
      <c r="H78" s="46"/>
      <c r="I78" s="47"/>
    </row>
    <row r="79" spans="1:9">
      <c r="A79" s="60"/>
      <c r="B79" s="68" t="s">
        <v>2448</v>
      </c>
      <c r="C79" s="69"/>
      <c r="D79" s="69"/>
      <c r="E79" s="62"/>
      <c r="F79" s="62"/>
      <c r="G79" s="62"/>
      <c r="H79" s="62"/>
      <c r="I79" s="63"/>
    </row>
    <row r="80" spans="1:9">
      <c r="A80" s="60"/>
      <c r="B80" s="183"/>
      <c r="C80" s="183"/>
      <c r="D80" s="183"/>
      <c r="E80" s="183"/>
      <c r="F80" s="183"/>
      <c r="G80" s="183"/>
      <c r="H80" s="183"/>
      <c r="I80" s="183"/>
    </row>
    <row r="81" spans="1:9" ht="13" customHeight="1">
      <c r="A81" s="4"/>
      <c r="B81" s="177"/>
      <c r="C81" s="177"/>
      <c r="D81" s="177"/>
      <c r="E81" s="177"/>
      <c r="F81" s="177"/>
      <c r="G81" s="177"/>
      <c r="H81" s="177"/>
      <c r="I81" s="177"/>
    </row>
    <row r="82" spans="1:9" ht="13" customHeight="1">
      <c r="A82" s="4"/>
      <c r="B82" s="4"/>
      <c r="C82" s="178" t="s">
        <v>1970</v>
      </c>
      <c r="D82" s="178"/>
      <c r="E82" s="178"/>
      <c r="F82" s="178"/>
      <c r="G82" s="4"/>
      <c r="H82" s="4"/>
      <c r="I82" s="4"/>
    </row>
    <row r="83" spans="1:9" ht="13" customHeight="1">
      <c r="A83" s="4"/>
      <c r="B83" s="37" t="s">
        <v>851</v>
      </c>
      <c r="C83" s="178" t="s">
        <v>852</v>
      </c>
      <c r="D83" s="178"/>
      <c r="E83" s="178"/>
      <c r="F83" s="178"/>
      <c r="G83" s="4"/>
      <c r="H83" s="4"/>
      <c r="I83" s="4"/>
    </row>
    <row r="84" spans="1:9" ht="135" customHeight="1">
      <c r="A84" s="4"/>
      <c r="B84" s="38"/>
      <c r="C84" s="176"/>
      <c r="D84" s="176"/>
      <c r="E84" s="4"/>
      <c r="F84" s="4"/>
      <c r="G84" s="4"/>
      <c r="H84" s="4"/>
      <c r="I84" s="4"/>
    </row>
  </sheetData>
  <mergeCells count="7">
    <mergeCell ref="C84:D84"/>
    <mergeCell ref="B65:I65"/>
    <mergeCell ref="B66:I66"/>
    <mergeCell ref="B81:I81"/>
    <mergeCell ref="C82:F82"/>
    <mergeCell ref="C83:F83"/>
    <mergeCell ref="B80:I80"/>
  </mergeCells>
  <hyperlinks>
    <hyperlink ref="A1" location="BajajFinservNifty50ETF" display="N50ETF" xr:uid="{00000000-0004-0000-1800-000000000000}"/>
    <hyperlink ref="B1" location="BajajFinservNifty50ETF" display="Bajaj Finserv Nifty 50 ETF" xr:uid="{00000000-0004-0000-1800-000001000000}"/>
  </hyperlinks>
  <pageMargins left="0" right="0" top="0" bottom="0" header="0" footer="0"/>
  <pageSetup orientation="landscape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outlinePr summaryBelow="0"/>
  </sheetPr>
  <dimension ref="A1:I48"/>
  <sheetViews>
    <sheetView workbookViewId="0"/>
  </sheetViews>
  <sheetFormatPr defaultRowHeight="14.5"/>
  <cols>
    <col min="1" max="1" width="6.54296875" customWidth="1"/>
    <col min="2" max="2" width="69.1796875" customWidth="1"/>
    <col min="3" max="3" width="16.54296875" customWidth="1"/>
    <col min="4" max="4" width="33.453125" customWidth="1"/>
    <col min="5" max="5" width="16.54296875" customWidth="1"/>
    <col min="6" max="7" width="25" customWidth="1"/>
    <col min="8" max="9" width="16.54296875" customWidth="1"/>
  </cols>
  <sheetData>
    <row r="1" spans="1:9" ht="16" customHeight="1">
      <c r="A1" s="2" t="s">
        <v>44</v>
      </c>
      <c r="B1" s="3" t="s">
        <v>45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937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61</v>
      </c>
      <c r="E7" s="18">
        <v>1007635</v>
      </c>
      <c r="F7" s="19">
        <v>7141.1091999999999</v>
      </c>
      <c r="G7" s="20">
        <v>0.18609999999999999</v>
      </c>
      <c r="H7" s="21"/>
      <c r="I7" s="22"/>
    </row>
    <row r="8" spans="1:9" ht="13" customHeight="1">
      <c r="A8" s="16" t="s">
        <v>58</v>
      </c>
      <c r="B8" s="17" t="s">
        <v>59</v>
      </c>
      <c r="C8" s="13" t="s">
        <v>60</v>
      </c>
      <c r="D8" s="13" t="s">
        <v>61</v>
      </c>
      <c r="E8" s="18">
        <v>411695</v>
      </c>
      <c r="F8" s="19">
        <v>5441.3728000000001</v>
      </c>
      <c r="G8" s="20">
        <v>0.14180000000000001</v>
      </c>
      <c r="H8" s="21"/>
      <c r="I8" s="22"/>
    </row>
    <row r="9" spans="1:9" ht="13" customHeight="1">
      <c r="A9" s="16" t="s">
        <v>158</v>
      </c>
      <c r="B9" s="17" t="s">
        <v>159</v>
      </c>
      <c r="C9" s="13" t="s">
        <v>160</v>
      </c>
      <c r="D9" s="13" t="s">
        <v>61</v>
      </c>
      <c r="E9" s="18">
        <v>938724</v>
      </c>
      <c r="F9" s="19">
        <v>3914.4791</v>
      </c>
      <c r="G9" s="20">
        <v>0.10199999999999999</v>
      </c>
      <c r="H9" s="21"/>
      <c r="I9" s="22"/>
    </row>
    <row r="10" spans="1:9" ht="13" customHeight="1">
      <c r="A10" s="16" t="s">
        <v>91</v>
      </c>
      <c r="B10" s="17" t="s">
        <v>92</v>
      </c>
      <c r="C10" s="13" t="s">
        <v>93</v>
      </c>
      <c r="D10" s="13" t="s">
        <v>61</v>
      </c>
      <c r="E10" s="18">
        <v>314714</v>
      </c>
      <c r="F10" s="19">
        <v>3858.3935999999999</v>
      </c>
      <c r="G10" s="20">
        <v>0.10050000000000001</v>
      </c>
      <c r="H10" s="21"/>
      <c r="I10" s="22"/>
    </row>
    <row r="11" spans="1:9" ht="13" customHeight="1">
      <c r="A11" s="16" t="s">
        <v>98</v>
      </c>
      <c r="B11" s="17" t="s">
        <v>99</v>
      </c>
      <c r="C11" s="13" t="s">
        <v>100</v>
      </c>
      <c r="D11" s="13" t="s">
        <v>61</v>
      </c>
      <c r="E11" s="18">
        <v>396916</v>
      </c>
      <c r="F11" s="19">
        <v>3808.4090000000001</v>
      </c>
      <c r="G11" s="20">
        <v>9.9199999999999997E-2</v>
      </c>
      <c r="H11" s="21"/>
      <c r="I11" s="22"/>
    </row>
    <row r="12" spans="1:9" ht="13" customHeight="1">
      <c r="A12" s="16" t="s">
        <v>189</v>
      </c>
      <c r="B12" s="17" t="s">
        <v>190</v>
      </c>
      <c r="C12" s="13" t="s">
        <v>191</v>
      </c>
      <c r="D12" s="13" t="s">
        <v>61</v>
      </c>
      <c r="E12" s="18">
        <v>793231</v>
      </c>
      <c r="F12" s="19">
        <v>2517.7152000000001</v>
      </c>
      <c r="G12" s="20">
        <v>6.5600000000000006E-2</v>
      </c>
      <c r="H12" s="21"/>
      <c r="I12" s="22"/>
    </row>
    <row r="13" spans="1:9" ht="13" customHeight="1">
      <c r="A13" s="16" t="s">
        <v>180</v>
      </c>
      <c r="B13" s="17" t="s">
        <v>181</v>
      </c>
      <c r="C13" s="13" t="s">
        <v>182</v>
      </c>
      <c r="D13" s="13" t="s">
        <v>61</v>
      </c>
      <c r="E13" s="18">
        <v>211534</v>
      </c>
      <c r="F13" s="19">
        <v>1906.7674999999999</v>
      </c>
      <c r="G13" s="20">
        <v>4.9700000000000001E-2</v>
      </c>
      <c r="H13" s="21"/>
      <c r="I13" s="22"/>
    </row>
    <row r="14" spans="1:9" ht="13" customHeight="1">
      <c r="A14" s="16" t="s">
        <v>220</v>
      </c>
      <c r="B14" s="17" t="s">
        <v>221</v>
      </c>
      <c r="C14" s="13" t="s">
        <v>222</v>
      </c>
      <c r="D14" s="13" t="s">
        <v>61</v>
      </c>
      <c r="E14" s="18">
        <v>184183</v>
      </c>
      <c r="F14" s="19">
        <v>1860.8008</v>
      </c>
      <c r="G14" s="20">
        <v>4.8500000000000001E-2</v>
      </c>
      <c r="H14" s="21"/>
      <c r="I14" s="22"/>
    </row>
    <row r="15" spans="1:9" ht="13" customHeight="1">
      <c r="A15" s="16" t="s">
        <v>84</v>
      </c>
      <c r="B15" s="17" t="s">
        <v>85</v>
      </c>
      <c r="C15" s="13" t="s">
        <v>86</v>
      </c>
      <c r="D15" s="13" t="s">
        <v>61</v>
      </c>
      <c r="E15" s="18">
        <v>2140306</v>
      </c>
      <c r="F15" s="19">
        <v>1743.0652</v>
      </c>
      <c r="G15" s="20">
        <v>4.5400000000000003E-2</v>
      </c>
      <c r="H15" s="21"/>
      <c r="I15" s="22"/>
    </row>
    <row r="16" spans="1:9" ht="13" customHeight="1">
      <c r="A16" s="16" t="s">
        <v>376</v>
      </c>
      <c r="B16" s="17" t="s">
        <v>377</v>
      </c>
      <c r="C16" s="13" t="s">
        <v>378</v>
      </c>
      <c r="D16" s="13" t="s">
        <v>61</v>
      </c>
      <c r="E16" s="18">
        <v>597786</v>
      </c>
      <c r="F16" s="19">
        <v>1378.1956</v>
      </c>
      <c r="G16" s="20">
        <v>3.5900000000000001E-2</v>
      </c>
      <c r="H16" s="21"/>
      <c r="I16" s="22"/>
    </row>
    <row r="17" spans="1:9" ht="13" customHeight="1">
      <c r="A17" s="16" t="s">
        <v>73</v>
      </c>
      <c r="B17" s="17" t="s">
        <v>74</v>
      </c>
      <c r="C17" s="13" t="s">
        <v>75</v>
      </c>
      <c r="D17" s="13" t="s">
        <v>61</v>
      </c>
      <c r="E17" s="18">
        <v>1082178</v>
      </c>
      <c r="F17" s="19">
        <v>1292.5534</v>
      </c>
      <c r="G17" s="20">
        <v>3.3700000000000001E-2</v>
      </c>
      <c r="H17" s="21"/>
      <c r="I17" s="22"/>
    </row>
    <row r="18" spans="1:9" ht="13" customHeight="1">
      <c r="A18" s="16" t="s">
        <v>101</v>
      </c>
      <c r="B18" s="17" t="s">
        <v>102</v>
      </c>
      <c r="C18" s="13" t="s">
        <v>103</v>
      </c>
      <c r="D18" s="13" t="s">
        <v>61</v>
      </c>
      <c r="E18" s="18">
        <v>1110085</v>
      </c>
      <c r="F18" s="19">
        <v>1255.0621000000001</v>
      </c>
      <c r="G18" s="20">
        <v>3.27E-2</v>
      </c>
      <c r="H18" s="21"/>
      <c r="I18" s="22"/>
    </row>
    <row r="19" spans="1:9" ht="13" customHeight="1">
      <c r="A19" s="16" t="s">
        <v>183</v>
      </c>
      <c r="B19" s="17" t="s">
        <v>184</v>
      </c>
      <c r="C19" s="13" t="s">
        <v>185</v>
      </c>
      <c r="D19" s="13" t="s">
        <v>61</v>
      </c>
      <c r="E19" s="18">
        <v>5509932</v>
      </c>
      <c r="F19" s="19">
        <v>1154.3308</v>
      </c>
      <c r="G19" s="20">
        <v>3.0099999999999998E-2</v>
      </c>
      <c r="H19" s="21"/>
      <c r="I19" s="22"/>
    </row>
    <row r="20" spans="1:9" ht="13" customHeight="1">
      <c r="A20" s="16" t="s">
        <v>385</v>
      </c>
      <c r="B20" s="17" t="s">
        <v>386</v>
      </c>
      <c r="C20" s="13" t="s">
        <v>387</v>
      </c>
      <c r="D20" s="13" t="s">
        <v>61</v>
      </c>
      <c r="E20" s="18">
        <v>641915</v>
      </c>
      <c r="F20" s="19">
        <v>1097.6747</v>
      </c>
      <c r="G20" s="20">
        <v>2.86E-2</v>
      </c>
      <c r="H20" s="21"/>
      <c r="I20" s="22"/>
    </row>
    <row r="21" spans="1:9" ht="13" customHeight="1">
      <c r="A21" s="4"/>
      <c r="B21" s="12" t="s">
        <v>462</v>
      </c>
      <c r="C21" s="13"/>
      <c r="D21" s="13"/>
      <c r="E21" s="13"/>
      <c r="F21" s="23">
        <v>38369.928999999996</v>
      </c>
      <c r="G21" s="24">
        <f>ROUND(SUM(G1:G20),4)</f>
        <v>0.99980000000000002</v>
      </c>
      <c r="H21" s="25"/>
      <c r="I21" s="26"/>
    </row>
    <row r="22" spans="1:9" ht="13" customHeight="1">
      <c r="A22" s="4"/>
      <c r="B22" s="27" t="s">
        <v>463</v>
      </c>
      <c r="C22" s="1"/>
      <c r="D22" s="1"/>
      <c r="E22" s="1"/>
      <c r="F22" s="25" t="s">
        <v>464</v>
      </c>
      <c r="G22" s="25" t="s">
        <v>464</v>
      </c>
      <c r="H22" s="25"/>
      <c r="I22" s="26"/>
    </row>
    <row r="23" spans="1:9" ht="13" customHeight="1">
      <c r="A23" s="4"/>
      <c r="B23" s="27" t="s">
        <v>462</v>
      </c>
      <c r="C23" s="1"/>
      <c r="D23" s="1"/>
      <c r="E23" s="1"/>
      <c r="F23" s="25" t="s">
        <v>464</v>
      </c>
      <c r="G23" s="25" t="s">
        <v>464</v>
      </c>
      <c r="H23" s="25"/>
      <c r="I23" s="26"/>
    </row>
    <row r="24" spans="1:9" ht="13" customHeight="1">
      <c r="A24" s="4"/>
      <c r="B24" s="27" t="s">
        <v>465</v>
      </c>
      <c r="C24" s="28"/>
      <c r="D24" s="1"/>
      <c r="E24" s="28"/>
      <c r="F24" s="23">
        <v>38369.928999999996</v>
      </c>
      <c r="G24" s="24">
        <f>ROUND(SUM(G21),4)</f>
        <v>0.99980000000000002</v>
      </c>
      <c r="H24" s="25"/>
      <c r="I24" s="26"/>
    </row>
    <row r="25" spans="1:9" ht="13" customHeight="1">
      <c r="A25" s="4"/>
      <c r="B25" s="27" t="s">
        <v>845</v>
      </c>
      <c r="C25" s="13"/>
      <c r="D25" s="1"/>
      <c r="E25" s="13"/>
      <c r="F25" s="30">
        <v>11.241</v>
      </c>
      <c r="G25" s="39">
        <v>2.0000000000000001E-4</v>
      </c>
      <c r="H25" s="25"/>
      <c r="I25" s="26"/>
    </row>
    <row r="26" spans="1:9" ht="13" customHeight="1">
      <c r="A26" s="4"/>
      <c r="B26" s="31" t="s">
        <v>846</v>
      </c>
      <c r="C26" s="32"/>
      <c r="D26" s="32"/>
      <c r="E26" s="32"/>
      <c r="F26" s="33">
        <v>38381.17</v>
      </c>
      <c r="G26" s="34">
        <f>ROUND(SUM(G24,G25),4)</f>
        <v>1</v>
      </c>
      <c r="H26" s="35"/>
      <c r="I26" s="36"/>
    </row>
    <row r="27" spans="1:9" ht="13" customHeight="1">
      <c r="A27" s="4"/>
      <c r="B27" s="6"/>
      <c r="C27" s="4"/>
      <c r="D27" s="4"/>
      <c r="E27" s="4"/>
      <c r="F27" s="4"/>
      <c r="G27" s="4"/>
      <c r="H27" s="4"/>
      <c r="I27" s="4"/>
    </row>
    <row r="28" spans="1:9" ht="13" customHeight="1">
      <c r="A28" s="4"/>
      <c r="B28" s="3" t="s">
        <v>849</v>
      </c>
      <c r="C28" s="4"/>
      <c r="D28" s="4"/>
      <c r="E28" s="4"/>
      <c r="F28" s="4"/>
      <c r="G28" s="4"/>
      <c r="H28" s="4"/>
      <c r="I28" s="4"/>
    </row>
    <row r="29" spans="1:9" ht="26.15" customHeight="1">
      <c r="A29" s="4"/>
      <c r="B29" s="177" t="s">
        <v>2127</v>
      </c>
      <c r="C29" s="177"/>
      <c r="D29" s="177"/>
      <c r="E29" s="177"/>
      <c r="F29" s="177"/>
      <c r="G29" s="177"/>
      <c r="H29" s="177"/>
      <c r="I29" s="177"/>
    </row>
    <row r="30" spans="1:9" ht="13" customHeight="1">
      <c r="A30" s="4"/>
      <c r="B30" s="177"/>
      <c r="C30" s="177"/>
      <c r="D30" s="177"/>
      <c r="E30" s="177"/>
      <c r="F30" s="177"/>
      <c r="G30" s="177"/>
      <c r="H30" s="177"/>
      <c r="I30" s="177"/>
    </row>
    <row r="31" spans="1:9">
      <c r="A31" s="60"/>
      <c r="B31" s="40" t="s">
        <v>2038</v>
      </c>
      <c r="C31" s="41"/>
      <c r="D31" s="41"/>
      <c r="E31" s="42"/>
      <c r="F31" s="42"/>
      <c r="G31" s="42"/>
      <c r="H31" s="42"/>
      <c r="I31" s="43"/>
    </row>
    <row r="32" spans="1:9">
      <c r="A32" s="60"/>
      <c r="B32" s="44" t="s">
        <v>2039</v>
      </c>
      <c r="C32" s="45"/>
      <c r="D32" s="45"/>
      <c r="E32" s="46"/>
      <c r="F32" s="46"/>
      <c r="G32" s="46"/>
      <c r="H32" s="46"/>
      <c r="I32" s="47"/>
    </row>
    <row r="33" spans="1:9">
      <c r="A33" s="60"/>
      <c r="B33" s="44" t="s">
        <v>2040</v>
      </c>
      <c r="C33" s="45"/>
      <c r="D33" s="45"/>
      <c r="E33" s="46"/>
      <c r="F33" s="46"/>
      <c r="G33" s="46"/>
      <c r="H33" s="46"/>
      <c r="I33" s="47"/>
    </row>
    <row r="34" spans="1:9">
      <c r="A34" s="60"/>
      <c r="B34" s="48" t="s">
        <v>2041</v>
      </c>
      <c r="C34" s="49" t="s">
        <v>2056</v>
      </c>
      <c r="D34" s="49" t="s">
        <v>2042</v>
      </c>
      <c r="E34" s="46"/>
      <c r="F34" s="46"/>
      <c r="G34" s="46"/>
      <c r="H34" s="46"/>
      <c r="I34" s="47"/>
    </row>
    <row r="35" spans="1:9">
      <c r="A35" s="60"/>
      <c r="B35" s="50" t="s">
        <v>2085</v>
      </c>
      <c r="C35" s="82">
        <v>55.625799999999998</v>
      </c>
      <c r="D35" s="82">
        <v>59.0672</v>
      </c>
      <c r="E35" s="46"/>
      <c r="F35" s="46"/>
      <c r="G35" s="46"/>
      <c r="H35" s="46"/>
      <c r="I35" s="47"/>
    </row>
    <row r="36" spans="1:9">
      <c r="A36" s="60"/>
      <c r="B36" s="44" t="s">
        <v>2047</v>
      </c>
      <c r="C36" s="45"/>
      <c r="D36" s="45"/>
      <c r="E36" s="46"/>
      <c r="F36" s="46"/>
      <c r="G36" s="46"/>
      <c r="H36" s="46"/>
      <c r="I36" s="47"/>
    </row>
    <row r="37" spans="1:9">
      <c r="A37" s="60"/>
      <c r="B37" s="44" t="s">
        <v>2060</v>
      </c>
      <c r="C37" s="45"/>
      <c r="D37" s="45"/>
      <c r="E37" s="46"/>
      <c r="F37" s="46"/>
      <c r="G37" s="46"/>
      <c r="H37" s="46"/>
      <c r="I37" s="47"/>
    </row>
    <row r="38" spans="1:9">
      <c r="A38" s="60"/>
      <c r="B38" s="44" t="s">
        <v>2061</v>
      </c>
      <c r="C38" s="45"/>
      <c r="D38" s="45"/>
      <c r="E38" s="46"/>
      <c r="F38" s="46"/>
      <c r="G38" s="46"/>
      <c r="H38" s="46"/>
      <c r="I38" s="47"/>
    </row>
    <row r="39" spans="1:9">
      <c r="A39" s="60"/>
      <c r="B39" s="44" t="s">
        <v>2077</v>
      </c>
      <c r="C39" s="45"/>
      <c r="D39" s="45"/>
      <c r="E39" s="46"/>
      <c r="F39" s="46"/>
      <c r="G39" s="46"/>
      <c r="H39" s="46"/>
      <c r="I39" s="47"/>
    </row>
    <row r="40" spans="1:9">
      <c r="A40" s="60"/>
      <c r="B40" s="44" t="s">
        <v>2063</v>
      </c>
      <c r="C40" s="45"/>
      <c r="D40" s="45"/>
      <c r="E40" s="46"/>
      <c r="F40" s="46"/>
      <c r="G40" s="46"/>
      <c r="H40" s="46"/>
      <c r="I40" s="47"/>
    </row>
    <row r="41" spans="1:9">
      <c r="A41" s="60"/>
      <c r="B41" s="52" t="s">
        <v>2051</v>
      </c>
      <c r="C41" s="45"/>
      <c r="D41" s="45"/>
      <c r="E41" s="46"/>
      <c r="F41" s="46"/>
      <c r="G41" s="46"/>
      <c r="H41" s="46"/>
      <c r="I41" s="47"/>
    </row>
    <row r="42" spans="1:9">
      <c r="A42" s="60"/>
      <c r="B42" s="52" t="s">
        <v>2086</v>
      </c>
      <c r="C42" s="45"/>
      <c r="D42" s="45"/>
      <c r="E42" s="46"/>
      <c r="F42" s="46"/>
      <c r="G42" s="46"/>
      <c r="H42" s="46"/>
      <c r="I42" s="47"/>
    </row>
    <row r="43" spans="1:9">
      <c r="A43" s="60"/>
      <c r="B43" s="68" t="s">
        <v>2448</v>
      </c>
      <c r="C43" s="69"/>
      <c r="D43" s="69"/>
      <c r="E43" s="62"/>
      <c r="F43" s="62"/>
      <c r="G43" s="62"/>
      <c r="H43" s="62"/>
      <c r="I43" s="63"/>
    </row>
    <row r="44" spans="1:9">
      <c r="A44" s="60"/>
      <c r="B44" s="183"/>
      <c r="C44" s="183"/>
      <c r="D44" s="183"/>
      <c r="E44" s="183"/>
      <c r="F44" s="183"/>
      <c r="G44" s="183"/>
      <c r="H44" s="183"/>
      <c r="I44" s="183"/>
    </row>
    <row r="45" spans="1:9" ht="13" customHeight="1">
      <c r="A45" s="4"/>
      <c r="B45" s="177"/>
      <c r="C45" s="177"/>
      <c r="D45" s="177"/>
      <c r="E45" s="177"/>
      <c r="F45" s="177"/>
      <c r="G45" s="177"/>
      <c r="H45" s="177"/>
      <c r="I45" s="177"/>
    </row>
    <row r="46" spans="1:9" ht="13" customHeight="1">
      <c r="A46" s="4"/>
      <c r="B46" s="4"/>
      <c r="C46" s="178" t="s">
        <v>1971</v>
      </c>
      <c r="D46" s="178"/>
      <c r="E46" s="178"/>
      <c r="F46" s="178"/>
      <c r="G46" s="4"/>
      <c r="H46" s="4"/>
      <c r="I46" s="4"/>
    </row>
    <row r="47" spans="1:9" ht="13" customHeight="1">
      <c r="A47" s="4"/>
      <c r="B47" s="37" t="s">
        <v>851</v>
      </c>
      <c r="C47" s="178" t="s">
        <v>852</v>
      </c>
      <c r="D47" s="178"/>
      <c r="E47" s="178"/>
      <c r="F47" s="178"/>
      <c r="G47" s="4"/>
      <c r="H47" s="4"/>
      <c r="I47" s="4"/>
    </row>
    <row r="48" spans="1:9" ht="135" customHeight="1">
      <c r="A48" s="4"/>
      <c r="B48" s="38"/>
      <c r="C48" s="176"/>
      <c r="D48" s="176"/>
      <c r="E48" s="4"/>
      <c r="F48" s="4"/>
      <c r="G48" s="4"/>
      <c r="H48" s="4"/>
      <c r="I48" s="4"/>
    </row>
  </sheetData>
  <mergeCells count="7">
    <mergeCell ref="C48:D48"/>
    <mergeCell ref="B29:I29"/>
    <mergeCell ref="B30:I30"/>
    <mergeCell ref="B45:I45"/>
    <mergeCell ref="C46:F46"/>
    <mergeCell ref="C47:F47"/>
    <mergeCell ref="B44:I44"/>
  </mergeCells>
  <hyperlinks>
    <hyperlink ref="A1" location="BajajFinservNiftyBankETF" display="NBANKETF" xr:uid="{00000000-0004-0000-1900-000000000000}"/>
    <hyperlink ref="B1" location="BajajFinservNiftyBankETF" display="Bajaj Finserv Nifty Bank ETF" xr:uid="{00000000-0004-0000-1900-000001000000}"/>
  </hyperlinks>
  <pageMargins left="0" right="0" top="0" bottom="0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26</vt:i4>
      </vt:variant>
    </vt:vector>
  </HeadingPairs>
  <TitlesOfParts>
    <vt:vector size="51" baseType="lpstr">
      <vt:lpstr>BFARB</vt:lpstr>
      <vt:lpstr>BFBAF</vt:lpstr>
      <vt:lpstr>BFBKFIN</vt:lpstr>
      <vt:lpstr>BFBPSU</vt:lpstr>
      <vt:lpstr>BFCON</vt:lpstr>
      <vt:lpstr>BFELSS</vt:lpstr>
      <vt:lpstr>BFEQSF</vt:lpstr>
      <vt:lpstr>BFFLX</vt:lpstr>
      <vt:lpstr>BFGILT</vt:lpstr>
      <vt:lpstr>BFHCARE</vt:lpstr>
      <vt:lpstr>BFL1ETF</vt:lpstr>
      <vt:lpstr>BFLARGE</vt:lpstr>
      <vt:lpstr>BFLIQ</vt:lpstr>
      <vt:lpstr>BFLMC</vt:lpstr>
      <vt:lpstr>BFLOWD</vt:lpstr>
      <vt:lpstr>BFMAF</vt:lpstr>
      <vt:lpstr>BFMM</vt:lpstr>
      <vt:lpstr>BFMUCF</vt:lpstr>
      <vt:lpstr>BFN50IX</vt:lpstr>
      <vt:lpstr>BFNX50IX</vt:lpstr>
      <vt:lpstr>BFON</vt:lpstr>
      <vt:lpstr>BFSMALL</vt:lpstr>
      <vt:lpstr>BSE10BE</vt:lpstr>
      <vt:lpstr>N50ETF</vt:lpstr>
      <vt:lpstr>NBANKETF</vt:lpstr>
      <vt:lpstr>Index</vt:lpstr>
      <vt:lpstr>JR_PAGE_ANCHOR_0_10</vt:lpstr>
      <vt:lpstr>JR_PAGE_ANCHOR_0_11</vt:lpstr>
      <vt:lpstr>JR_PAGE_ANCHOR_0_12</vt:lpstr>
      <vt:lpstr>JR_PAGE_ANCHOR_0_13</vt:lpstr>
      <vt:lpstr>JR_PAGE_ANCHOR_0_14</vt:lpstr>
      <vt:lpstr>JR_PAGE_ANCHOR_0_15</vt:lpstr>
      <vt:lpstr>JR_PAGE_ANCHOR_0_16</vt:lpstr>
      <vt:lpstr>JR_PAGE_ANCHOR_0_17</vt:lpstr>
      <vt:lpstr>JR_PAGE_ANCHOR_0_18</vt:lpstr>
      <vt:lpstr>JR_PAGE_ANCHOR_0_19</vt:lpstr>
      <vt:lpstr>JR_PAGE_ANCHOR_0_2</vt:lpstr>
      <vt:lpstr>JR_PAGE_ANCHOR_0_20</vt:lpstr>
      <vt:lpstr>JR_PAGE_ANCHOR_0_21</vt:lpstr>
      <vt:lpstr>JR_PAGE_ANCHOR_0_22</vt:lpstr>
      <vt:lpstr>JR_PAGE_ANCHOR_0_23</vt:lpstr>
      <vt:lpstr>JR_PAGE_ANCHOR_0_24</vt:lpstr>
      <vt:lpstr>JR_PAGE_ANCHOR_0_25</vt:lpstr>
      <vt:lpstr>JR_PAGE_ANCHOR_0_26</vt:lpstr>
      <vt:lpstr>JR_PAGE_ANCHOR_0_3</vt:lpstr>
      <vt:lpstr>JR_PAGE_ANCHOR_0_4</vt:lpstr>
      <vt:lpstr>JR_PAGE_ANCHOR_0_5</vt:lpstr>
      <vt:lpstr>JR_PAGE_ANCHOR_0_6</vt:lpstr>
      <vt:lpstr>JR_PAGE_ANCHOR_0_7</vt:lpstr>
      <vt:lpstr>JR_PAGE_ANCHOR_0_8</vt:lpstr>
      <vt:lpstr>JR_PAGE_ANCHOR_0_9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2026-10-08T10:35:27Z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b7f8449-e5d3-4eba-8da7-ffd6ca5bf3e9_Enabled">
    <vt:lpwstr>true</vt:lpwstr>
  </property>
  <property fmtid="{D5CDD505-2E9C-101B-9397-08002B2CF9AE}" pid="3" name="MSIP_Label_1b7f8449-e5d3-4eba-8da7-ffd6ca5bf3e9_SetDate">
    <vt:lpwstr>2026-10-06T10:57:15Z</vt:lpwstr>
  </property>
  <property fmtid="{D5CDD505-2E9C-101B-9397-08002B2CF9AE}" pid="4" name="MSIP_Label_1b7f8449-e5d3-4eba-8da7-ffd6ca5bf3e9_Method">
    <vt:lpwstr>Privileged</vt:lpwstr>
  </property>
  <property fmtid="{D5CDD505-2E9C-101B-9397-08002B2CF9AE}" pid="5" name="MSIP_Label_1b7f8449-e5d3-4eba-8da7-ffd6ca5bf3e9_Name">
    <vt:lpwstr>1b7f8449-e5d3-4eba-8da7-ffd6ca5bf3e9</vt:lpwstr>
  </property>
  <property fmtid="{D5CDD505-2E9C-101B-9397-08002B2CF9AE}" pid="6" name="MSIP_Label_1b7f8449-e5d3-4eba-8da7-ffd6ca5bf3e9_SiteId">
    <vt:lpwstr>1e9b61e8-e590-4abc-b1af-24125e330d2a</vt:lpwstr>
  </property>
  <property fmtid="{D5CDD505-2E9C-101B-9397-08002B2CF9AE}" pid="7" name="MSIP_Label_1b7f8449-e5d3-4eba-8da7-ffd6ca5bf3e9_ActionId">
    <vt:lpwstr>b0e5a4ac-151b-4c20-b195-2df8c254317a</vt:lpwstr>
  </property>
  <property fmtid="{D5CDD505-2E9C-101B-9397-08002B2CF9AE}" pid="8" name="MSIP_Label_1b7f8449-e5d3-4eba-8da7-ffd6ca5bf3e9_ContentBits">
    <vt:lpwstr>0</vt:lpwstr>
  </property>
  <property fmtid="{D5CDD505-2E9C-101B-9397-08002B2CF9AE}" pid="9" name="MSIP_Label_1b7f8449-e5d3-4eba-8da7-ffd6ca5bf3e9_Tag">
    <vt:lpwstr>10, 0, 1, 1</vt:lpwstr>
  </property>
  <property fmtid="{D5CDD505-2E9C-101B-9397-08002B2CF9AE}" pid="10" name="MSIP_Label_4f7825ae-b849-4a3e-98b8-10f48185e5be_Enabled">
    <vt:lpwstr>true</vt:lpwstr>
  </property>
  <property fmtid="{D5CDD505-2E9C-101B-9397-08002B2CF9AE}" pid="11" name="MSIP_Label_4f7825ae-b849-4a3e-98b8-10f48185e5be_SetDate">
    <vt:lpwstr>2026-10-06T11:28:00Z</vt:lpwstr>
  </property>
  <property fmtid="{D5CDD505-2E9C-101B-9397-08002B2CF9AE}" pid="12" name="MSIP_Label_4f7825ae-b849-4a3e-98b8-10f48185e5be_Method">
    <vt:lpwstr>Standard</vt:lpwstr>
  </property>
  <property fmtid="{D5CDD505-2E9C-101B-9397-08002B2CF9AE}" pid="13" name="MSIP_Label_4f7825ae-b849-4a3e-98b8-10f48185e5be_Name">
    <vt:lpwstr>Internal</vt:lpwstr>
  </property>
  <property fmtid="{D5CDD505-2E9C-101B-9397-08002B2CF9AE}" pid="14" name="MSIP_Label_4f7825ae-b849-4a3e-98b8-10f48185e5be_SiteId">
    <vt:lpwstr>a2b34ba7-ee6b-4996-a5d2-720638ab739c</vt:lpwstr>
  </property>
  <property fmtid="{D5CDD505-2E9C-101B-9397-08002B2CF9AE}" pid="15" name="MSIP_Label_4f7825ae-b849-4a3e-98b8-10f48185e5be_ActionId">
    <vt:lpwstr>e5973f12-dc67-44fa-a95d-2ca2e7e65d44</vt:lpwstr>
  </property>
  <property fmtid="{D5CDD505-2E9C-101B-9397-08002B2CF9AE}" pid="16" name="MSIP_Label_4f7825ae-b849-4a3e-98b8-10f48185e5be_ContentBits">
    <vt:lpwstr>0</vt:lpwstr>
  </property>
  <property fmtid="{D5CDD505-2E9C-101B-9397-08002B2CF9AE}" pid="17" name="MSIP_Label_4f7825ae-b849-4a3e-98b8-10f48185e5be_Tag">
    <vt:lpwstr>10, 3, 0, 1</vt:lpwstr>
  </property>
</Properties>
</file>